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0" windowWidth="14990" windowHeight="9570" tabRatio="622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<sst xmlns="http://schemas.openxmlformats.org/spreadsheetml/2006/main" count="12517" uniqueCount="49">
  <si>
    <t>月</t>
  </si>
  <si>
    <t>日</t>
  </si>
  <si>
    <t>Max</t>
  </si>
  <si>
    <t>30年平均</t>
  </si>
  <si>
    <t>71～00年</t>
  </si>
  <si>
    <t>71～00年平均</t>
  </si>
  <si>
    <t>年</t>
  </si>
  <si>
    <t>Match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</si>
  <si>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</si>
  <si>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</si>
  <si>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</si>
  <si>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</si>
  <si>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</si>
  <si>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</si>
  <si>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</si>
  <si>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</si>
  <si>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</si>
  <si>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月別順位</t>
  </si>
  <si>
    <t>月</t>
  </si>
  <si>
    <t>降水量の多い方から</t>
  </si>
  <si>
    <t>日最大降水量</t>
  </si>
  <si>
    <t>日降水量</t>
  </si>
  <si>
    <t>順位（多い方から）</t>
  </si>
  <si>
    <t>月合計</t>
  </si>
  <si>
    <t>年最大</t>
  </si>
  <si>
    <t>mm</t>
  </si>
  <si>
    <t>ここに、日数を調べたい降水量の条件を入力する</t>
  </si>
  <si>
    <t xml:space="preserve">     -</t>
  </si>
  <si>
    <t>日降水量が指定値を超えた日数</t>
  </si>
  <si>
    <t>81～10年</t>
  </si>
  <si>
    <t>81～10年平均</t>
  </si>
  <si>
    <t>30年平均</t>
  </si>
  <si>
    <t>日降水量月合計</t>
  </si>
  <si>
    <t>61～90年</t>
  </si>
  <si>
    <t>61～90年平均</t>
  </si>
  <si>
    <t>61～90年平均</t>
  </si>
  <si>
    <t>61～90年平均</t>
  </si>
  <si>
    <t>61～90年平均</t>
  </si>
  <si>
    <t>71～00年平均</t>
  </si>
  <si>
    <t>81～10年平均</t>
  </si>
  <si>
    <t>81～10年平均</t>
  </si>
  <si>
    <t>-</t>
  </si>
  <si>
    <t>-</t>
  </si>
  <si>
    <t>-</t>
  </si>
  <si>
    <t>-</t>
  </si>
  <si>
    <t>&gt;=100</t>
  </si>
  <si>
    <t>日降水量の最高</t>
  </si>
  <si>
    <t>91～20年平均</t>
  </si>
  <si>
    <t>91～20年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</si>
</sst>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0.0;&quot;&quot;;&quot; -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hh]:mm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7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Fill="0" applyProtection="0">
      <alignment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33" borderId="15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176" fontId="6" fillId="35" borderId="16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176" fontId="6" fillId="33" borderId="17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1">
      <alignment/>
      <protection/>
    </xf>
    <xf numFmtId="0" fontId="0" fillId="34" borderId="11" xfId="61" applyFill="1" applyBorder="1">
      <alignment/>
      <protection/>
    </xf>
    <xf numFmtId="0" fontId="5" fillId="34" borderId="16" xfId="61" applyFont="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0" fontId="0" fillId="33" borderId="10" xfId="61" applyFill="1" applyBorder="1">
      <alignment/>
      <protection/>
    </xf>
    <xf numFmtId="176" fontId="6" fillId="33" borderId="17" xfId="61" applyNumberFormat="1" applyFont="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5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6" xfId="61" applyNumberFormat="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6" fillId="0" borderId="0" xfId="0" applyFont="1" applyAlignment="1">
      <alignment/>
    </xf>
    <xf numFmtId="0" fontId="0" fillId="36" borderId="10" xfId="0" applyFill="1" applyBorder="1" applyAlignment="1">
      <alignment/>
    </xf>
    <xf numFmtId="176" fontId="6" fillId="36" borderId="10" xfId="0" applyNumberFormat="1" applyFont="1" applyFill="1" applyBorder="1" applyAlignment="1">
      <alignment/>
    </xf>
    <xf numFmtId="176" fontId="6" fillId="36" borderId="15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7" fillId="37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5" xfId="0" applyNumberFormat="1" applyFont="1" applyFill="1" applyBorder="1" applyAlignment="1">
      <alignment/>
    </xf>
    <xf numFmtId="1" fontId="11" fillId="33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1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61" applyBorder="1">
      <alignment/>
      <protection/>
    </xf>
    <xf numFmtId="0" fontId="0" fillId="36" borderId="21" xfId="0" applyFill="1" applyBorder="1" applyAlignment="1">
      <alignment/>
    </xf>
    <xf numFmtId="0" fontId="0" fillId="36" borderId="21" xfId="61" applyFill="1" applyBorder="1">
      <alignment/>
      <protection/>
    </xf>
    <xf numFmtId="0" fontId="0" fillId="0" borderId="10" xfId="0" applyBorder="1" applyAlignment="1">
      <alignment/>
    </xf>
    <xf numFmtId="0" fontId="0" fillId="0" borderId="10" xfId="6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85" fontId="6" fillId="0" borderId="0" xfId="0" applyNumberFormat="1" applyFont="1" applyAlignment="1">
      <alignment/>
    </xf>
    <xf numFmtId="0" fontId="0" fillId="34" borderId="22" xfId="0" applyFill="1" applyBorder="1" applyAlignment="1">
      <alignment horizontal="right"/>
    </xf>
    <xf numFmtId="0" fontId="9" fillId="0" borderId="23" xfId="0" applyFont="1" applyBorder="1" applyAlignment="1">
      <alignment/>
    </xf>
    <xf numFmtId="0" fontId="10" fillId="34" borderId="22" xfId="0" applyFont="1" applyFill="1" applyBorder="1" applyAlignment="1">
      <alignment/>
    </xf>
    <xf numFmtId="178" fontId="6" fillId="0" borderId="0" xfId="0" applyNumberFormat="1" applyFont="1" applyAlignment="1">
      <alignment/>
    </xf>
    <xf numFmtId="178" fontId="6" fillId="0" borderId="2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7" fillId="0" borderId="0" xfId="61" applyFont="1" applyBorder="1">
      <alignment/>
      <protection/>
    </xf>
    <xf numFmtId="0" fontId="7" fillId="0" borderId="24" xfId="0" applyFont="1" applyBorder="1" applyAlignment="1">
      <alignment/>
    </xf>
    <xf numFmtId="0" fontId="7" fillId="0" borderId="24" xfId="61" applyFont="1" applyBorder="1">
      <alignment/>
      <protection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6" fillId="0" borderId="26" xfId="61" applyNumberFormat="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27" xfId="61" applyNumberFormat="1" applyFont="1" applyBorder="1">
      <alignment/>
      <protection/>
    </xf>
    <xf numFmtId="176" fontId="6" fillId="0" borderId="24" xfId="61" applyNumberFormat="1" applyFont="1" applyBorder="1">
      <alignment/>
      <protection/>
    </xf>
    <xf numFmtId="176" fontId="6" fillId="0" borderId="0" xfId="61" applyNumberFormat="1" applyFont="1" applyBorder="1">
      <alignment/>
      <protection/>
    </xf>
    <xf numFmtId="185" fontId="6" fillId="0" borderId="10" xfId="0" applyNumberFormat="1" applyFont="1" applyBorder="1" applyAlignment="1">
      <alignment/>
    </xf>
    <xf numFmtId="185" fontId="6" fillId="0" borderId="10" xfId="61" applyNumberFormat="1" applyFont="1" applyBorder="1" applyAlignment="1">
      <alignment/>
      <protection/>
    </xf>
    <xf numFmtId="176" fontId="0" fillId="0" borderId="0" xfId="0" applyNumberFormat="1" applyAlignment="1">
      <alignment/>
    </xf>
    <xf numFmtId="176" fontId="0" fillId="0" borderId="0" xfId="61" applyNumberFormat="1">
      <alignment/>
      <protection/>
    </xf>
    <xf numFmtId="176" fontId="6" fillId="0" borderId="0" xfId="0" applyNumberFormat="1" applyFont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0" xfId="61" applyNumberFormat="1" applyFont="1" applyAlignment="1">
      <alignment horizontal="center"/>
      <protection/>
    </xf>
    <xf numFmtId="176" fontId="6" fillId="0" borderId="12" xfId="61" applyNumberFormat="1" applyFont="1" applyBorder="1" applyAlignment="1">
      <alignment horizontal="center"/>
      <protection/>
    </xf>
    <xf numFmtId="176" fontId="6" fillId="0" borderId="24" xfId="61" applyNumberFormat="1" applyFont="1" applyBorder="1" applyAlignment="1">
      <alignment horizontal="center"/>
      <protection/>
    </xf>
    <xf numFmtId="0" fontId="0" fillId="34" borderId="13" xfId="6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日平均気温" xfId="61"/>
    <cellStyle name="良い" xfId="62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2" ySplit="2" topLeftCell="AY3" activePane="bottomRight" state="frozen"/>
      <selection pane="topLeft" activeCell="BQ4" sqref="BQ4"/>
      <selection pane="topRight" activeCell="BQ4" sqref="BQ4"/>
      <selection pane="bottomLeft" activeCell="BQ4" sqref="BQ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5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>
        <v>0</v>
      </c>
      <c r="F3" s="4" t="s">
        <v>27</v>
      </c>
      <c r="G3" s="4" t="s">
        <v>27</v>
      </c>
      <c r="H3" s="4">
        <v>32.1</v>
      </c>
      <c r="I3" s="4">
        <v>15.9</v>
      </c>
      <c r="J3" s="4" t="s">
        <v>27</v>
      </c>
      <c r="K3" s="4">
        <v>17.7</v>
      </c>
      <c r="L3" s="4" t="s">
        <v>27</v>
      </c>
      <c r="M3" s="4" t="s">
        <v>27</v>
      </c>
      <c r="N3" s="4">
        <v>6.4</v>
      </c>
      <c r="O3" s="4" t="s">
        <v>27</v>
      </c>
      <c r="P3" s="4">
        <v>12.5</v>
      </c>
      <c r="Q3" s="4">
        <v>1.7</v>
      </c>
      <c r="R3" s="4" t="s">
        <v>27</v>
      </c>
      <c r="S3" s="4" t="s">
        <v>27</v>
      </c>
      <c r="T3" s="4" t="s">
        <v>27</v>
      </c>
      <c r="U3" s="4">
        <v>0.3</v>
      </c>
      <c r="V3" s="4">
        <v>0.4</v>
      </c>
      <c r="W3" s="4" t="s">
        <v>27</v>
      </c>
      <c r="X3" s="4">
        <v>0.2</v>
      </c>
      <c r="Y3" s="4" t="s">
        <v>27</v>
      </c>
      <c r="Z3" s="4" t="s">
        <v>27</v>
      </c>
      <c r="AA3" s="4">
        <v>0.5</v>
      </c>
      <c r="AB3" s="4" t="s">
        <v>27</v>
      </c>
      <c r="AC3" s="4" t="s">
        <v>27</v>
      </c>
      <c r="AD3" s="4" t="s">
        <v>27</v>
      </c>
      <c r="AE3" s="4" t="s">
        <v>27</v>
      </c>
      <c r="AF3" s="4" t="s">
        <v>27</v>
      </c>
      <c r="AG3" s="4" t="s">
        <v>27</v>
      </c>
      <c r="AH3" s="4" t="s">
        <v>27</v>
      </c>
      <c r="AI3" s="4">
        <v>1</v>
      </c>
      <c r="AJ3" s="4" t="s">
        <v>27</v>
      </c>
      <c r="AK3" s="4" t="s">
        <v>27</v>
      </c>
      <c r="AL3" s="4">
        <v>0</v>
      </c>
      <c r="AM3" s="4">
        <v>0</v>
      </c>
      <c r="AN3" s="4">
        <v>0</v>
      </c>
      <c r="AO3" s="4" t="s">
        <v>27</v>
      </c>
      <c r="AP3" s="4" t="s">
        <v>27</v>
      </c>
      <c r="AQ3" s="4" t="s">
        <v>27</v>
      </c>
      <c r="AR3" s="4" t="s">
        <v>27</v>
      </c>
      <c r="AS3" s="4" t="s">
        <v>27</v>
      </c>
      <c r="AT3" s="4" t="s">
        <v>27</v>
      </c>
      <c r="AU3" s="4" t="s">
        <v>27</v>
      </c>
      <c r="AV3" s="4" t="s">
        <v>27</v>
      </c>
      <c r="AW3" s="4" t="s">
        <v>27</v>
      </c>
      <c r="AX3" s="4" t="s">
        <v>27</v>
      </c>
      <c r="AY3" s="4" t="s">
        <v>27</v>
      </c>
      <c r="AZ3" s="4" t="s">
        <v>27</v>
      </c>
      <c r="BA3" s="4" t="s">
        <v>27</v>
      </c>
      <c r="BB3" s="4">
        <v>0.5</v>
      </c>
      <c r="BC3" s="4">
        <v>0.5</v>
      </c>
      <c r="BD3" s="4" t="s">
        <v>27</v>
      </c>
      <c r="BE3" s="4" t="s">
        <v>27</v>
      </c>
      <c r="BF3" s="4" t="s">
        <v>27</v>
      </c>
      <c r="BG3" s="4" t="s">
        <v>27</v>
      </c>
      <c r="BH3" s="4" t="s">
        <v>27</v>
      </c>
      <c r="BI3" s="4" t="s">
        <v>27</v>
      </c>
      <c r="BJ3" s="4" t="s">
        <v>27</v>
      </c>
      <c r="BK3" s="4" t="s">
        <v>27</v>
      </c>
      <c r="BL3" s="4" t="s">
        <v>27</v>
      </c>
      <c r="BM3" s="93" t="s">
        <v>42</v>
      </c>
      <c r="BN3" s="4" t="s">
        <v>27</v>
      </c>
      <c r="BO3" s="4" t="s">
        <v>27</v>
      </c>
      <c r="BP3" s="4" t="s">
        <v>27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1.3566666666666667</v>
      </c>
      <c r="BZ3" s="9">
        <f>(SUM(T3:AW3)/30)</f>
        <v>0.08</v>
      </c>
      <c r="CA3" s="9">
        <f>(SUM(AD3:BG3)/30)</f>
        <v>0.06666666666666667</v>
      </c>
      <c r="CB3" s="9">
        <f>(SUM(AN3:BQ3)/30)</f>
        <v>0.03333333333333333</v>
      </c>
    </row>
    <row r="4" spans="1:80" ht="11.25">
      <c r="A4" s="5">
        <v>2</v>
      </c>
      <c r="B4" s="77" t="s">
        <v>27</v>
      </c>
      <c r="C4" s="4">
        <v>11.2</v>
      </c>
      <c r="D4" s="4" t="s">
        <v>27</v>
      </c>
      <c r="E4" s="4" t="s">
        <v>27</v>
      </c>
      <c r="F4" s="4" t="s">
        <v>27</v>
      </c>
      <c r="G4" s="4">
        <v>0</v>
      </c>
      <c r="H4" s="4" t="s">
        <v>27</v>
      </c>
      <c r="I4" s="4" t="s">
        <v>27</v>
      </c>
      <c r="J4" s="4" t="s">
        <v>27</v>
      </c>
      <c r="K4" s="4">
        <v>16</v>
      </c>
      <c r="L4" s="4" t="s">
        <v>27</v>
      </c>
      <c r="M4" s="4">
        <v>0</v>
      </c>
      <c r="N4" s="4" t="s">
        <v>27</v>
      </c>
      <c r="O4" s="4" t="s">
        <v>27</v>
      </c>
      <c r="P4" s="4" t="s">
        <v>27</v>
      </c>
      <c r="Q4" s="4" t="s">
        <v>27</v>
      </c>
      <c r="R4" s="4" t="s">
        <v>27</v>
      </c>
      <c r="S4" s="4" t="s">
        <v>27</v>
      </c>
      <c r="T4" s="4" t="s">
        <v>27</v>
      </c>
      <c r="U4" s="4">
        <v>0</v>
      </c>
      <c r="V4" s="4">
        <v>3.2</v>
      </c>
      <c r="W4" s="4" t="s">
        <v>27</v>
      </c>
      <c r="X4" s="4" t="s">
        <v>27</v>
      </c>
      <c r="Y4" s="4" t="s">
        <v>27</v>
      </c>
      <c r="Z4" s="4" t="s">
        <v>27</v>
      </c>
      <c r="AA4" s="4" t="s">
        <v>27</v>
      </c>
      <c r="AB4" s="4" t="s">
        <v>27</v>
      </c>
      <c r="AC4" s="4" t="s">
        <v>27</v>
      </c>
      <c r="AD4" s="4">
        <v>2</v>
      </c>
      <c r="AE4" s="4" t="s">
        <v>27</v>
      </c>
      <c r="AF4" s="4" t="s">
        <v>27</v>
      </c>
      <c r="AG4" s="4" t="s">
        <v>27</v>
      </c>
      <c r="AH4" s="4" t="s">
        <v>27</v>
      </c>
      <c r="AI4" s="4" t="s">
        <v>27</v>
      </c>
      <c r="AJ4" s="4">
        <v>6</v>
      </c>
      <c r="AK4" s="4" t="s">
        <v>27</v>
      </c>
      <c r="AL4" s="4" t="s">
        <v>27</v>
      </c>
      <c r="AM4" s="4">
        <v>0</v>
      </c>
      <c r="AN4" s="4">
        <v>3</v>
      </c>
      <c r="AO4" s="4">
        <v>0</v>
      </c>
      <c r="AP4" s="4">
        <v>1</v>
      </c>
      <c r="AQ4" s="4" t="s">
        <v>27</v>
      </c>
      <c r="AR4" s="4" t="s">
        <v>27</v>
      </c>
      <c r="AS4" s="4" t="s">
        <v>27</v>
      </c>
      <c r="AT4" s="4">
        <v>1</v>
      </c>
      <c r="AU4" s="4">
        <v>0</v>
      </c>
      <c r="AV4" s="4" t="s">
        <v>27</v>
      </c>
      <c r="AW4" s="4">
        <v>0</v>
      </c>
      <c r="AX4" s="4" t="s">
        <v>27</v>
      </c>
      <c r="AY4" s="4">
        <v>0</v>
      </c>
      <c r="AZ4" s="4">
        <v>0</v>
      </c>
      <c r="BA4" s="4" t="s">
        <v>27</v>
      </c>
      <c r="BB4" s="4" t="s">
        <v>27</v>
      </c>
      <c r="BC4" s="4">
        <v>0</v>
      </c>
      <c r="BD4" s="4" t="s">
        <v>27</v>
      </c>
      <c r="BE4" s="4" t="s">
        <v>27</v>
      </c>
      <c r="BF4" s="4" t="s">
        <v>27</v>
      </c>
      <c r="BG4" s="4" t="s">
        <v>27</v>
      </c>
      <c r="BH4" s="4" t="s">
        <v>27</v>
      </c>
      <c r="BI4" s="4" t="s">
        <v>27</v>
      </c>
      <c r="BJ4" s="4" t="s">
        <v>27</v>
      </c>
      <c r="BK4" s="4" t="s">
        <v>27</v>
      </c>
      <c r="BL4" s="4" t="s">
        <v>27</v>
      </c>
      <c r="BM4" s="93" t="s">
        <v>43</v>
      </c>
      <c r="BN4" s="4" t="s">
        <v>27</v>
      </c>
      <c r="BO4" s="4" t="s">
        <v>27</v>
      </c>
      <c r="BP4" s="4">
        <v>0</v>
      </c>
      <c r="BQ4" s="4" t="s">
        <v>27</v>
      </c>
      <c r="BR4" s="4"/>
      <c r="BS4" s="4"/>
      <c r="BT4" s="4"/>
      <c r="BU4" s="4"/>
      <c r="BV4" s="4"/>
      <c r="BW4" s="4"/>
      <c r="BY4" s="9">
        <f aca="true" t="shared" si="0" ref="BY4:BY33">(SUM(J4:AM4)/30)</f>
        <v>0.9066666666666666</v>
      </c>
      <c r="BZ4" s="9">
        <f aca="true" t="shared" si="1" ref="BZ4:BZ33">(SUM(T4:AW4)/30)</f>
        <v>0.5399999999999999</v>
      </c>
      <c r="CA4" s="9">
        <f aca="true" t="shared" si="2" ref="CA4:CA33">(SUM(AD4:BG4)/30)</f>
        <v>0.43333333333333335</v>
      </c>
      <c r="CB4" s="9">
        <f aca="true" t="shared" si="3" ref="CB4:CB33">(SUM(AN4:BQ4)/30)</f>
        <v>0.16666666666666666</v>
      </c>
    </row>
    <row r="5" spans="1:80" ht="11.25">
      <c r="A5" s="5">
        <v>3</v>
      </c>
      <c r="B5" s="77" t="s">
        <v>27</v>
      </c>
      <c r="C5" s="4">
        <v>0</v>
      </c>
      <c r="D5" s="4" t="s">
        <v>27</v>
      </c>
      <c r="E5" s="4" t="s">
        <v>27</v>
      </c>
      <c r="F5" s="4" t="s">
        <v>27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>
        <v>0.6</v>
      </c>
      <c r="M5" s="4">
        <v>0.1</v>
      </c>
      <c r="N5" s="4">
        <v>0.4</v>
      </c>
      <c r="O5" s="4" t="s">
        <v>27</v>
      </c>
      <c r="P5" s="4" t="s">
        <v>27</v>
      </c>
      <c r="Q5" s="4" t="s">
        <v>27</v>
      </c>
      <c r="R5" s="4">
        <v>0</v>
      </c>
      <c r="S5" s="4" t="s">
        <v>27</v>
      </c>
      <c r="T5" s="4">
        <v>3</v>
      </c>
      <c r="U5" s="4" t="s">
        <v>27</v>
      </c>
      <c r="V5" s="4" t="s">
        <v>27</v>
      </c>
      <c r="W5" s="4" t="s">
        <v>27</v>
      </c>
      <c r="X5" s="4" t="s">
        <v>27</v>
      </c>
      <c r="Y5" s="4">
        <v>1.3</v>
      </c>
      <c r="Z5" s="4" t="s">
        <v>27</v>
      </c>
      <c r="AA5" s="4">
        <v>1.5</v>
      </c>
      <c r="AB5" s="4" t="s">
        <v>27</v>
      </c>
      <c r="AC5" s="4">
        <v>1</v>
      </c>
      <c r="AD5" s="4" t="s">
        <v>27</v>
      </c>
      <c r="AE5" s="4" t="s">
        <v>27</v>
      </c>
      <c r="AF5" s="4" t="s">
        <v>27</v>
      </c>
      <c r="AG5" s="4">
        <v>3</v>
      </c>
      <c r="AH5" s="4">
        <v>0</v>
      </c>
      <c r="AI5" s="4" t="s">
        <v>27</v>
      </c>
      <c r="AJ5" s="4">
        <v>2</v>
      </c>
      <c r="AK5" s="4">
        <v>0</v>
      </c>
      <c r="AL5" s="4" t="s">
        <v>27</v>
      </c>
      <c r="AM5" s="4" t="s">
        <v>27</v>
      </c>
      <c r="AN5" s="4">
        <v>0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 t="s">
        <v>27</v>
      </c>
      <c r="AU5" s="4" t="s">
        <v>27</v>
      </c>
      <c r="AV5" s="4">
        <v>0</v>
      </c>
      <c r="AW5" s="4">
        <v>0</v>
      </c>
      <c r="AX5" s="4" t="s">
        <v>27</v>
      </c>
      <c r="AY5" s="4" t="s">
        <v>27</v>
      </c>
      <c r="AZ5" s="4">
        <v>13</v>
      </c>
      <c r="BA5" s="4">
        <v>0</v>
      </c>
      <c r="BB5" s="4" t="s">
        <v>27</v>
      </c>
      <c r="BC5" s="4">
        <v>0</v>
      </c>
      <c r="BD5" s="4">
        <v>0</v>
      </c>
      <c r="BE5" s="4" t="s">
        <v>27</v>
      </c>
      <c r="BF5" s="4" t="s">
        <v>27</v>
      </c>
      <c r="BG5" s="4" t="s">
        <v>27</v>
      </c>
      <c r="BH5" s="4" t="s">
        <v>27</v>
      </c>
      <c r="BI5" s="4" t="s">
        <v>27</v>
      </c>
      <c r="BJ5" s="4" t="s">
        <v>27</v>
      </c>
      <c r="BK5" s="4" t="s">
        <v>27</v>
      </c>
      <c r="BL5" s="4" t="s">
        <v>27</v>
      </c>
      <c r="BM5" s="93" t="s">
        <v>43</v>
      </c>
      <c r="BN5" s="4" t="s">
        <v>27</v>
      </c>
      <c r="BO5" s="4">
        <v>0</v>
      </c>
      <c r="BP5" s="4" t="s">
        <v>27</v>
      </c>
      <c r="BQ5" s="4" t="s">
        <v>27</v>
      </c>
      <c r="BR5" s="4"/>
      <c r="BS5" s="4"/>
      <c r="BT5" s="4"/>
      <c r="BU5" s="4"/>
      <c r="BV5" s="4"/>
      <c r="BW5" s="4"/>
      <c r="BY5" s="9">
        <f t="shared" si="0"/>
        <v>0.42999999999999994</v>
      </c>
      <c r="BZ5" s="9">
        <f t="shared" si="1"/>
        <v>0.39333333333333337</v>
      </c>
      <c r="CA5" s="9">
        <f t="shared" si="2"/>
        <v>0.6</v>
      </c>
      <c r="CB5" s="9">
        <f t="shared" si="3"/>
        <v>0.43333333333333335</v>
      </c>
    </row>
    <row r="6" spans="1:80" ht="11.25">
      <c r="A6" s="5">
        <v>4</v>
      </c>
      <c r="B6" s="77" t="s">
        <v>27</v>
      </c>
      <c r="C6" s="4">
        <v>18.6</v>
      </c>
      <c r="D6" s="4" t="s">
        <v>27</v>
      </c>
      <c r="E6" s="4">
        <v>46.3</v>
      </c>
      <c r="F6" s="4">
        <v>0.9</v>
      </c>
      <c r="G6" s="4" t="s">
        <v>27</v>
      </c>
      <c r="H6" s="4">
        <v>6.4</v>
      </c>
      <c r="I6" s="4" t="s">
        <v>27</v>
      </c>
      <c r="J6" s="4">
        <v>13.5</v>
      </c>
      <c r="K6" s="4" t="s">
        <v>27</v>
      </c>
      <c r="L6" s="4" t="s">
        <v>27</v>
      </c>
      <c r="M6" s="4">
        <v>0.4</v>
      </c>
      <c r="N6" s="4">
        <v>0.4</v>
      </c>
      <c r="O6" s="4">
        <v>35.1</v>
      </c>
      <c r="P6" s="4" t="s">
        <v>27</v>
      </c>
      <c r="Q6" s="4" t="s">
        <v>27</v>
      </c>
      <c r="R6" s="4" t="s">
        <v>27</v>
      </c>
      <c r="S6" s="4">
        <v>2.1</v>
      </c>
      <c r="T6" s="4">
        <v>12.8</v>
      </c>
      <c r="U6" s="4" t="s">
        <v>27</v>
      </c>
      <c r="V6" s="4" t="s">
        <v>27</v>
      </c>
      <c r="W6" s="4" t="s">
        <v>27</v>
      </c>
      <c r="X6" s="4" t="s">
        <v>27</v>
      </c>
      <c r="Y6" s="4">
        <v>3</v>
      </c>
      <c r="Z6" s="4" t="s">
        <v>27</v>
      </c>
      <c r="AA6" s="4" t="s">
        <v>27</v>
      </c>
      <c r="AB6" s="4" t="s">
        <v>27</v>
      </c>
      <c r="AC6" s="4">
        <v>10</v>
      </c>
      <c r="AD6" s="4">
        <v>0</v>
      </c>
      <c r="AE6" s="4">
        <v>13</v>
      </c>
      <c r="AF6" s="4" t="s">
        <v>27</v>
      </c>
      <c r="AG6" s="4">
        <v>0</v>
      </c>
      <c r="AH6" s="4" t="s">
        <v>27</v>
      </c>
      <c r="AI6" s="4">
        <v>11</v>
      </c>
      <c r="AJ6" s="4" t="s">
        <v>27</v>
      </c>
      <c r="AK6" s="4">
        <v>1</v>
      </c>
      <c r="AL6" s="4" t="s">
        <v>27</v>
      </c>
      <c r="AM6" s="4" t="s">
        <v>27</v>
      </c>
      <c r="AN6" s="4" t="s">
        <v>27</v>
      </c>
      <c r="AO6" s="4" t="s">
        <v>27</v>
      </c>
      <c r="AP6" s="4">
        <v>0</v>
      </c>
      <c r="AQ6" s="4" t="s">
        <v>27</v>
      </c>
      <c r="AR6" s="4">
        <v>30</v>
      </c>
      <c r="AS6" s="4" t="s">
        <v>27</v>
      </c>
      <c r="AT6" s="4" t="s">
        <v>27</v>
      </c>
      <c r="AU6" s="4">
        <v>0</v>
      </c>
      <c r="AV6" s="4" t="s">
        <v>27</v>
      </c>
      <c r="AW6" s="4" t="s">
        <v>27</v>
      </c>
      <c r="AX6" s="4" t="s">
        <v>27</v>
      </c>
      <c r="AY6" s="4" t="s">
        <v>27</v>
      </c>
      <c r="AZ6" s="4">
        <v>11</v>
      </c>
      <c r="BA6" s="4" t="s">
        <v>27</v>
      </c>
      <c r="BB6" s="4">
        <v>0</v>
      </c>
      <c r="BC6" s="4" t="s">
        <v>27</v>
      </c>
      <c r="BD6" s="4" t="s">
        <v>27</v>
      </c>
      <c r="BE6" s="4">
        <v>0</v>
      </c>
      <c r="BF6" s="4" t="s">
        <v>27</v>
      </c>
      <c r="BG6" s="4" t="s">
        <v>27</v>
      </c>
      <c r="BH6" s="4" t="s">
        <v>27</v>
      </c>
      <c r="BI6" s="4" t="s">
        <v>27</v>
      </c>
      <c r="BJ6" s="4" t="s">
        <v>27</v>
      </c>
      <c r="BK6" s="4" t="s">
        <v>27</v>
      </c>
      <c r="BL6" s="4" t="s">
        <v>27</v>
      </c>
      <c r="BM6" s="93" t="s">
        <v>44</v>
      </c>
      <c r="BN6" s="4" t="s">
        <v>27</v>
      </c>
      <c r="BO6" s="4" t="s">
        <v>27</v>
      </c>
      <c r="BP6" s="4" t="s">
        <v>27</v>
      </c>
      <c r="BQ6" s="4">
        <v>0</v>
      </c>
      <c r="BR6" s="4"/>
      <c r="BS6" s="4"/>
      <c r="BT6" s="4"/>
      <c r="BU6" s="4"/>
      <c r="BV6" s="4"/>
      <c r="BW6" s="4"/>
      <c r="BY6" s="9">
        <f t="shared" si="0"/>
        <v>3.4100000000000006</v>
      </c>
      <c r="BZ6" s="9">
        <f t="shared" si="1"/>
        <v>2.6933333333333334</v>
      </c>
      <c r="CA6" s="9">
        <f t="shared" si="2"/>
        <v>2.2</v>
      </c>
      <c r="CB6" s="9">
        <f t="shared" si="3"/>
        <v>1.3666666666666667</v>
      </c>
    </row>
    <row r="7" spans="1:80" ht="11.25">
      <c r="A7" s="5">
        <v>5</v>
      </c>
      <c r="B7" s="77">
        <v>7</v>
      </c>
      <c r="C7" s="4">
        <v>0</v>
      </c>
      <c r="D7" s="4" t="s">
        <v>27</v>
      </c>
      <c r="E7" s="4" t="s">
        <v>27</v>
      </c>
      <c r="F7" s="4" t="s">
        <v>27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>
        <v>1.7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 t="s">
        <v>27</v>
      </c>
      <c r="S7" s="4">
        <v>0.4</v>
      </c>
      <c r="T7" s="4">
        <v>0.1</v>
      </c>
      <c r="U7" s="4">
        <v>0</v>
      </c>
      <c r="V7" s="4" t="s">
        <v>27</v>
      </c>
      <c r="W7" s="4">
        <v>0</v>
      </c>
      <c r="X7" s="4" t="s">
        <v>27</v>
      </c>
      <c r="Y7" s="4" t="s">
        <v>27</v>
      </c>
      <c r="Z7" s="4" t="s">
        <v>27</v>
      </c>
      <c r="AA7" s="4" t="s">
        <v>27</v>
      </c>
      <c r="AB7" s="4">
        <v>0</v>
      </c>
      <c r="AC7" s="4" t="s">
        <v>27</v>
      </c>
      <c r="AD7" s="4">
        <v>0</v>
      </c>
      <c r="AE7" s="4">
        <v>31</v>
      </c>
      <c r="AF7" s="4">
        <v>0</v>
      </c>
      <c r="AG7" s="4">
        <v>0</v>
      </c>
      <c r="AH7" s="4" t="s">
        <v>27</v>
      </c>
      <c r="AI7" s="4">
        <v>0</v>
      </c>
      <c r="AJ7" s="4">
        <v>1</v>
      </c>
      <c r="AK7" s="4">
        <v>1</v>
      </c>
      <c r="AL7" s="4" t="s">
        <v>27</v>
      </c>
      <c r="AM7" s="4" t="s">
        <v>27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2</v>
      </c>
      <c r="AS7" s="4" t="s">
        <v>27</v>
      </c>
      <c r="AT7" s="4">
        <v>11.5</v>
      </c>
      <c r="AU7" s="4" t="s">
        <v>27</v>
      </c>
      <c r="AV7" s="4" t="s">
        <v>27</v>
      </c>
      <c r="AW7" s="4">
        <v>0</v>
      </c>
      <c r="AX7" s="4" t="s">
        <v>27</v>
      </c>
      <c r="AY7" s="4">
        <v>0</v>
      </c>
      <c r="AZ7" s="4">
        <v>0</v>
      </c>
      <c r="BA7" s="4" t="s">
        <v>27</v>
      </c>
      <c r="BB7" s="4" t="s">
        <v>27</v>
      </c>
      <c r="BC7" s="4">
        <v>0</v>
      </c>
      <c r="BD7" s="4" t="s">
        <v>27</v>
      </c>
      <c r="BE7" s="4">
        <v>0</v>
      </c>
      <c r="BF7" s="4" t="s">
        <v>27</v>
      </c>
      <c r="BG7" s="4">
        <v>1</v>
      </c>
      <c r="BH7" s="4" t="s">
        <v>27</v>
      </c>
      <c r="BI7" s="4" t="s">
        <v>27</v>
      </c>
      <c r="BJ7" s="4" t="s">
        <v>27</v>
      </c>
      <c r="BK7" s="4" t="s">
        <v>27</v>
      </c>
      <c r="BL7" s="4" t="s">
        <v>27</v>
      </c>
      <c r="BM7" s="93" t="s">
        <v>44</v>
      </c>
      <c r="BN7" s="4" t="s">
        <v>27</v>
      </c>
      <c r="BO7" s="4" t="s">
        <v>27</v>
      </c>
      <c r="BP7" s="4" t="s">
        <v>27</v>
      </c>
      <c r="BQ7" s="4">
        <v>0.5</v>
      </c>
      <c r="BR7" s="4"/>
      <c r="BS7" s="4"/>
      <c r="BT7" s="4"/>
      <c r="BU7" s="4"/>
      <c r="BV7" s="4"/>
      <c r="BW7" s="4"/>
      <c r="BY7" s="9">
        <f t="shared" si="0"/>
        <v>1.1733333333333333</v>
      </c>
      <c r="BZ7" s="9">
        <f t="shared" si="1"/>
        <v>1.5533333333333335</v>
      </c>
      <c r="CA7" s="9">
        <f t="shared" si="2"/>
        <v>1.5833333333333333</v>
      </c>
      <c r="CB7" s="9">
        <f t="shared" si="3"/>
        <v>0.5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>
        <v>5.6</v>
      </c>
      <c r="F8" s="4" t="s">
        <v>27</v>
      </c>
      <c r="G8" s="4" t="s">
        <v>27</v>
      </c>
      <c r="H8" s="4" t="s">
        <v>27</v>
      </c>
      <c r="I8" s="4" t="s">
        <v>27</v>
      </c>
      <c r="J8" s="4" t="s">
        <v>27</v>
      </c>
      <c r="K8" s="4" t="s">
        <v>27</v>
      </c>
      <c r="L8" s="4">
        <v>2.3</v>
      </c>
      <c r="M8" s="4">
        <v>1.3</v>
      </c>
      <c r="N8" s="4">
        <v>1.9</v>
      </c>
      <c r="O8" s="4" t="s">
        <v>27</v>
      </c>
      <c r="P8" s="4">
        <v>0.1</v>
      </c>
      <c r="Q8" s="4" t="s">
        <v>27</v>
      </c>
      <c r="R8" s="4" t="s">
        <v>27</v>
      </c>
      <c r="S8" s="4" t="s">
        <v>27</v>
      </c>
      <c r="T8" s="4" t="s">
        <v>27</v>
      </c>
      <c r="U8" s="4" t="s">
        <v>27</v>
      </c>
      <c r="V8" s="4" t="s">
        <v>27</v>
      </c>
      <c r="W8" s="4" t="s">
        <v>27</v>
      </c>
      <c r="X8" s="4" t="s">
        <v>27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 t="s">
        <v>27</v>
      </c>
      <c r="AF8" s="4">
        <v>2</v>
      </c>
      <c r="AG8" s="4" t="s">
        <v>27</v>
      </c>
      <c r="AH8" s="4" t="s">
        <v>27</v>
      </c>
      <c r="AI8" s="4" t="s">
        <v>27</v>
      </c>
      <c r="AJ8" s="4">
        <v>4</v>
      </c>
      <c r="AK8" s="4">
        <v>1</v>
      </c>
      <c r="AL8" s="4" t="s">
        <v>27</v>
      </c>
      <c r="AM8" s="4" t="s">
        <v>27</v>
      </c>
      <c r="AN8" s="4">
        <v>0</v>
      </c>
      <c r="AO8" s="4">
        <v>18</v>
      </c>
      <c r="AP8" s="4" t="s">
        <v>27</v>
      </c>
      <c r="AQ8" s="4">
        <v>0</v>
      </c>
      <c r="AR8" s="4">
        <v>0</v>
      </c>
      <c r="AS8" s="4" t="s">
        <v>27</v>
      </c>
      <c r="AT8" s="4">
        <v>28.5</v>
      </c>
      <c r="AU8" s="4" t="s">
        <v>27</v>
      </c>
      <c r="AV8" s="4" t="s">
        <v>27</v>
      </c>
      <c r="AW8" s="4">
        <v>0</v>
      </c>
      <c r="AX8" s="4" t="s">
        <v>27</v>
      </c>
      <c r="AY8" s="4" t="s">
        <v>27</v>
      </c>
      <c r="AZ8" s="4" t="s">
        <v>27</v>
      </c>
      <c r="BA8" s="4" t="s">
        <v>27</v>
      </c>
      <c r="BB8" s="4">
        <v>3</v>
      </c>
      <c r="BC8" s="4" t="s">
        <v>27</v>
      </c>
      <c r="BD8" s="4">
        <v>61.5</v>
      </c>
      <c r="BE8" s="4" t="s">
        <v>27</v>
      </c>
      <c r="BF8" s="4" t="s">
        <v>27</v>
      </c>
      <c r="BG8" s="4" t="s">
        <v>27</v>
      </c>
      <c r="BH8" s="4">
        <v>0</v>
      </c>
      <c r="BI8" s="4" t="s">
        <v>27</v>
      </c>
      <c r="BJ8" s="4" t="s">
        <v>27</v>
      </c>
      <c r="BK8" s="4" t="s">
        <v>27</v>
      </c>
      <c r="BL8" s="4">
        <v>3</v>
      </c>
      <c r="BM8" s="93" t="s">
        <v>44</v>
      </c>
      <c r="BN8" s="4" t="s">
        <v>27</v>
      </c>
      <c r="BO8" s="4" t="s">
        <v>27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0.42</v>
      </c>
      <c r="BZ8" s="9">
        <f t="shared" si="1"/>
        <v>1.7833333333333334</v>
      </c>
      <c r="CA8" s="9">
        <f t="shared" si="2"/>
        <v>3.933333333333333</v>
      </c>
      <c r="CB8" s="9">
        <f t="shared" si="3"/>
        <v>3.8</v>
      </c>
    </row>
    <row r="9" spans="1:80" ht="11.25">
      <c r="A9" s="5">
        <v>7</v>
      </c>
      <c r="B9" s="77">
        <v>3.2</v>
      </c>
      <c r="C9" s="4">
        <v>0</v>
      </c>
      <c r="D9" s="4">
        <v>0</v>
      </c>
      <c r="E9" s="4">
        <v>0</v>
      </c>
      <c r="F9" s="4" t="s">
        <v>27</v>
      </c>
      <c r="G9" s="4" t="s">
        <v>27</v>
      </c>
      <c r="H9" s="4" t="s">
        <v>27</v>
      </c>
      <c r="I9" s="4" t="s">
        <v>27</v>
      </c>
      <c r="J9" s="4" t="s">
        <v>27</v>
      </c>
      <c r="K9" s="4" t="s">
        <v>27</v>
      </c>
      <c r="L9" s="4" t="s">
        <v>27</v>
      </c>
      <c r="M9" s="4" t="s">
        <v>27</v>
      </c>
      <c r="N9" s="4">
        <v>2.3</v>
      </c>
      <c r="O9" s="4" t="s">
        <v>27</v>
      </c>
      <c r="P9" s="4" t="s">
        <v>27</v>
      </c>
      <c r="Q9" s="4">
        <v>3.4</v>
      </c>
      <c r="R9" s="4">
        <v>0</v>
      </c>
      <c r="S9" s="4" t="s">
        <v>27</v>
      </c>
      <c r="T9" s="4" t="s">
        <v>27</v>
      </c>
      <c r="U9" s="4" t="s">
        <v>27</v>
      </c>
      <c r="V9" s="4">
        <v>21.3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 t="s">
        <v>27</v>
      </c>
      <c r="AH9" s="4" t="s">
        <v>27</v>
      </c>
      <c r="AI9" s="4" t="s">
        <v>27</v>
      </c>
      <c r="AJ9" s="4">
        <v>0</v>
      </c>
      <c r="AK9" s="4">
        <v>2</v>
      </c>
      <c r="AL9" s="4">
        <v>0</v>
      </c>
      <c r="AM9" s="4" t="s">
        <v>27</v>
      </c>
      <c r="AN9" s="4" t="s">
        <v>27</v>
      </c>
      <c r="AO9" s="4">
        <v>1</v>
      </c>
      <c r="AP9" s="4">
        <v>25</v>
      </c>
      <c r="AQ9" s="4" t="s">
        <v>27</v>
      </c>
      <c r="AR9" s="4" t="s">
        <v>27</v>
      </c>
      <c r="AS9" s="4" t="s">
        <v>27</v>
      </c>
      <c r="AT9" s="4" t="s">
        <v>27</v>
      </c>
      <c r="AU9" s="4" t="s">
        <v>27</v>
      </c>
      <c r="AV9" s="4">
        <v>1.5</v>
      </c>
      <c r="AW9" s="4">
        <v>1</v>
      </c>
      <c r="AX9" s="4">
        <v>3</v>
      </c>
      <c r="AY9" s="4" t="s">
        <v>27</v>
      </c>
      <c r="AZ9" s="4" t="s">
        <v>27</v>
      </c>
      <c r="BA9" s="4" t="s">
        <v>27</v>
      </c>
      <c r="BB9" s="4">
        <v>0</v>
      </c>
      <c r="BC9" s="4" t="s">
        <v>27</v>
      </c>
      <c r="BD9" s="4">
        <v>0</v>
      </c>
      <c r="BE9" s="4">
        <v>0</v>
      </c>
      <c r="BF9" s="4" t="s">
        <v>27</v>
      </c>
      <c r="BG9" s="4">
        <v>0</v>
      </c>
      <c r="BH9" s="4" t="s">
        <v>27</v>
      </c>
      <c r="BI9" s="4" t="s">
        <v>27</v>
      </c>
      <c r="BJ9" s="4" t="s">
        <v>27</v>
      </c>
      <c r="BK9" s="4" t="s">
        <v>27</v>
      </c>
      <c r="BL9" s="4" t="s">
        <v>27</v>
      </c>
      <c r="BM9" s="93" t="s">
        <v>44</v>
      </c>
      <c r="BN9" s="4" t="s">
        <v>27</v>
      </c>
      <c r="BO9" s="4" t="s">
        <v>27</v>
      </c>
      <c r="BP9" s="4" t="s">
        <v>27</v>
      </c>
      <c r="BQ9" s="4">
        <v>5.5</v>
      </c>
      <c r="BR9" s="4"/>
      <c r="BS9" s="4"/>
      <c r="BT9" s="4"/>
      <c r="BU9" s="4"/>
      <c r="BV9" s="4"/>
      <c r="BW9" s="4"/>
      <c r="BY9" s="9">
        <f t="shared" si="0"/>
        <v>0.9666666666666667</v>
      </c>
      <c r="BZ9" s="9">
        <f t="shared" si="1"/>
        <v>1.7266666666666666</v>
      </c>
      <c r="CA9" s="9">
        <f t="shared" si="2"/>
        <v>1.1166666666666667</v>
      </c>
      <c r="CB9" s="9">
        <f t="shared" si="3"/>
        <v>1.2333333333333334</v>
      </c>
    </row>
    <row r="10" spans="1:80" ht="11.25">
      <c r="A10" s="5">
        <v>8</v>
      </c>
      <c r="B10" s="77">
        <v>0</v>
      </c>
      <c r="C10" s="4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4" t="s">
        <v>27</v>
      </c>
      <c r="I10" s="4" t="s">
        <v>27</v>
      </c>
      <c r="J10" s="4" t="s">
        <v>27</v>
      </c>
      <c r="K10" s="4" t="s">
        <v>27</v>
      </c>
      <c r="L10" s="4" t="s">
        <v>27</v>
      </c>
      <c r="M10" s="4" t="s">
        <v>27</v>
      </c>
      <c r="N10" s="4">
        <v>24.7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 t="s">
        <v>27</v>
      </c>
      <c r="U10" s="4" t="s">
        <v>27</v>
      </c>
      <c r="V10" s="4">
        <v>0.8</v>
      </c>
      <c r="W10" s="4" t="s">
        <v>27</v>
      </c>
      <c r="X10" s="4">
        <v>14.8</v>
      </c>
      <c r="Y10" s="4" t="s">
        <v>27</v>
      </c>
      <c r="Z10" s="4" t="s">
        <v>27</v>
      </c>
      <c r="AA10" s="4">
        <v>0</v>
      </c>
      <c r="AB10" s="4" t="s">
        <v>27</v>
      </c>
      <c r="AC10" s="4" t="s">
        <v>27</v>
      </c>
      <c r="AD10" s="4" t="s">
        <v>27</v>
      </c>
      <c r="AE10" s="4">
        <v>0</v>
      </c>
      <c r="AF10" s="4">
        <v>1</v>
      </c>
      <c r="AG10" s="4" t="s">
        <v>27</v>
      </c>
      <c r="AH10" s="4" t="s">
        <v>27</v>
      </c>
      <c r="AI10" s="4" t="s">
        <v>27</v>
      </c>
      <c r="AJ10" s="4" t="s">
        <v>27</v>
      </c>
      <c r="AK10" s="4">
        <v>3</v>
      </c>
      <c r="AL10" s="4">
        <v>22</v>
      </c>
      <c r="AM10" s="4" t="s">
        <v>27</v>
      </c>
      <c r="AN10" s="4" t="s">
        <v>27</v>
      </c>
      <c r="AO10" s="4" t="s">
        <v>27</v>
      </c>
      <c r="AP10" s="4">
        <v>1</v>
      </c>
      <c r="AQ10" s="4" t="s">
        <v>27</v>
      </c>
      <c r="AR10" s="4" t="s">
        <v>27</v>
      </c>
      <c r="AS10" s="4">
        <v>2.5</v>
      </c>
      <c r="AT10" s="4" t="s">
        <v>27</v>
      </c>
      <c r="AU10" s="4">
        <v>18</v>
      </c>
      <c r="AV10" s="4" t="s">
        <v>27</v>
      </c>
      <c r="AW10" s="4" t="s">
        <v>27</v>
      </c>
      <c r="AX10" s="4">
        <v>31.5</v>
      </c>
      <c r="AY10" s="4">
        <v>1.5</v>
      </c>
      <c r="AZ10" s="4" t="s">
        <v>27</v>
      </c>
      <c r="BA10" s="4" t="s">
        <v>27</v>
      </c>
      <c r="BB10" s="4" t="s">
        <v>27</v>
      </c>
      <c r="BC10" s="4" t="s">
        <v>27</v>
      </c>
      <c r="BD10" s="4" t="s">
        <v>27</v>
      </c>
      <c r="BE10" s="4" t="s">
        <v>27</v>
      </c>
      <c r="BF10" s="4" t="s">
        <v>27</v>
      </c>
      <c r="BG10" s="4">
        <v>0</v>
      </c>
      <c r="BH10" s="4" t="s">
        <v>27</v>
      </c>
      <c r="BI10" s="4" t="s">
        <v>27</v>
      </c>
      <c r="BJ10" s="4" t="s">
        <v>27</v>
      </c>
      <c r="BK10" s="4">
        <v>11</v>
      </c>
      <c r="BL10" s="4" t="s">
        <v>27</v>
      </c>
      <c r="BM10" s="93" t="s">
        <v>44</v>
      </c>
      <c r="BN10" s="4">
        <v>16.5</v>
      </c>
      <c r="BO10" s="4">
        <v>7</v>
      </c>
      <c r="BP10" s="4" t="s">
        <v>27</v>
      </c>
      <c r="BQ10" s="4">
        <v>6</v>
      </c>
      <c r="BR10" s="4"/>
      <c r="BS10" s="4"/>
      <c r="BT10" s="4"/>
      <c r="BU10" s="4"/>
      <c r="BV10" s="4"/>
      <c r="BW10" s="4"/>
      <c r="BY10" s="9">
        <f t="shared" si="0"/>
        <v>2.21</v>
      </c>
      <c r="BZ10" s="9">
        <f t="shared" si="1"/>
        <v>2.1033333333333335</v>
      </c>
      <c r="CA10" s="9">
        <f t="shared" si="2"/>
        <v>2.683333333333333</v>
      </c>
      <c r="CB10" s="9">
        <f t="shared" si="3"/>
        <v>3.1666666666666665</v>
      </c>
    </row>
    <row r="11" spans="1:80" ht="11.25">
      <c r="A11" s="5">
        <v>9</v>
      </c>
      <c r="B11" s="77">
        <v>0.1</v>
      </c>
      <c r="C11" s="4">
        <v>1.2</v>
      </c>
      <c r="D11" s="4">
        <v>3.5</v>
      </c>
      <c r="E11" s="4" t="s">
        <v>27</v>
      </c>
      <c r="F11" s="4" t="s">
        <v>27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>
        <v>0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>
        <v>0</v>
      </c>
      <c r="AA11" s="4" t="s">
        <v>27</v>
      </c>
      <c r="AB11" s="4" t="s">
        <v>27</v>
      </c>
      <c r="AC11" s="4" t="s">
        <v>27</v>
      </c>
      <c r="AD11" s="4" t="s">
        <v>27</v>
      </c>
      <c r="AE11" s="4">
        <v>0</v>
      </c>
      <c r="AF11" s="4" t="s">
        <v>27</v>
      </c>
      <c r="AG11" s="4" t="s">
        <v>27</v>
      </c>
      <c r="AH11" s="4" t="s">
        <v>27</v>
      </c>
      <c r="AI11" s="4" t="s">
        <v>27</v>
      </c>
      <c r="AJ11" s="4" t="s">
        <v>27</v>
      </c>
      <c r="AK11" s="4">
        <v>0</v>
      </c>
      <c r="AL11" s="4">
        <v>0</v>
      </c>
      <c r="AM11" s="4" t="s">
        <v>27</v>
      </c>
      <c r="AN11" s="4" t="s">
        <v>27</v>
      </c>
      <c r="AO11" s="4">
        <v>18</v>
      </c>
      <c r="AP11" s="4">
        <v>3</v>
      </c>
      <c r="AQ11" s="4" t="s">
        <v>27</v>
      </c>
      <c r="AR11" s="4">
        <v>0.5</v>
      </c>
      <c r="AS11" s="4" t="s">
        <v>27</v>
      </c>
      <c r="AT11" s="4" t="s">
        <v>27</v>
      </c>
      <c r="AU11" s="4">
        <v>0.5</v>
      </c>
      <c r="AV11" s="4" t="s">
        <v>27</v>
      </c>
      <c r="AW11" s="4">
        <v>0</v>
      </c>
      <c r="AX11" s="4">
        <v>2.5</v>
      </c>
      <c r="AY11" s="4" t="s">
        <v>27</v>
      </c>
      <c r="AZ11" s="4" t="s">
        <v>27</v>
      </c>
      <c r="BA11" s="4" t="s">
        <v>27</v>
      </c>
      <c r="BB11" s="4" t="s">
        <v>27</v>
      </c>
      <c r="BC11" s="4" t="s">
        <v>27</v>
      </c>
      <c r="BD11" s="4" t="s">
        <v>27</v>
      </c>
      <c r="BE11" s="4">
        <v>0</v>
      </c>
      <c r="BF11" s="4">
        <v>11.5</v>
      </c>
      <c r="BG11" s="4" t="s">
        <v>27</v>
      </c>
      <c r="BH11" s="4">
        <v>0</v>
      </c>
      <c r="BI11" s="4" t="s">
        <v>27</v>
      </c>
      <c r="BJ11" s="4">
        <v>0</v>
      </c>
      <c r="BK11" s="4">
        <v>3</v>
      </c>
      <c r="BL11" s="4" t="s">
        <v>27</v>
      </c>
      <c r="BM11" s="93" t="s">
        <v>43</v>
      </c>
      <c r="BN11" s="4">
        <v>6.5</v>
      </c>
      <c r="BO11" s="4">
        <v>9</v>
      </c>
      <c r="BP11" s="4">
        <v>0</v>
      </c>
      <c r="BQ11" s="4" t="s">
        <v>27</v>
      </c>
      <c r="BR11" s="4"/>
      <c r="BS11" s="4"/>
      <c r="BT11" s="4"/>
      <c r="BU11" s="4"/>
      <c r="BV11" s="4"/>
      <c r="BW11" s="4"/>
      <c r="BY11" s="9">
        <f t="shared" si="0"/>
        <v>0</v>
      </c>
      <c r="BZ11" s="9">
        <f t="shared" si="1"/>
        <v>0.7333333333333333</v>
      </c>
      <c r="CA11" s="9">
        <f t="shared" si="2"/>
        <v>1.2</v>
      </c>
      <c r="CB11" s="9">
        <f t="shared" si="3"/>
        <v>1.8166666666666667</v>
      </c>
    </row>
    <row r="12" spans="1:80" ht="11.25">
      <c r="A12" s="5">
        <v>10</v>
      </c>
      <c r="B12" s="77" t="s">
        <v>27</v>
      </c>
      <c r="C12" s="4">
        <v>1.7</v>
      </c>
      <c r="D12" s="4" t="s">
        <v>27</v>
      </c>
      <c r="E12" s="4" t="s">
        <v>27</v>
      </c>
      <c r="F12" s="4" t="s">
        <v>27</v>
      </c>
      <c r="G12" s="4" t="s">
        <v>27</v>
      </c>
      <c r="H12" s="4">
        <v>1.3</v>
      </c>
      <c r="I12" s="4">
        <v>0.3</v>
      </c>
      <c r="J12" s="4">
        <v>1.1</v>
      </c>
      <c r="K12" s="4">
        <v>2.9</v>
      </c>
      <c r="L12" s="4" t="s">
        <v>27</v>
      </c>
      <c r="M12" s="4" t="s">
        <v>27</v>
      </c>
      <c r="N12" s="4" t="s">
        <v>27</v>
      </c>
      <c r="O12" s="4" t="s">
        <v>27</v>
      </c>
      <c r="P12" s="4" t="s">
        <v>27</v>
      </c>
      <c r="Q12" s="4" t="s">
        <v>27</v>
      </c>
      <c r="R12" s="4" t="s">
        <v>27</v>
      </c>
      <c r="S12" s="4" t="s">
        <v>27</v>
      </c>
      <c r="T12" s="4" t="s">
        <v>27</v>
      </c>
      <c r="U12" s="4" t="s">
        <v>27</v>
      </c>
      <c r="V12" s="4" t="s">
        <v>27</v>
      </c>
      <c r="W12" s="4" t="s">
        <v>27</v>
      </c>
      <c r="X12" s="4" t="s">
        <v>27</v>
      </c>
      <c r="Y12" s="4" t="s">
        <v>27</v>
      </c>
      <c r="Z12" s="4">
        <v>0</v>
      </c>
      <c r="AA12" s="4" t="s">
        <v>27</v>
      </c>
      <c r="AB12" s="4" t="s">
        <v>27</v>
      </c>
      <c r="AC12" s="4" t="s">
        <v>27</v>
      </c>
      <c r="AD12" s="4">
        <v>0</v>
      </c>
      <c r="AE12" s="4" t="s">
        <v>27</v>
      </c>
      <c r="AF12" s="4">
        <v>0</v>
      </c>
      <c r="AG12" s="4" t="s">
        <v>27</v>
      </c>
      <c r="AH12" s="4" t="s">
        <v>27</v>
      </c>
      <c r="AI12" s="4" t="s">
        <v>27</v>
      </c>
      <c r="AJ12" s="4" t="s">
        <v>27</v>
      </c>
      <c r="AK12" s="4">
        <v>0</v>
      </c>
      <c r="AL12" s="4">
        <v>4</v>
      </c>
      <c r="AM12" s="4">
        <v>2</v>
      </c>
      <c r="AN12" s="4" t="s">
        <v>27</v>
      </c>
      <c r="AO12" s="4" t="s">
        <v>27</v>
      </c>
      <c r="AP12" s="4">
        <v>0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>
        <v>13.5</v>
      </c>
      <c r="AX12" s="4">
        <v>10.5</v>
      </c>
      <c r="AY12" s="4" t="s">
        <v>27</v>
      </c>
      <c r="AZ12" s="4" t="s">
        <v>27</v>
      </c>
      <c r="BA12" s="4" t="s">
        <v>27</v>
      </c>
      <c r="BB12" s="4" t="s">
        <v>27</v>
      </c>
      <c r="BC12" s="4">
        <v>0</v>
      </c>
      <c r="BD12" s="4" t="s">
        <v>27</v>
      </c>
      <c r="BE12" s="4" t="s">
        <v>27</v>
      </c>
      <c r="BF12" s="4">
        <v>0.5</v>
      </c>
      <c r="BG12" s="4" t="s">
        <v>27</v>
      </c>
      <c r="BH12" s="4" t="s">
        <v>27</v>
      </c>
      <c r="BI12" s="4" t="s">
        <v>27</v>
      </c>
      <c r="BJ12" s="4" t="s">
        <v>27</v>
      </c>
      <c r="BK12" s="4" t="s">
        <v>27</v>
      </c>
      <c r="BL12" s="4" t="s">
        <v>27</v>
      </c>
      <c r="BM12" s="4">
        <v>0</v>
      </c>
      <c r="BN12" s="4" t="s">
        <v>27</v>
      </c>
      <c r="BO12" s="4" t="s">
        <v>27</v>
      </c>
      <c r="BP12" s="4" t="s">
        <v>27</v>
      </c>
      <c r="BQ12" s="4">
        <v>0</v>
      </c>
      <c r="BR12" s="4"/>
      <c r="BS12" s="4"/>
      <c r="BT12" s="4"/>
      <c r="BU12" s="4"/>
      <c r="BV12" s="4"/>
      <c r="BW12" s="4"/>
      <c r="BY12" s="9">
        <f t="shared" si="0"/>
        <v>0.3333333333333333</v>
      </c>
      <c r="BZ12" s="9">
        <f t="shared" si="1"/>
        <v>0.65</v>
      </c>
      <c r="CA12" s="9">
        <f t="shared" si="2"/>
        <v>1.0166666666666666</v>
      </c>
      <c r="CB12" s="9">
        <f t="shared" si="3"/>
        <v>0.8166666666666667</v>
      </c>
    </row>
    <row r="13" spans="1:80" ht="11.25">
      <c r="A13" s="6">
        <v>11</v>
      </c>
      <c r="B13" s="78">
        <v>1</v>
      </c>
      <c r="C13" s="79" t="s">
        <v>27</v>
      </c>
      <c r="D13" s="79">
        <v>0</v>
      </c>
      <c r="E13" s="79" t="s">
        <v>27</v>
      </c>
      <c r="F13" s="79">
        <v>0</v>
      </c>
      <c r="G13" s="79" t="s">
        <v>27</v>
      </c>
      <c r="H13" s="79" t="s">
        <v>27</v>
      </c>
      <c r="I13" s="79">
        <v>0</v>
      </c>
      <c r="J13" s="79">
        <v>3.5</v>
      </c>
      <c r="K13" s="79" t="s">
        <v>27</v>
      </c>
      <c r="L13" s="79" t="s">
        <v>27</v>
      </c>
      <c r="M13" s="79" t="s">
        <v>27</v>
      </c>
      <c r="N13" s="79">
        <v>4.2</v>
      </c>
      <c r="O13" s="79" t="s">
        <v>27</v>
      </c>
      <c r="P13" s="79">
        <v>1.8</v>
      </c>
      <c r="Q13" s="79" t="s">
        <v>27</v>
      </c>
      <c r="R13" s="79" t="s">
        <v>27</v>
      </c>
      <c r="S13" s="79" t="s">
        <v>27</v>
      </c>
      <c r="T13" s="79" t="s">
        <v>27</v>
      </c>
      <c r="U13" s="79">
        <v>42.2</v>
      </c>
      <c r="V13" s="79">
        <v>0</v>
      </c>
      <c r="W13" s="79" t="s">
        <v>27</v>
      </c>
      <c r="X13" s="79" t="s">
        <v>27</v>
      </c>
      <c r="Y13" s="79" t="s">
        <v>27</v>
      </c>
      <c r="Z13" s="79">
        <v>0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>
        <v>0</v>
      </c>
      <c r="AF13" s="79" t="s">
        <v>27</v>
      </c>
      <c r="AG13" s="79" t="s">
        <v>27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>
        <v>0</v>
      </c>
      <c r="AM13" s="79" t="s">
        <v>27</v>
      </c>
      <c r="AN13" s="79" t="s">
        <v>27</v>
      </c>
      <c r="AO13" s="79" t="s">
        <v>27</v>
      </c>
      <c r="AP13" s="79" t="s">
        <v>27</v>
      </c>
      <c r="AQ13" s="79">
        <v>12.5</v>
      </c>
      <c r="AR13" s="79" t="s">
        <v>27</v>
      </c>
      <c r="AS13" s="79" t="s">
        <v>27</v>
      </c>
      <c r="AT13" s="79" t="s">
        <v>27</v>
      </c>
      <c r="AU13" s="79" t="s">
        <v>27</v>
      </c>
      <c r="AV13" s="79">
        <v>0</v>
      </c>
      <c r="AW13" s="79" t="s">
        <v>27</v>
      </c>
      <c r="AX13" s="79" t="s">
        <v>27</v>
      </c>
      <c r="AY13" s="79">
        <v>0</v>
      </c>
      <c r="AZ13" s="79">
        <v>0</v>
      </c>
      <c r="BA13" s="79" t="s">
        <v>27</v>
      </c>
      <c r="BB13" s="79">
        <v>0</v>
      </c>
      <c r="BC13" s="79" t="s">
        <v>27</v>
      </c>
      <c r="BD13" s="79" t="s">
        <v>27</v>
      </c>
      <c r="BE13" s="79">
        <v>0</v>
      </c>
      <c r="BF13" s="79" t="s">
        <v>27</v>
      </c>
      <c r="BG13" s="79">
        <v>0</v>
      </c>
      <c r="BH13" s="79" t="s">
        <v>27</v>
      </c>
      <c r="BI13" s="79">
        <v>0</v>
      </c>
      <c r="BJ13" s="79" t="s">
        <v>27</v>
      </c>
      <c r="BK13" s="79" t="s">
        <v>27</v>
      </c>
      <c r="BL13" s="79">
        <v>0</v>
      </c>
      <c r="BM13" s="95" t="s">
        <v>43</v>
      </c>
      <c r="BN13" s="79" t="s">
        <v>27</v>
      </c>
      <c r="BO13" s="79" t="s">
        <v>27</v>
      </c>
      <c r="BP13" s="79" t="s">
        <v>27</v>
      </c>
      <c r="BQ13" s="79">
        <v>0</v>
      </c>
      <c r="BR13" s="79"/>
      <c r="BS13" s="79"/>
      <c r="BT13" s="79"/>
      <c r="BU13" s="79"/>
      <c r="BV13" s="79"/>
      <c r="BW13" s="79"/>
      <c r="BY13" s="9">
        <f t="shared" si="0"/>
        <v>1.7233333333333334</v>
      </c>
      <c r="BZ13" s="9">
        <f t="shared" si="1"/>
        <v>1.8233333333333335</v>
      </c>
      <c r="CA13" s="9">
        <f t="shared" si="2"/>
        <v>0.4166666666666667</v>
      </c>
      <c r="CB13" s="9">
        <f t="shared" si="3"/>
        <v>0.4166666666666667</v>
      </c>
    </row>
    <row r="14" spans="1:80" ht="11.25">
      <c r="A14" s="5">
        <v>12</v>
      </c>
      <c r="B14" s="77">
        <v>8.5</v>
      </c>
      <c r="C14" s="4" t="s">
        <v>27</v>
      </c>
      <c r="D14" s="4" t="s">
        <v>27</v>
      </c>
      <c r="E14" s="4">
        <v>1.4</v>
      </c>
      <c r="F14" s="4" t="s">
        <v>27</v>
      </c>
      <c r="G14" s="4">
        <v>1.7</v>
      </c>
      <c r="H14" s="4" t="s">
        <v>27</v>
      </c>
      <c r="I14" s="4" t="s">
        <v>27</v>
      </c>
      <c r="J14" s="4" t="s">
        <v>27</v>
      </c>
      <c r="K14" s="4" t="s">
        <v>27</v>
      </c>
      <c r="L14" s="4">
        <v>0</v>
      </c>
      <c r="M14" s="4">
        <v>0</v>
      </c>
      <c r="N14" s="4" t="s">
        <v>27</v>
      </c>
      <c r="O14" s="4" t="s">
        <v>27</v>
      </c>
      <c r="P14" s="4">
        <v>0.7</v>
      </c>
      <c r="Q14" s="4" t="s">
        <v>27</v>
      </c>
      <c r="R14" s="4">
        <v>4.1</v>
      </c>
      <c r="S14" s="4">
        <v>0.4</v>
      </c>
      <c r="T14" s="4" t="s">
        <v>27</v>
      </c>
      <c r="U14" s="4">
        <v>62.9</v>
      </c>
      <c r="V14" s="4" t="s">
        <v>27</v>
      </c>
      <c r="W14" s="4" t="s">
        <v>27</v>
      </c>
      <c r="X14" s="4">
        <v>0</v>
      </c>
      <c r="Y14" s="4" t="s">
        <v>27</v>
      </c>
      <c r="Z14" s="4" t="s">
        <v>27</v>
      </c>
      <c r="AA14" s="4" t="s">
        <v>27</v>
      </c>
      <c r="AB14" s="4">
        <v>0</v>
      </c>
      <c r="AC14" s="4" t="s">
        <v>27</v>
      </c>
      <c r="AD14" s="4">
        <v>0</v>
      </c>
      <c r="AE14" s="4" t="s">
        <v>27</v>
      </c>
      <c r="AF14" s="4" t="s">
        <v>27</v>
      </c>
      <c r="AG14" s="4" t="s">
        <v>27</v>
      </c>
      <c r="AH14" s="4">
        <v>0</v>
      </c>
      <c r="AI14" s="4" t="s">
        <v>27</v>
      </c>
      <c r="AJ14" s="4">
        <v>11</v>
      </c>
      <c r="AK14" s="4" t="s">
        <v>27</v>
      </c>
      <c r="AL14" s="4">
        <v>8</v>
      </c>
      <c r="AM14" s="4">
        <v>1</v>
      </c>
      <c r="AN14" s="4">
        <v>2</v>
      </c>
      <c r="AO14" s="4" t="s">
        <v>27</v>
      </c>
      <c r="AP14" s="4" t="s">
        <v>27</v>
      </c>
      <c r="AQ14" s="4">
        <v>0</v>
      </c>
      <c r="AR14" s="4" t="s">
        <v>27</v>
      </c>
      <c r="AS14" s="4" t="s">
        <v>27</v>
      </c>
      <c r="AT14" s="4" t="s">
        <v>27</v>
      </c>
      <c r="AU14" s="4">
        <v>12</v>
      </c>
      <c r="AV14" s="4" t="s">
        <v>27</v>
      </c>
      <c r="AW14" s="4">
        <v>7</v>
      </c>
      <c r="AX14" s="4" t="s">
        <v>27</v>
      </c>
      <c r="AY14" s="4" t="s">
        <v>27</v>
      </c>
      <c r="AZ14" s="4" t="s">
        <v>27</v>
      </c>
      <c r="BA14" s="4">
        <v>0</v>
      </c>
      <c r="BB14" s="4" t="s">
        <v>27</v>
      </c>
      <c r="BC14" s="4" t="s">
        <v>27</v>
      </c>
      <c r="BD14" s="4" t="s">
        <v>27</v>
      </c>
      <c r="BE14" s="4">
        <v>4.5</v>
      </c>
      <c r="BF14" s="4">
        <v>0</v>
      </c>
      <c r="BG14" s="4">
        <v>0.5</v>
      </c>
      <c r="BH14" s="4">
        <v>0</v>
      </c>
      <c r="BI14" s="4" t="s">
        <v>27</v>
      </c>
      <c r="BJ14" s="4" t="s">
        <v>27</v>
      </c>
      <c r="BK14" s="4" t="s">
        <v>27</v>
      </c>
      <c r="BL14" s="4" t="s">
        <v>27</v>
      </c>
      <c r="BM14" s="4">
        <v>0</v>
      </c>
      <c r="BN14" s="4" t="s">
        <v>27</v>
      </c>
      <c r="BO14" s="4" t="s">
        <v>27</v>
      </c>
      <c r="BP14" s="4" t="s">
        <v>27</v>
      </c>
      <c r="BQ14" s="4">
        <v>0</v>
      </c>
      <c r="BR14" s="4"/>
      <c r="BS14" s="4"/>
      <c r="BT14" s="4"/>
      <c r="BU14" s="4"/>
      <c r="BV14" s="4"/>
      <c r="BW14" s="4"/>
      <c r="BY14" s="9">
        <f t="shared" si="0"/>
        <v>2.9366666666666665</v>
      </c>
      <c r="BZ14" s="9">
        <f t="shared" si="1"/>
        <v>3.4633333333333334</v>
      </c>
      <c r="CA14" s="9">
        <f t="shared" si="2"/>
        <v>1.5333333333333334</v>
      </c>
      <c r="CB14" s="9">
        <f t="shared" si="3"/>
        <v>0.8666666666666667</v>
      </c>
    </row>
    <row r="15" spans="1:80" ht="11.25">
      <c r="A15" s="5">
        <v>13</v>
      </c>
      <c r="B15" s="77" t="s">
        <v>27</v>
      </c>
      <c r="C15" s="4">
        <v>8.9</v>
      </c>
      <c r="D15" s="4" t="s">
        <v>27</v>
      </c>
      <c r="E15" s="4" t="s">
        <v>27</v>
      </c>
      <c r="F15" s="4" t="s">
        <v>27</v>
      </c>
      <c r="G15" s="4">
        <v>0</v>
      </c>
      <c r="H15" s="4">
        <v>0.2</v>
      </c>
      <c r="I15" s="4" t="s">
        <v>27</v>
      </c>
      <c r="J15" s="4" t="s">
        <v>27</v>
      </c>
      <c r="K15" s="4">
        <v>0</v>
      </c>
      <c r="L15" s="4" t="s">
        <v>27</v>
      </c>
      <c r="M15" s="4">
        <v>6.1</v>
      </c>
      <c r="N15" s="4" t="s">
        <v>27</v>
      </c>
      <c r="O15" s="4">
        <v>0.5</v>
      </c>
      <c r="P15" s="4" t="s">
        <v>27</v>
      </c>
      <c r="Q15" s="4">
        <v>12.8</v>
      </c>
      <c r="R15" s="4" t="s">
        <v>27</v>
      </c>
      <c r="S15" s="4" t="s">
        <v>27</v>
      </c>
      <c r="T15" s="4">
        <v>1.2</v>
      </c>
      <c r="U15" s="4">
        <v>0</v>
      </c>
      <c r="V15" s="4" t="s">
        <v>27</v>
      </c>
      <c r="W15" s="4" t="s">
        <v>27</v>
      </c>
      <c r="X15" s="4">
        <v>0</v>
      </c>
      <c r="Y15" s="4" t="s">
        <v>27</v>
      </c>
      <c r="Z15" s="4">
        <v>0</v>
      </c>
      <c r="AA15" s="4" t="s">
        <v>27</v>
      </c>
      <c r="AB15" s="4">
        <v>1</v>
      </c>
      <c r="AC15" s="4">
        <v>25</v>
      </c>
      <c r="AD15" s="4" t="s">
        <v>27</v>
      </c>
      <c r="AE15" s="4" t="s">
        <v>27</v>
      </c>
      <c r="AF15" s="4">
        <v>0</v>
      </c>
      <c r="AG15" s="4" t="s">
        <v>27</v>
      </c>
      <c r="AH15" s="4" t="s">
        <v>27</v>
      </c>
      <c r="AI15" s="4">
        <v>0</v>
      </c>
      <c r="AJ15" s="4">
        <v>2</v>
      </c>
      <c r="AK15" s="4" t="s">
        <v>27</v>
      </c>
      <c r="AL15" s="4">
        <v>0</v>
      </c>
      <c r="AM15" s="4">
        <v>0</v>
      </c>
      <c r="AN15" s="4" t="s">
        <v>27</v>
      </c>
      <c r="AO15" s="4" t="s">
        <v>27</v>
      </c>
      <c r="AP15" s="4">
        <v>0</v>
      </c>
      <c r="AQ15" s="4">
        <v>2</v>
      </c>
      <c r="AR15" s="4">
        <v>0</v>
      </c>
      <c r="AS15" s="4" t="s">
        <v>27</v>
      </c>
      <c r="AT15" s="4" t="s">
        <v>27</v>
      </c>
      <c r="AU15" s="4" t="s">
        <v>27</v>
      </c>
      <c r="AV15" s="4" t="s">
        <v>27</v>
      </c>
      <c r="AW15" s="4">
        <v>35.5</v>
      </c>
      <c r="AX15" s="4">
        <v>0</v>
      </c>
      <c r="AY15" s="4" t="s">
        <v>27</v>
      </c>
      <c r="AZ15" s="4">
        <v>0</v>
      </c>
      <c r="BA15" s="4">
        <v>6.5</v>
      </c>
      <c r="BB15" s="4" t="s">
        <v>27</v>
      </c>
      <c r="BC15" s="4">
        <v>0</v>
      </c>
      <c r="BD15" s="4" t="s">
        <v>27</v>
      </c>
      <c r="BE15" s="4" t="s">
        <v>27</v>
      </c>
      <c r="BF15" s="4">
        <v>0</v>
      </c>
      <c r="BG15" s="4">
        <v>0.5</v>
      </c>
      <c r="BH15" s="4" t="s">
        <v>27</v>
      </c>
      <c r="BI15" s="4" t="s">
        <v>27</v>
      </c>
      <c r="BJ15" s="4" t="s">
        <v>27</v>
      </c>
      <c r="BK15" s="4" t="s">
        <v>27</v>
      </c>
      <c r="BL15" s="4" t="s">
        <v>27</v>
      </c>
      <c r="BM15" s="93" t="s">
        <v>43</v>
      </c>
      <c r="BN15" s="4">
        <v>0</v>
      </c>
      <c r="BO15" s="4">
        <v>0</v>
      </c>
      <c r="BP15" s="4" t="s">
        <v>27</v>
      </c>
      <c r="BQ15" s="4">
        <v>1</v>
      </c>
      <c r="BR15" s="4"/>
      <c r="BS15" s="4"/>
      <c r="BT15" s="4"/>
      <c r="BU15" s="4"/>
      <c r="BV15" s="4"/>
      <c r="BW15" s="4"/>
      <c r="BY15" s="9">
        <f t="shared" si="0"/>
        <v>1.6199999999999999</v>
      </c>
      <c r="BZ15" s="9">
        <f t="shared" si="1"/>
        <v>2.2233333333333336</v>
      </c>
      <c r="CA15" s="9">
        <f t="shared" si="2"/>
        <v>1.55</v>
      </c>
      <c r="CB15" s="9">
        <f t="shared" si="3"/>
        <v>1.5166666666666666</v>
      </c>
    </row>
    <row r="16" spans="1:80" ht="11.25">
      <c r="A16" s="5">
        <v>14</v>
      </c>
      <c r="B16" s="77" t="s">
        <v>27</v>
      </c>
      <c r="C16" s="4" t="s">
        <v>27</v>
      </c>
      <c r="D16" s="4" t="s">
        <v>27</v>
      </c>
      <c r="E16" s="4" t="s">
        <v>27</v>
      </c>
      <c r="F16" s="4">
        <v>0</v>
      </c>
      <c r="G16" s="4">
        <v>9.7</v>
      </c>
      <c r="H16" s="4" t="s">
        <v>27</v>
      </c>
      <c r="I16" s="4">
        <v>0</v>
      </c>
      <c r="J16" s="4" t="s">
        <v>27</v>
      </c>
      <c r="K16" s="4">
        <v>0.9</v>
      </c>
      <c r="L16" s="4" t="s">
        <v>27</v>
      </c>
      <c r="M16" s="4">
        <v>1.8</v>
      </c>
      <c r="N16" s="4" t="s">
        <v>27</v>
      </c>
      <c r="O16" s="4" t="s">
        <v>27</v>
      </c>
      <c r="P16" s="4" t="s">
        <v>27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>
        <v>0</v>
      </c>
      <c r="X16" s="4" t="s">
        <v>27</v>
      </c>
      <c r="Y16" s="4" t="s">
        <v>27</v>
      </c>
      <c r="Z16" s="4" t="s">
        <v>27</v>
      </c>
      <c r="AA16" s="4" t="s">
        <v>27</v>
      </c>
      <c r="AB16" s="4" t="s">
        <v>27</v>
      </c>
      <c r="AC16" s="4">
        <v>0</v>
      </c>
      <c r="AD16" s="4" t="s">
        <v>27</v>
      </c>
      <c r="AE16" s="4" t="s">
        <v>27</v>
      </c>
      <c r="AF16" s="4" t="s">
        <v>27</v>
      </c>
      <c r="AG16" s="4">
        <v>0</v>
      </c>
      <c r="AH16" s="4" t="s">
        <v>27</v>
      </c>
      <c r="AI16" s="4" t="s">
        <v>27</v>
      </c>
      <c r="AJ16" s="4" t="s">
        <v>27</v>
      </c>
      <c r="AK16" s="4" t="s">
        <v>27</v>
      </c>
      <c r="AL16" s="4">
        <v>0</v>
      </c>
      <c r="AM16" s="4" t="s">
        <v>27</v>
      </c>
      <c r="AN16" s="4" t="s">
        <v>27</v>
      </c>
      <c r="AO16" s="4" t="s">
        <v>27</v>
      </c>
      <c r="AP16" s="4">
        <v>7</v>
      </c>
      <c r="AQ16" s="4">
        <v>13</v>
      </c>
      <c r="AR16" s="4">
        <v>0</v>
      </c>
      <c r="AS16" s="4" t="s">
        <v>27</v>
      </c>
      <c r="AT16" s="4" t="s">
        <v>27</v>
      </c>
      <c r="AU16" s="4" t="s">
        <v>27</v>
      </c>
      <c r="AV16" s="4" t="s">
        <v>27</v>
      </c>
      <c r="AW16" s="4">
        <v>1</v>
      </c>
      <c r="AX16" s="4">
        <v>0</v>
      </c>
      <c r="AY16" s="4" t="s">
        <v>27</v>
      </c>
      <c r="AZ16" s="4" t="s">
        <v>27</v>
      </c>
      <c r="BA16" s="4">
        <v>0</v>
      </c>
      <c r="BB16" s="4" t="s">
        <v>27</v>
      </c>
      <c r="BC16" s="4">
        <v>44</v>
      </c>
      <c r="BD16" s="4" t="s">
        <v>27</v>
      </c>
      <c r="BE16" s="4" t="s">
        <v>27</v>
      </c>
      <c r="BF16" s="4" t="s">
        <v>27</v>
      </c>
      <c r="BG16" s="4" t="s">
        <v>27</v>
      </c>
      <c r="BH16" s="4" t="s">
        <v>27</v>
      </c>
      <c r="BI16" s="4" t="s">
        <v>27</v>
      </c>
      <c r="BJ16" s="4">
        <v>37</v>
      </c>
      <c r="BK16" s="4" t="s">
        <v>27</v>
      </c>
      <c r="BL16" s="4" t="s">
        <v>27</v>
      </c>
      <c r="BM16" s="4">
        <v>0</v>
      </c>
      <c r="BN16" s="4">
        <v>0</v>
      </c>
      <c r="BO16" s="4" t="s">
        <v>27</v>
      </c>
      <c r="BP16" s="4" t="s">
        <v>27</v>
      </c>
      <c r="BQ16" s="4">
        <v>0.5</v>
      </c>
      <c r="BR16" s="4"/>
      <c r="BS16" s="4"/>
      <c r="BT16" s="4"/>
      <c r="BU16" s="4"/>
      <c r="BV16" s="4"/>
      <c r="BW16" s="4"/>
      <c r="BY16" s="9">
        <f t="shared" si="0"/>
        <v>0.09000000000000001</v>
      </c>
      <c r="BZ16" s="9">
        <f t="shared" si="1"/>
        <v>0.7</v>
      </c>
      <c r="CA16" s="9">
        <f t="shared" si="2"/>
        <v>2.1666666666666665</v>
      </c>
      <c r="CB16" s="9">
        <f t="shared" si="3"/>
        <v>3.4166666666666665</v>
      </c>
    </row>
    <row r="17" spans="1:80" ht="11.25">
      <c r="A17" s="5">
        <v>15</v>
      </c>
      <c r="B17" s="77" t="s">
        <v>27</v>
      </c>
      <c r="C17" s="4" t="s">
        <v>27</v>
      </c>
      <c r="D17" s="4">
        <v>0.9</v>
      </c>
      <c r="E17" s="4" t="s">
        <v>27</v>
      </c>
      <c r="F17" s="4" t="s">
        <v>27</v>
      </c>
      <c r="G17" s="4">
        <v>3.8</v>
      </c>
      <c r="H17" s="4" t="s">
        <v>27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>
        <v>0</v>
      </c>
      <c r="O17" s="4" t="s">
        <v>27</v>
      </c>
      <c r="P17" s="4" t="s">
        <v>27</v>
      </c>
      <c r="Q17" s="4" t="s">
        <v>27</v>
      </c>
      <c r="R17" s="4" t="s">
        <v>27</v>
      </c>
      <c r="S17" s="4">
        <v>1</v>
      </c>
      <c r="T17" s="4" t="s">
        <v>27</v>
      </c>
      <c r="U17" s="4">
        <v>30.4</v>
      </c>
      <c r="V17" s="4">
        <v>0.1</v>
      </c>
      <c r="W17" s="4" t="s">
        <v>27</v>
      </c>
      <c r="X17" s="4" t="s">
        <v>27</v>
      </c>
      <c r="Y17" s="4" t="s">
        <v>27</v>
      </c>
      <c r="Z17" s="4">
        <v>0.9</v>
      </c>
      <c r="AA17" s="4">
        <v>0</v>
      </c>
      <c r="AB17" s="4" t="s">
        <v>27</v>
      </c>
      <c r="AC17" s="4" t="s">
        <v>27</v>
      </c>
      <c r="AD17" s="4" t="s">
        <v>27</v>
      </c>
      <c r="AE17" s="4">
        <v>0</v>
      </c>
      <c r="AF17" s="4" t="s">
        <v>27</v>
      </c>
      <c r="AG17" s="4" t="s">
        <v>27</v>
      </c>
      <c r="AH17" s="4" t="s">
        <v>27</v>
      </c>
      <c r="AI17" s="4" t="s">
        <v>27</v>
      </c>
      <c r="AJ17" s="4" t="s">
        <v>27</v>
      </c>
      <c r="AK17" s="4" t="s">
        <v>27</v>
      </c>
      <c r="AL17" s="4">
        <v>0</v>
      </c>
      <c r="AM17" s="4" t="s">
        <v>27</v>
      </c>
      <c r="AN17" s="4" t="s">
        <v>27</v>
      </c>
      <c r="AO17" s="4" t="s">
        <v>27</v>
      </c>
      <c r="AP17" s="4">
        <v>9</v>
      </c>
      <c r="AQ17" s="4" t="s">
        <v>27</v>
      </c>
      <c r="AR17" s="4" t="s">
        <v>27</v>
      </c>
      <c r="AS17" s="4" t="s">
        <v>27</v>
      </c>
      <c r="AT17" s="4" t="s">
        <v>27</v>
      </c>
      <c r="AU17" s="4">
        <v>20</v>
      </c>
      <c r="AV17" s="4">
        <v>0</v>
      </c>
      <c r="AW17" s="4">
        <v>1</v>
      </c>
      <c r="AX17" s="4" t="s">
        <v>27</v>
      </c>
      <c r="AY17" s="4" t="s">
        <v>27</v>
      </c>
      <c r="AZ17" s="4" t="s">
        <v>27</v>
      </c>
      <c r="BA17" s="4" t="s">
        <v>27</v>
      </c>
      <c r="BB17" s="4">
        <v>15.5</v>
      </c>
      <c r="BC17" s="4">
        <v>0</v>
      </c>
      <c r="BD17" s="4" t="s">
        <v>27</v>
      </c>
      <c r="BE17" s="4" t="s">
        <v>27</v>
      </c>
      <c r="BF17" s="4" t="s">
        <v>27</v>
      </c>
      <c r="BG17" s="4" t="s">
        <v>27</v>
      </c>
      <c r="BH17" s="4">
        <v>0</v>
      </c>
      <c r="BI17" s="4" t="s">
        <v>27</v>
      </c>
      <c r="BJ17" s="4" t="s">
        <v>27</v>
      </c>
      <c r="BK17" s="4" t="s">
        <v>27</v>
      </c>
      <c r="BL17" s="4">
        <v>18</v>
      </c>
      <c r="BM17" s="4">
        <v>0</v>
      </c>
      <c r="BN17" s="4" t="s">
        <v>27</v>
      </c>
      <c r="BO17" s="4" t="s">
        <v>27</v>
      </c>
      <c r="BP17" s="4">
        <v>0</v>
      </c>
      <c r="BQ17" s="4">
        <v>4</v>
      </c>
      <c r="BR17" s="4"/>
      <c r="BS17" s="4"/>
      <c r="BT17" s="4"/>
      <c r="BU17" s="4"/>
      <c r="BV17" s="4"/>
      <c r="BW17" s="4"/>
      <c r="BY17" s="9">
        <f t="shared" si="0"/>
        <v>1.0799999999999998</v>
      </c>
      <c r="BZ17" s="9">
        <f t="shared" si="1"/>
        <v>2.0466666666666664</v>
      </c>
      <c r="CA17" s="9">
        <f t="shared" si="2"/>
        <v>1.5166666666666666</v>
      </c>
      <c r="CB17" s="9">
        <f t="shared" si="3"/>
        <v>2.25</v>
      </c>
    </row>
    <row r="18" spans="1:80" ht="11.25">
      <c r="A18" s="5">
        <v>16</v>
      </c>
      <c r="B18" s="77" t="s">
        <v>27</v>
      </c>
      <c r="C18" s="4">
        <v>0.1</v>
      </c>
      <c r="D18" s="4">
        <v>0</v>
      </c>
      <c r="E18" s="4" t="s">
        <v>27</v>
      </c>
      <c r="F18" s="4" t="s">
        <v>27</v>
      </c>
      <c r="G18" s="4">
        <v>3.3</v>
      </c>
      <c r="H18" s="4">
        <v>1.2</v>
      </c>
      <c r="I18" s="4">
        <v>12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>
        <v>0</v>
      </c>
      <c r="Q18" s="4" t="s">
        <v>27</v>
      </c>
      <c r="R18" s="4" t="s">
        <v>27</v>
      </c>
      <c r="S18" s="4">
        <v>1.4</v>
      </c>
      <c r="T18" s="4" t="s">
        <v>27</v>
      </c>
      <c r="U18" s="4" t="s">
        <v>27</v>
      </c>
      <c r="V18" s="4" t="s">
        <v>27</v>
      </c>
      <c r="W18" s="4" t="s">
        <v>27</v>
      </c>
      <c r="X18" s="4">
        <v>16.9</v>
      </c>
      <c r="Y18" s="4" t="s">
        <v>27</v>
      </c>
      <c r="Z18" s="4" t="s">
        <v>27</v>
      </c>
      <c r="AA18" s="4" t="s">
        <v>27</v>
      </c>
      <c r="AB18" s="4" t="s">
        <v>27</v>
      </c>
      <c r="AC18" s="4">
        <v>0</v>
      </c>
      <c r="AD18" s="4">
        <v>0</v>
      </c>
      <c r="AE18" s="4">
        <v>4</v>
      </c>
      <c r="AF18" s="4" t="s">
        <v>27</v>
      </c>
      <c r="AG18" s="4" t="s">
        <v>27</v>
      </c>
      <c r="AH18" s="4" t="s">
        <v>27</v>
      </c>
      <c r="AI18" s="4">
        <v>0</v>
      </c>
      <c r="AJ18" s="4" t="s">
        <v>27</v>
      </c>
      <c r="AK18" s="4">
        <v>5</v>
      </c>
      <c r="AL18" s="4" t="s">
        <v>27</v>
      </c>
      <c r="AM18" s="4">
        <v>8</v>
      </c>
      <c r="AN18" s="4" t="s">
        <v>27</v>
      </c>
      <c r="AO18" s="4">
        <v>4</v>
      </c>
      <c r="AP18" s="4">
        <v>13</v>
      </c>
      <c r="AQ18" s="4" t="s">
        <v>27</v>
      </c>
      <c r="AR18" s="4" t="s">
        <v>27</v>
      </c>
      <c r="AS18" s="4">
        <v>3.5</v>
      </c>
      <c r="AT18" s="4" t="s">
        <v>27</v>
      </c>
      <c r="AU18" s="4">
        <v>0</v>
      </c>
      <c r="AV18" s="4">
        <v>0</v>
      </c>
      <c r="AW18" s="4" t="s">
        <v>27</v>
      </c>
      <c r="AX18" s="4" t="s">
        <v>27</v>
      </c>
      <c r="AY18" s="4">
        <v>3</v>
      </c>
      <c r="AZ18" s="4" t="s">
        <v>27</v>
      </c>
      <c r="BA18" s="4" t="s">
        <v>27</v>
      </c>
      <c r="BB18" s="4">
        <v>44</v>
      </c>
      <c r="BC18" s="4">
        <v>0</v>
      </c>
      <c r="BD18" s="4" t="s">
        <v>27</v>
      </c>
      <c r="BE18" s="4">
        <v>0</v>
      </c>
      <c r="BF18" s="4" t="s">
        <v>27</v>
      </c>
      <c r="BG18" s="4" t="s">
        <v>27</v>
      </c>
      <c r="BH18" s="4">
        <v>3.5</v>
      </c>
      <c r="BI18" s="4" t="s">
        <v>27</v>
      </c>
      <c r="BJ18" s="4" t="s">
        <v>27</v>
      </c>
      <c r="BK18" s="4" t="s">
        <v>27</v>
      </c>
      <c r="BL18" s="4">
        <v>0.5</v>
      </c>
      <c r="BM18" s="93" t="s">
        <v>44</v>
      </c>
      <c r="BN18" s="4" t="s">
        <v>27</v>
      </c>
      <c r="BO18" s="4" t="s">
        <v>27</v>
      </c>
      <c r="BP18" s="4" t="s">
        <v>27</v>
      </c>
      <c r="BQ18" s="4" t="s">
        <v>27</v>
      </c>
      <c r="BR18" s="4"/>
      <c r="BS18" s="4"/>
      <c r="BT18" s="4"/>
      <c r="BU18" s="4"/>
      <c r="BV18" s="4"/>
      <c r="BW18" s="4"/>
      <c r="BY18" s="9">
        <f t="shared" si="0"/>
        <v>1.1766666666666665</v>
      </c>
      <c r="BZ18" s="9">
        <f t="shared" si="1"/>
        <v>1.8133333333333332</v>
      </c>
      <c r="CA18" s="9">
        <f t="shared" si="2"/>
        <v>2.816666666666667</v>
      </c>
      <c r="CB18" s="9">
        <f t="shared" si="3"/>
        <v>2.3833333333333333</v>
      </c>
    </row>
    <row r="19" spans="1:80" ht="11.25">
      <c r="A19" s="5">
        <v>17</v>
      </c>
      <c r="B19" s="77" t="s">
        <v>27</v>
      </c>
      <c r="C19" s="4" t="s">
        <v>27</v>
      </c>
      <c r="D19" s="4" t="s">
        <v>27</v>
      </c>
      <c r="E19" s="4" t="s">
        <v>27</v>
      </c>
      <c r="F19" s="4" t="s">
        <v>27</v>
      </c>
      <c r="G19" s="4">
        <v>0</v>
      </c>
      <c r="H19" s="4" t="s">
        <v>27</v>
      </c>
      <c r="I19" s="4">
        <v>0</v>
      </c>
      <c r="J19" s="4" t="s">
        <v>27</v>
      </c>
      <c r="K19" s="4" t="s">
        <v>27</v>
      </c>
      <c r="L19" s="4" t="s">
        <v>27</v>
      </c>
      <c r="M19" s="4">
        <v>43.3</v>
      </c>
      <c r="N19" s="4" t="s">
        <v>27</v>
      </c>
      <c r="O19" s="4" t="s">
        <v>27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 t="s">
        <v>27</v>
      </c>
      <c r="V19" s="4">
        <v>3.5</v>
      </c>
      <c r="W19" s="4" t="s">
        <v>27</v>
      </c>
      <c r="X19" s="4" t="s">
        <v>27</v>
      </c>
      <c r="Y19" s="4" t="s">
        <v>27</v>
      </c>
      <c r="Z19" s="4" t="s">
        <v>27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 t="s">
        <v>27</v>
      </c>
      <c r="AG19" s="4" t="s">
        <v>27</v>
      </c>
      <c r="AH19" s="4" t="s">
        <v>27</v>
      </c>
      <c r="AI19" s="4">
        <v>0</v>
      </c>
      <c r="AJ19" s="4" t="s">
        <v>27</v>
      </c>
      <c r="AK19" s="4" t="s">
        <v>27</v>
      </c>
      <c r="AL19" s="4" t="s">
        <v>27</v>
      </c>
      <c r="AM19" s="4" t="s">
        <v>27</v>
      </c>
      <c r="AN19" s="4">
        <v>0</v>
      </c>
      <c r="AO19" s="4" t="s">
        <v>27</v>
      </c>
      <c r="AP19" s="4" t="s">
        <v>27</v>
      </c>
      <c r="AQ19" s="4">
        <v>4</v>
      </c>
      <c r="AR19" s="4" t="s">
        <v>27</v>
      </c>
      <c r="AS19" s="4">
        <v>0</v>
      </c>
      <c r="AT19" s="4" t="s">
        <v>27</v>
      </c>
      <c r="AU19" s="4">
        <v>0</v>
      </c>
      <c r="AV19" s="4" t="s">
        <v>27</v>
      </c>
      <c r="AW19" s="4">
        <v>2.5</v>
      </c>
      <c r="AX19" s="4" t="s">
        <v>27</v>
      </c>
      <c r="AY19" s="4">
        <v>0</v>
      </c>
      <c r="AZ19" s="4" t="s">
        <v>27</v>
      </c>
      <c r="BA19" s="4" t="s">
        <v>27</v>
      </c>
      <c r="BB19" s="4" t="s">
        <v>27</v>
      </c>
      <c r="BC19" s="4">
        <v>1</v>
      </c>
      <c r="BD19" s="4">
        <v>0</v>
      </c>
      <c r="BE19" s="4">
        <v>0</v>
      </c>
      <c r="BF19" s="4" t="s">
        <v>27</v>
      </c>
      <c r="BG19" s="4" t="s">
        <v>27</v>
      </c>
      <c r="BH19" s="4" t="s">
        <v>27</v>
      </c>
      <c r="BI19" s="4" t="s">
        <v>27</v>
      </c>
      <c r="BJ19" s="4" t="s">
        <v>27</v>
      </c>
      <c r="BK19" s="4" t="s">
        <v>27</v>
      </c>
      <c r="BL19" s="4">
        <v>0.5</v>
      </c>
      <c r="BM19" s="4">
        <v>0</v>
      </c>
      <c r="BN19" s="4" t="s">
        <v>27</v>
      </c>
      <c r="BO19" s="4">
        <v>13</v>
      </c>
      <c r="BP19" s="4">
        <v>0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1.5599999999999998</v>
      </c>
      <c r="BZ19" s="9">
        <f t="shared" si="1"/>
        <v>0.3333333333333333</v>
      </c>
      <c r="CA19" s="9">
        <f t="shared" si="2"/>
        <v>0.25</v>
      </c>
      <c r="CB19" s="9">
        <f t="shared" si="3"/>
        <v>0.7</v>
      </c>
    </row>
    <row r="20" spans="1:80" ht="11.25">
      <c r="A20" s="5">
        <v>18</v>
      </c>
      <c r="B20" s="77" t="s">
        <v>27</v>
      </c>
      <c r="C20" s="4">
        <v>0.6</v>
      </c>
      <c r="D20" s="4" t="s">
        <v>27</v>
      </c>
      <c r="E20" s="4">
        <v>2.7</v>
      </c>
      <c r="F20" s="4" t="s">
        <v>27</v>
      </c>
      <c r="G20" s="4" t="s">
        <v>27</v>
      </c>
      <c r="H20" s="4">
        <v>0</v>
      </c>
      <c r="I20" s="4" t="s">
        <v>27</v>
      </c>
      <c r="J20" s="4" t="s">
        <v>27</v>
      </c>
      <c r="K20" s="4">
        <v>0</v>
      </c>
      <c r="L20" s="4" t="s">
        <v>27</v>
      </c>
      <c r="M20" s="4" t="s">
        <v>27</v>
      </c>
      <c r="N20" s="4" t="s">
        <v>27</v>
      </c>
      <c r="O20" s="4" t="s">
        <v>27</v>
      </c>
      <c r="P20" s="4" t="s">
        <v>27</v>
      </c>
      <c r="Q20" s="4" t="s">
        <v>27</v>
      </c>
      <c r="R20" s="4" t="s">
        <v>27</v>
      </c>
      <c r="S20" s="4" t="s">
        <v>27</v>
      </c>
      <c r="T20" s="4">
        <v>0.3</v>
      </c>
      <c r="U20" s="4" t="s">
        <v>27</v>
      </c>
      <c r="V20" s="4">
        <v>13.3</v>
      </c>
      <c r="W20" s="4" t="s">
        <v>27</v>
      </c>
      <c r="X20" s="4" t="s">
        <v>27</v>
      </c>
      <c r="Y20" s="4" t="s">
        <v>27</v>
      </c>
      <c r="Z20" s="4" t="s">
        <v>27</v>
      </c>
      <c r="AA20" s="4">
        <v>1.5</v>
      </c>
      <c r="AB20" s="4">
        <v>1</v>
      </c>
      <c r="AC20" s="4">
        <v>0</v>
      </c>
      <c r="AD20" s="4" t="s">
        <v>27</v>
      </c>
      <c r="AE20" s="4">
        <v>2</v>
      </c>
      <c r="AF20" s="4">
        <v>27</v>
      </c>
      <c r="AG20" s="4" t="s">
        <v>27</v>
      </c>
      <c r="AH20" s="4" t="s">
        <v>27</v>
      </c>
      <c r="AI20" s="4" t="s">
        <v>27</v>
      </c>
      <c r="AJ20" s="4" t="s">
        <v>27</v>
      </c>
      <c r="AK20" s="4" t="s">
        <v>27</v>
      </c>
      <c r="AL20" s="4">
        <v>0</v>
      </c>
      <c r="AM20" s="4" t="s">
        <v>27</v>
      </c>
      <c r="AN20" s="4">
        <v>0</v>
      </c>
      <c r="AO20" s="4" t="s">
        <v>27</v>
      </c>
      <c r="AP20" s="4">
        <v>0</v>
      </c>
      <c r="AQ20" s="4">
        <v>5</v>
      </c>
      <c r="AR20" s="4" t="s">
        <v>27</v>
      </c>
      <c r="AS20" s="4">
        <v>0</v>
      </c>
      <c r="AT20" s="4" t="s">
        <v>27</v>
      </c>
      <c r="AU20" s="4">
        <v>36.5</v>
      </c>
      <c r="AV20" s="4" t="s">
        <v>27</v>
      </c>
      <c r="AW20" s="4">
        <v>0</v>
      </c>
      <c r="AX20" s="4">
        <v>0</v>
      </c>
      <c r="AY20" s="4" t="s">
        <v>27</v>
      </c>
      <c r="AZ20" s="4" t="s">
        <v>27</v>
      </c>
      <c r="BA20" s="4" t="s">
        <v>27</v>
      </c>
      <c r="BB20" s="4" t="s">
        <v>27</v>
      </c>
      <c r="BC20" s="4" t="s">
        <v>27</v>
      </c>
      <c r="BD20" s="4">
        <v>0</v>
      </c>
      <c r="BE20" s="4" t="s">
        <v>27</v>
      </c>
      <c r="BF20" s="4">
        <v>0</v>
      </c>
      <c r="BG20" s="4" t="s">
        <v>27</v>
      </c>
      <c r="BH20" s="4" t="s">
        <v>27</v>
      </c>
      <c r="BI20" s="4" t="s">
        <v>27</v>
      </c>
      <c r="BJ20" s="4" t="s">
        <v>27</v>
      </c>
      <c r="BK20" s="4" t="s">
        <v>27</v>
      </c>
      <c r="BL20" s="4" t="s">
        <v>27</v>
      </c>
      <c r="BM20" s="4">
        <v>39.5</v>
      </c>
      <c r="BN20" s="4" t="s">
        <v>27</v>
      </c>
      <c r="BO20" s="4">
        <v>2.5</v>
      </c>
      <c r="BP20" s="4" t="s">
        <v>27</v>
      </c>
      <c r="BQ20" s="4">
        <v>0</v>
      </c>
      <c r="BR20" s="4"/>
      <c r="BS20" s="4"/>
      <c r="BT20" s="4"/>
      <c r="BU20" s="4"/>
      <c r="BV20" s="4"/>
      <c r="BW20" s="4"/>
      <c r="BY20" s="9">
        <f t="shared" si="0"/>
        <v>1.5033333333333334</v>
      </c>
      <c r="BZ20" s="9">
        <f t="shared" si="1"/>
        <v>2.8866666666666663</v>
      </c>
      <c r="CA20" s="9">
        <f t="shared" si="2"/>
        <v>2.35</v>
      </c>
      <c r="CB20" s="9">
        <f t="shared" si="3"/>
        <v>2.783333333333333</v>
      </c>
    </row>
    <row r="21" spans="1:80" ht="11.25">
      <c r="A21" s="5">
        <v>19</v>
      </c>
      <c r="B21" s="77" t="s">
        <v>27</v>
      </c>
      <c r="C21" s="4" t="s">
        <v>27</v>
      </c>
      <c r="D21" s="4" t="s">
        <v>27</v>
      </c>
      <c r="E21" s="4">
        <v>5.6</v>
      </c>
      <c r="F21" s="4">
        <v>1.6</v>
      </c>
      <c r="G21" s="4" t="s">
        <v>27</v>
      </c>
      <c r="H21" s="4" t="s">
        <v>27</v>
      </c>
      <c r="I21" s="4" t="s">
        <v>27</v>
      </c>
      <c r="J21" s="4" t="s">
        <v>27</v>
      </c>
      <c r="K21" s="4">
        <v>21.7</v>
      </c>
      <c r="L21" s="4">
        <v>0</v>
      </c>
      <c r="M21" s="4">
        <v>0.8</v>
      </c>
      <c r="N21" s="4" t="s">
        <v>27</v>
      </c>
      <c r="O21" s="4" t="s">
        <v>27</v>
      </c>
      <c r="P21" s="4" t="s">
        <v>27</v>
      </c>
      <c r="Q21" s="4" t="s">
        <v>27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 t="s">
        <v>27</v>
      </c>
      <c r="Z21" s="4">
        <v>0</v>
      </c>
      <c r="AA21" s="4" t="s">
        <v>27</v>
      </c>
      <c r="AB21" s="4" t="s">
        <v>27</v>
      </c>
      <c r="AC21" s="4" t="s">
        <v>27</v>
      </c>
      <c r="AD21" s="4" t="s">
        <v>27</v>
      </c>
      <c r="AE21" s="4">
        <v>0</v>
      </c>
      <c r="AF21" s="4">
        <v>3</v>
      </c>
      <c r="AG21" s="4">
        <v>4</v>
      </c>
      <c r="AH21" s="4" t="s">
        <v>27</v>
      </c>
      <c r="AI21" s="4" t="s">
        <v>27</v>
      </c>
      <c r="AJ21" s="4">
        <v>2</v>
      </c>
      <c r="AK21" s="4" t="s">
        <v>27</v>
      </c>
      <c r="AL21" s="4">
        <v>1</v>
      </c>
      <c r="AM21" s="4">
        <v>12</v>
      </c>
      <c r="AN21" s="4" t="s">
        <v>27</v>
      </c>
      <c r="AO21" s="4" t="s">
        <v>27</v>
      </c>
      <c r="AP21" s="4" t="s">
        <v>27</v>
      </c>
      <c r="AQ21" s="4">
        <v>5.5</v>
      </c>
      <c r="AR21" s="4" t="s">
        <v>27</v>
      </c>
      <c r="AS21" s="4">
        <v>1</v>
      </c>
      <c r="AT21" s="4" t="s">
        <v>27</v>
      </c>
      <c r="AU21" s="4">
        <v>0</v>
      </c>
      <c r="AV21" s="4">
        <v>1</v>
      </c>
      <c r="AW21" s="4">
        <v>2</v>
      </c>
      <c r="AX21" s="4" t="s">
        <v>27</v>
      </c>
      <c r="AY21" s="4" t="s">
        <v>27</v>
      </c>
      <c r="AZ21" s="4">
        <v>4.5</v>
      </c>
      <c r="BA21" s="4">
        <v>5</v>
      </c>
      <c r="BB21" s="4">
        <v>0</v>
      </c>
      <c r="BC21" s="4" t="s">
        <v>27</v>
      </c>
      <c r="BD21" s="4" t="s">
        <v>27</v>
      </c>
      <c r="BE21" s="4" t="s">
        <v>27</v>
      </c>
      <c r="BF21" s="4">
        <v>2.5</v>
      </c>
      <c r="BG21" s="4" t="s">
        <v>27</v>
      </c>
      <c r="BH21" s="4" t="s">
        <v>27</v>
      </c>
      <c r="BI21" s="4" t="s">
        <v>27</v>
      </c>
      <c r="BJ21" s="4" t="s">
        <v>27</v>
      </c>
      <c r="BK21" s="4">
        <v>0</v>
      </c>
      <c r="BL21" s="4" t="s">
        <v>27</v>
      </c>
      <c r="BM21" s="4">
        <v>0.5</v>
      </c>
      <c r="BN21" s="4" t="s">
        <v>27</v>
      </c>
      <c r="BO21" s="4" t="s">
        <v>27</v>
      </c>
      <c r="BP21" s="4" t="s">
        <v>27</v>
      </c>
      <c r="BQ21" s="4" t="s">
        <v>27</v>
      </c>
      <c r="BR21" s="4"/>
      <c r="BS21" s="4"/>
      <c r="BT21" s="4"/>
      <c r="BU21" s="4"/>
      <c r="BV21" s="4"/>
      <c r="BW21" s="4"/>
      <c r="BY21" s="9">
        <f t="shared" si="0"/>
        <v>1.4833333333333334</v>
      </c>
      <c r="BZ21" s="9">
        <f t="shared" si="1"/>
        <v>1.05</v>
      </c>
      <c r="CA21" s="9">
        <f t="shared" si="2"/>
        <v>1.45</v>
      </c>
      <c r="CB21" s="9">
        <f t="shared" si="3"/>
        <v>0.7333333333333333</v>
      </c>
    </row>
    <row r="22" spans="1:80" ht="11.25">
      <c r="A22" s="75">
        <v>20</v>
      </c>
      <c r="B22" s="80" t="s">
        <v>27</v>
      </c>
      <c r="C22" s="81">
        <v>0.5</v>
      </c>
      <c r="D22" s="81">
        <v>0</v>
      </c>
      <c r="E22" s="81" t="s">
        <v>27</v>
      </c>
      <c r="F22" s="81">
        <v>0</v>
      </c>
      <c r="G22" s="81" t="s">
        <v>27</v>
      </c>
      <c r="H22" s="81" t="s">
        <v>27</v>
      </c>
      <c r="I22" s="81" t="s">
        <v>27</v>
      </c>
      <c r="J22" s="81" t="s">
        <v>27</v>
      </c>
      <c r="K22" s="81" t="s">
        <v>27</v>
      </c>
      <c r="L22" s="81" t="s">
        <v>27</v>
      </c>
      <c r="M22" s="81" t="s">
        <v>27</v>
      </c>
      <c r="N22" s="81" t="s">
        <v>27</v>
      </c>
      <c r="O22" s="81" t="s">
        <v>27</v>
      </c>
      <c r="P22" s="81" t="s">
        <v>27</v>
      </c>
      <c r="Q22" s="81" t="s">
        <v>27</v>
      </c>
      <c r="R22" s="81" t="s">
        <v>27</v>
      </c>
      <c r="S22" s="81" t="s">
        <v>27</v>
      </c>
      <c r="T22" s="81" t="s">
        <v>27</v>
      </c>
      <c r="U22" s="81" t="s">
        <v>27</v>
      </c>
      <c r="V22" s="81" t="s">
        <v>27</v>
      </c>
      <c r="W22" s="81" t="s">
        <v>27</v>
      </c>
      <c r="X22" s="81" t="s">
        <v>27</v>
      </c>
      <c r="Y22" s="81">
        <v>0</v>
      </c>
      <c r="Z22" s="81" t="s">
        <v>27</v>
      </c>
      <c r="AA22" s="81" t="s">
        <v>27</v>
      </c>
      <c r="AB22" s="81" t="s">
        <v>27</v>
      </c>
      <c r="AC22" s="81" t="s">
        <v>27</v>
      </c>
      <c r="AD22" s="81" t="s">
        <v>27</v>
      </c>
      <c r="AE22" s="81" t="s">
        <v>27</v>
      </c>
      <c r="AF22" s="81">
        <v>1</v>
      </c>
      <c r="AG22" s="81" t="s">
        <v>27</v>
      </c>
      <c r="AH22" s="81" t="s">
        <v>27</v>
      </c>
      <c r="AI22" s="81" t="s">
        <v>27</v>
      </c>
      <c r="AJ22" s="81">
        <v>0</v>
      </c>
      <c r="AK22" s="81" t="s">
        <v>27</v>
      </c>
      <c r="AL22" s="81">
        <v>28</v>
      </c>
      <c r="AM22" s="81">
        <v>0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>
        <v>15.5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5</v>
      </c>
      <c r="AY22" s="81">
        <v>0</v>
      </c>
      <c r="AZ22" s="81">
        <v>0</v>
      </c>
      <c r="BA22" s="81" t="s">
        <v>27</v>
      </c>
      <c r="BB22" s="81">
        <v>0</v>
      </c>
      <c r="BC22" s="81" t="s">
        <v>27</v>
      </c>
      <c r="BD22" s="81">
        <v>0</v>
      </c>
      <c r="BE22" s="81" t="s">
        <v>27</v>
      </c>
      <c r="BF22" s="81" t="s">
        <v>27</v>
      </c>
      <c r="BG22" s="81" t="s">
        <v>27</v>
      </c>
      <c r="BH22" s="81" t="s">
        <v>27</v>
      </c>
      <c r="BI22" s="81">
        <v>1.5</v>
      </c>
      <c r="BJ22" s="81" t="s">
        <v>27</v>
      </c>
      <c r="BK22" s="81" t="s">
        <v>27</v>
      </c>
      <c r="BL22" s="81" t="s">
        <v>27</v>
      </c>
      <c r="BM22" s="81">
        <v>0</v>
      </c>
      <c r="BN22" s="81">
        <v>13.5</v>
      </c>
      <c r="BO22" s="81" t="s">
        <v>27</v>
      </c>
      <c r="BP22" s="81" t="s">
        <v>27</v>
      </c>
      <c r="BQ22" s="81" t="s">
        <v>27</v>
      </c>
      <c r="BR22" s="81"/>
      <c r="BS22" s="81"/>
      <c r="BT22" s="81"/>
      <c r="BU22" s="81"/>
      <c r="BV22" s="81"/>
      <c r="BW22" s="81"/>
      <c r="BY22" s="9">
        <f t="shared" si="0"/>
        <v>0.9666666666666667</v>
      </c>
      <c r="BZ22" s="9">
        <f t="shared" si="1"/>
        <v>1.4833333333333334</v>
      </c>
      <c r="CA22" s="9">
        <f t="shared" si="2"/>
        <v>1.65</v>
      </c>
      <c r="CB22" s="9">
        <f t="shared" si="3"/>
        <v>1.1833333333333333</v>
      </c>
    </row>
    <row r="23" spans="1:80" ht="11.25">
      <c r="A23" s="12">
        <v>21</v>
      </c>
      <c r="B23" s="77">
        <v>0.1</v>
      </c>
      <c r="C23" s="13">
        <v>0.7</v>
      </c>
      <c r="D23" s="13" t="s">
        <v>27</v>
      </c>
      <c r="E23" s="13">
        <v>0.9</v>
      </c>
      <c r="F23" s="13" t="s">
        <v>27</v>
      </c>
      <c r="G23" s="13">
        <v>2</v>
      </c>
      <c r="H23" s="13" t="s">
        <v>27</v>
      </c>
      <c r="I23" s="13" t="s">
        <v>27</v>
      </c>
      <c r="J23" s="4" t="s">
        <v>27</v>
      </c>
      <c r="K23" s="4">
        <v>0</v>
      </c>
      <c r="L23" s="4">
        <v>0</v>
      </c>
      <c r="M23" s="4" t="s">
        <v>27</v>
      </c>
      <c r="N23" s="4" t="s">
        <v>27</v>
      </c>
      <c r="O23" s="4" t="s">
        <v>27</v>
      </c>
      <c r="P23" s="4" t="s">
        <v>27</v>
      </c>
      <c r="Q23" s="4" t="s">
        <v>27</v>
      </c>
      <c r="R23" s="4">
        <v>5.1</v>
      </c>
      <c r="S23" s="4" t="s">
        <v>27</v>
      </c>
      <c r="T23" s="4">
        <v>18.7</v>
      </c>
      <c r="U23" s="4" t="s">
        <v>27</v>
      </c>
      <c r="V23" s="4" t="s">
        <v>27</v>
      </c>
      <c r="W23" s="4">
        <v>21.6</v>
      </c>
      <c r="X23" s="4" t="s">
        <v>27</v>
      </c>
      <c r="Y23" s="4">
        <v>0</v>
      </c>
      <c r="Z23" s="4">
        <v>0</v>
      </c>
      <c r="AA23" s="4">
        <v>0</v>
      </c>
      <c r="AB23" s="4" t="s">
        <v>27</v>
      </c>
      <c r="AC23" s="4" t="s">
        <v>27</v>
      </c>
      <c r="AD23" s="4" t="s">
        <v>27</v>
      </c>
      <c r="AE23" s="4" t="s">
        <v>27</v>
      </c>
      <c r="AF23" s="4">
        <v>0</v>
      </c>
      <c r="AG23" s="4">
        <v>0</v>
      </c>
      <c r="AH23" s="4" t="s">
        <v>27</v>
      </c>
      <c r="AI23" s="4" t="s">
        <v>27</v>
      </c>
      <c r="AJ23" s="4" t="s">
        <v>27</v>
      </c>
      <c r="AK23" s="4">
        <v>14</v>
      </c>
      <c r="AL23" s="4" t="s">
        <v>27</v>
      </c>
      <c r="AM23" s="4" t="s">
        <v>27</v>
      </c>
      <c r="AN23" s="4">
        <v>23</v>
      </c>
      <c r="AO23" s="4" t="s">
        <v>27</v>
      </c>
      <c r="AP23" s="4" t="s">
        <v>27</v>
      </c>
      <c r="AQ23" s="4">
        <v>0</v>
      </c>
      <c r="AR23" s="4" t="s">
        <v>27</v>
      </c>
      <c r="AS23" s="4" t="s">
        <v>27</v>
      </c>
      <c r="AT23" s="4">
        <v>0</v>
      </c>
      <c r="AU23" s="4" t="s">
        <v>27</v>
      </c>
      <c r="AV23" s="4" t="s">
        <v>27</v>
      </c>
      <c r="AW23" s="4" t="s">
        <v>27</v>
      </c>
      <c r="AX23" s="4">
        <v>0</v>
      </c>
      <c r="AY23" s="4">
        <v>67.5</v>
      </c>
      <c r="AZ23" s="4">
        <v>1</v>
      </c>
      <c r="BA23" s="4">
        <v>0.5</v>
      </c>
      <c r="BB23" s="4" t="s">
        <v>27</v>
      </c>
      <c r="BC23" s="4">
        <v>5</v>
      </c>
      <c r="BD23" s="4">
        <v>1</v>
      </c>
      <c r="BE23" s="4" t="s">
        <v>27</v>
      </c>
      <c r="BF23" s="4">
        <v>2.5</v>
      </c>
      <c r="BG23" s="4">
        <v>0</v>
      </c>
      <c r="BH23" s="4" t="s">
        <v>27</v>
      </c>
      <c r="BI23" s="4">
        <v>7</v>
      </c>
      <c r="BJ23" s="4">
        <v>0</v>
      </c>
      <c r="BK23" s="4">
        <v>0</v>
      </c>
      <c r="BL23" s="4">
        <v>0.5</v>
      </c>
      <c r="BM23" s="93" t="s">
        <v>43</v>
      </c>
      <c r="BN23" s="4">
        <v>1</v>
      </c>
      <c r="BO23" s="4">
        <v>0</v>
      </c>
      <c r="BP23" s="4" t="s">
        <v>27</v>
      </c>
      <c r="BQ23" s="4" t="s">
        <v>27</v>
      </c>
      <c r="BR23" s="4"/>
      <c r="BS23" s="4"/>
      <c r="BT23" s="4"/>
      <c r="BU23" s="4"/>
      <c r="BV23" s="4"/>
      <c r="BW23" s="4"/>
      <c r="BY23" s="9">
        <f t="shared" si="0"/>
        <v>1.98</v>
      </c>
      <c r="BZ23" s="9">
        <f t="shared" si="1"/>
        <v>2.5766666666666667</v>
      </c>
      <c r="CA23" s="9">
        <f t="shared" si="2"/>
        <v>3.816666666666667</v>
      </c>
      <c r="CB23" s="9">
        <f t="shared" si="3"/>
        <v>3.6333333333333333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>
        <v>10.7</v>
      </c>
      <c r="F24" s="4" t="s">
        <v>27</v>
      </c>
      <c r="G24" s="4" t="s">
        <v>27</v>
      </c>
      <c r="H24" s="4" t="s">
        <v>27</v>
      </c>
      <c r="I24" s="4" t="s">
        <v>27</v>
      </c>
      <c r="J24" s="4" t="s">
        <v>27</v>
      </c>
      <c r="K24" s="4" t="s">
        <v>27</v>
      </c>
      <c r="L24" s="4" t="s">
        <v>27</v>
      </c>
      <c r="M24" s="4" t="s">
        <v>27</v>
      </c>
      <c r="N24" s="4" t="s">
        <v>27</v>
      </c>
      <c r="O24" s="4" t="s">
        <v>27</v>
      </c>
      <c r="P24" s="4" t="s">
        <v>27</v>
      </c>
      <c r="Q24" s="4">
        <v>0</v>
      </c>
      <c r="R24" s="4" t="s">
        <v>27</v>
      </c>
      <c r="S24" s="4" t="s">
        <v>27</v>
      </c>
      <c r="T24" s="4">
        <v>7.4</v>
      </c>
      <c r="U24" s="4" t="s">
        <v>27</v>
      </c>
      <c r="V24" s="4" t="s">
        <v>27</v>
      </c>
      <c r="W24" s="4">
        <v>10.6</v>
      </c>
      <c r="X24" s="4">
        <v>19.7</v>
      </c>
      <c r="Y24" s="4">
        <v>0</v>
      </c>
      <c r="Z24" s="4" t="s">
        <v>27</v>
      </c>
      <c r="AA24" s="4">
        <v>0</v>
      </c>
      <c r="AB24" s="4" t="s">
        <v>27</v>
      </c>
      <c r="AC24" s="4" t="s">
        <v>27</v>
      </c>
      <c r="AD24" s="4" t="s">
        <v>27</v>
      </c>
      <c r="AE24" s="4" t="s">
        <v>27</v>
      </c>
      <c r="AF24" s="4">
        <v>0</v>
      </c>
      <c r="AG24" s="4">
        <v>20</v>
      </c>
      <c r="AH24" s="4" t="s">
        <v>27</v>
      </c>
      <c r="AI24" s="4">
        <v>1</v>
      </c>
      <c r="AJ24" s="4" t="s">
        <v>27</v>
      </c>
      <c r="AK24" s="4">
        <v>2</v>
      </c>
      <c r="AL24" s="4" t="s">
        <v>27</v>
      </c>
      <c r="AM24" s="4" t="s">
        <v>27</v>
      </c>
      <c r="AN24" s="4">
        <v>6</v>
      </c>
      <c r="AO24" s="4" t="s">
        <v>27</v>
      </c>
      <c r="AP24" s="4" t="s">
        <v>27</v>
      </c>
      <c r="AQ24" s="4" t="s">
        <v>27</v>
      </c>
      <c r="AR24" s="4">
        <v>20</v>
      </c>
      <c r="AS24" s="4">
        <v>0</v>
      </c>
      <c r="AT24" s="4">
        <v>1.5</v>
      </c>
      <c r="AU24" s="4" t="s">
        <v>27</v>
      </c>
      <c r="AV24" s="4" t="s">
        <v>27</v>
      </c>
      <c r="AW24" s="4" t="s">
        <v>27</v>
      </c>
      <c r="AX24" s="4" t="s">
        <v>27</v>
      </c>
      <c r="AY24" s="4">
        <v>3</v>
      </c>
      <c r="AZ24" s="4" t="s">
        <v>27</v>
      </c>
      <c r="BA24" s="4">
        <v>0</v>
      </c>
      <c r="BB24" s="4" t="s">
        <v>27</v>
      </c>
      <c r="BC24" s="4" t="s">
        <v>27</v>
      </c>
      <c r="BD24" s="4">
        <v>0</v>
      </c>
      <c r="BE24" s="4" t="s">
        <v>27</v>
      </c>
      <c r="BF24" s="4">
        <v>3.5</v>
      </c>
      <c r="BG24" s="4" t="s">
        <v>27</v>
      </c>
      <c r="BH24" s="4" t="s">
        <v>27</v>
      </c>
      <c r="BI24" s="4">
        <v>14.5</v>
      </c>
      <c r="BJ24" s="4">
        <v>16</v>
      </c>
      <c r="BK24" s="4">
        <v>0</v>
      </c>
      <c r="BL24" s="4">
        <v>6</v>
      </c>
      <c r="BM24" s="93" t="s">
        <v>43</v>
      </c>
      <c r="BN24" s="4" t="s">
        <v>27</v>
      </c>
      <c r="BO24" s="4">
        <v>8.5</v>
      </c>
      <c r="BP24" s="4" t="s">
        <v>27</v>
      </c>
      <c r="BQ24" s="4">
        <v>0</v>
      </c>
      <c r="BR24" s="4"/>
      <c r="BS24" s="4"/>
      <c r="BT24" s="4"/>
      <c r="BU24" s="4"/>
      <c r="BV24" s="4"/>
      <c r="BW24" s="4"/>
      <c r="BY24" s="9">
        <f t="shared" si="0"/>
        <v>2.0233333333333334</v>
      </c>
      <c r="BZ24" s="9">
        <f t="shared" si="1"/>
        <v>2.94</v>
      </c>
      <c r="CA24" s="9">
        <f t="shared" si="2"/>
        <v>1.9</v>
      </c>
      <c r="CB24" s="9">
        <f t="shared" si="3"/>
        <v>2.6333333333333333</v>
      </c>
    </row>
    <row r="25" spans="1:80" ht="11.25">
      <c r="A25" s="5">
        <v>23</v>
      </c>
      <c r="B25" s="77">
        <v>0</v>
      </c>
      <c r="C25" s="4">
        <v>1.2</v>
      </c>
      <c r="D25" s="4" t="s">
        <v>27</v>
      </c>
      <c r="E25" s="4">
        <v>2</v>
      </c>
      <c r="F25" s="4" t="s">
        <v>27</v>
      </c>
      <c r="G25" s="4" t="s">
        <v>27</v>
      </c>
      <c r="H25" s="4" t="s">
        <v>27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8.7</v>
      </c>
      <c r="N25" s="4" t="s">
        <v>27</v>
      </c>
      <c r="O25" s="4">
        <v>0</v>
      </c>
      <c r="P25" s="4" t="s">
        <v>27</v>
      </c>
      <c r="Q25" s="4" t="s">
        <v>27</v>
      </c>
      <c r="R25" s="4">
        <v>1.5</v>
      </c>
      <c r="S25" s="4" t="s">
        <v>27</v>
      </c>
      <c r="T25" s="4" t="s">
        <v>27</v>
      </c>
      <c r="U25" s="4" t="s">
        <v>27</v>
      </c>
      <c r="V25" s="4" t="s">
        <v>27</v>
      </c>
      <c r="W25" s="4" t="s">
        <v>27</v>
      </c>
      <c r="X25" s="4" t="s">
        <v>27</v>
      </c>
      <c r="Y25" s="4">
        <v>0</v>
      </c>
      <c r="Z25" s="4">
        <v>0</v>
      </c>
      <c r="AA25" s="4" t="s">
        <v>27</v>
      </c>
      <c r="AB25" s="4" t="s">
        <v>27</v>
      </c>
      <c r="AC25" s="4" t="s">
        <v>27</v>
      </c>
      <c r="AD25" s="4" t="s">
        <v>27</v>
      </c>
      <c r="AE25" s="4">
        <v>0</v>
      </c>
      <c r="AF25" s="4" t="s">
        <v>27</v>
      </c>
      <c r="AG25" s="4" t="s">
        <v>27</v>
      </c>
      <c r="AH25" s="4" t="s">
        <v>27</v>
      </c>
      <c r="AI25" s="4">
        <v>0</v>
      </c>
      <c r="AJ25" s="4">
        <v>2</v>
      </c>
      <c r="AK25" s="4" t="s">
        <v>27</v>
      </c>
      <c r="AL25" s="4">
        <v>40</v>
      </c>
      <c r="AM25" s="4">
        <v>0</v>
      </c>
      <c r="AN25" s="4" t="s">
        <v>27</v>
      </c>
      <c r="AO25" s="4">
        <v>1</v>
      </c>
      <c r="AP25" s="4">
        <v>0</v>
      </c>
      <c r="AQ25" s="4" t="s">
        <v>27</v>
      </c>
      <c r="AR25" s="4" t="s">
        <v>27</v>
      </c>
      <c r="AS25" s="4">
        <v>4.5</v>
      </c>
      <c r="AT25" s="4" t="s">
        <v>27</v>
      </c>
      <c r="AU25" s="4" t="s">
        <v>27</v>
      </c>
      <c r="AV25" s="4" t="s">
        <v>27</v>
      </c>
      <c r="AW25" s="4">
        <v>0</v>
      </c>
      <c r="AX25" s="4">
        <v>0</v>
      </c>
      <c r="AY25" s="4" t="s">
        <v>27</v>
      </c>
      <c r="AZ25" s="4">
        <v>15</v>
      </c>
      <c r="BA25" s="4" t="s">
        <v>27</v>
      </c>
      <c r="BB25" s="4" t="s">
        <v>27</v>
      </c>
      <c r="BC25" s="4">
        <v>0</v>
      </c>
      <c r="BD25" s="4" t="s">
        <v>27</v>
      </c>
      <c r="BE25" s="4">
        <v>4.5</v>
      </c>
      <c r="BF25" s="4">
        <v>11</v>
      </c>
      <c r="BG25" s="4" t="s">
        <v>27</v>
      </c>
      <c r="BH25" s="4" t="s">
        <v>27</v>
      </c>
      <c r="BI25" s="4">
        <v>1</v>
      </c>
      <c r="BJ25" s="4">
        <v>0</v>
      </c>
      <c r="BK25" s="4" t="s">
        <v>27</v>
      </c>
      <c r="BL25" s="4">
        <v>4</v>
      </c>
      <c r="BM25" s="4">
        <v>3.5</v>
      </c>
      <c r="BN25" s="4" t="s">
        <v>27</v>
      </c>
      <c r="BO25" s="4">
        <v>0</v>
      </c>
      <c r="BP25" s="4" t="s">
        <v>27</v>
      </c>
      <c r="BQ25" s="4">
        <v>5</v>
      </c>
      <c r="BR25" s="4"/>
      <c r="BS25" s="4"/>
      <c r="BT25" s="4"/>
      <c r="BU25" s="4"/>
      <c r="BV25" s="4"/>
      <c r="BW25" s="4"/>
      <c r="BY25" s="9">
        <f t="shared" si="0"/>
        <v>1.74</v>
      </c>
      <c r="BZ25" s="9">
        <f t="shared" si="1"/>
        <v>1.5833333333333333</v>
      </c>
      <c r="CA25" s="9">
        <f t="shared" si="2"/>
        <v>2.6</v>
      </c>
      <c r="CB25" s="9">
        <f t="shared" si="3"/>
        <v>1.65</v>
      </c>
    </row>
    <row r="26" spans="1:80" ht="11.25">
      <c r="A26" s="5">
        <v>24</v>
      </c>
      <c r="B26" s="77" t="s">
        <v>27</v>
      </c>
      <c r="C26" s="4">
        <v>0.1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27</v>
      </c>
      <c r="I26" s="4">
        <v>0</v>
      </c>
      <c r="J26" s="4">
        <v>0</v>
      </c>
      <c r="K26" s="4" t="s">
        <v>27</v>
      </c>
      <c r="L26" s="4" t="s">
        <v>27</v>
      </c>
      <c r="M26" s="4" t="s">
        <v>27</v>
      </c>
      <c r="N26" s="4">
        <v>0.1</v>
      </c>
      <c r="O26" s="4" t="s">
        <v>27</v>
      </c>
      <c r="P26" s="4" t="s">
        <v>27</v>
      </c>
      <c r="Q26" s="4" t="s">
        <v>27</v>
      </c>
      <c r="R26" s="4" t="s">
        <v>27</v>
      </c>
      <c r="S26" s="4" t="s">
        <v>27</v>
      </c>
      <c r="T26" s="4" t="s">
        <v>27</v>
      </c>
      <c r="U26" s="4">
        <v>0</v>
      </c>
      <c r="V26" s="4">
        <v>19.2</v>
      </c>
      <c r="W26" s="4" t="s">
        <v>27</v>
      </c>
      <c r="X26" s="4" t="s">
        <v>27</v>
      </c>
      <c r="Y26" s="4">
        <v>0</v>
      </c>
      <c r="Z26" s="4" t="s">
        <v>27</v>
      </c>
      <c r="AA26" s="4" t="s">
        <v>27</v>
      </c>
      <c r="AB26" s="4" t="s">
        <v>27</v>
      </c>
      <c r="AC26" s="4" t="s">
        <v>27</v>
      </c>
      <c r="AD26" s="4" t="s">
        <v>27</v>
      </c>
      <c r="AE26" s="4" t="s">
        <v>27</v>
      </c>
      <c r="AF26" s="4" t="s">
        <v>27</v>
      </c>
      <c r="AG26" s="4" t="s">
        <v>27</v>
      </c>
      <c r="AH26" s="4">
        <v>0</v>
      </c>
      <c r="AI26" s="4" t="s">
        <v>27</v>
      </c>
      <c r="AJ26" s="4">
        <v>9</v>
      </c>
      <c r="AK26" s="4" t="s">
        <v>27</v>
      </c>
      <c r="AL26" s="4">
        <v>0</v>
      </c>
      <c r="AM26" s="4">
        <v>0</v>
      </c>
      <c r="AN26" s="4">
        <v>0</v>
      </c>
      <c r="AO26" s="4" t="s">
        <v>27</v>
      </c>
      <c r="AP26" s="4">
        <v>3</v>
      </c>
      <c r="AQ26" s="4">
        <v>0</v>
      </c>
      <c r="AR26" s="4" t="s">
        <v>27</v>
      </c>
      <c r="AS26" s="4" t="s">
        <v>27</v>
      </c>
      <c r="AT26" s="4">
        <v>6</v>
      </c>
      <c r="AU26" s="4">
        <v>0</v>
      </c>
      <c r="AV26" s="4">
        <v>0</v>
      </c>
      <c r="AW26" s="4" t="s">
        <v>27</v>
      </c>
      <c r="AX26" s="4" t="s">
        <v>27</v>
      </c>
      <c r="AY26" s="4" t="s">
        <v>27</v>
      </c>
      <c r="AZ26" s="4" t="s">
        <v>27</v>
      </c>
      <c r="BA26" s="4" t="s">
        <v>27</v>
      </c>
      <c r="BB26" s="4" t="s">
        <v>27</v>
      </c>
      <c r="BC26" s="4" t="s">
        <v>27</v>
      </c>
      <c r="BD26" s="4" t="s">
        <v>27</v>
      </c>
      <c r="BE26" s="4">
        <v>0</v>
      </c>
      <c r="BF26" s="4">
        <v>2.5</v>
      </c>
      <c r="BG26" s="4" t="s">
        <v>27</v>
      </c>
      <c r="BH26" s="4">
        <v>4.5</v>
      </c>
      <c r="BI26" s="4" t="s">
        <v>27</v>
      </c>
      <c r="BJ26" s="4">
        <v>1.5</v>
      </c>
      <c r="BK26" s="4" t="s">
        <v>27</v>
      </c>
      <c r="BL26" s="4" t="s">
        <v>27</v>
      </c>
      <c r="BM26" s="4">
        <v>0.5</v>
      </c>
      <c r="BN26" s="4" t="s">
        <v>27</v>
      </c>
      <c r="BO26" s="4">
        <v>0</v>
      </c>
      <c r="BP26" s="4" t="s">
        <v>27</v>
      </c>
      <c r="BQ26" s="4">
        <v>0</v>
      </c>
      <c r="BR26" s="4"/>
      <c r="BS26" s="4"/>
      <c r="BT26" s="4"/>
      <c r="BU26" s="4"/>
      <c r="BV26" s="4"/>
      <c r="BW26" s="4"/>
      <c r="BY26" s="9">
        <f t="shared" si="0"/>
        <v>0.9433333333333334</v>
      </c>
      <c r="BZ26" s="9">
        <f t="shared" si="1"/>
        <v>1.24</v>
      </c>
      <c r="CA26" s="9">
        <f t="shared" si="2"/>
        <v>0.6833333333333333</v>
      </c>
      <c r="CB26" s="9">
        <f t="shared" si="3"/>
        <v>0.6</v>
      </c>
    </row>
    <row r="27" spans="1:80" ht="11.25">
      <c r="A27" s="5">
        <v>25</v>
      </c>
      <c r="B27" s="77" t="s">
        <v>27</v>
      </c>
      <c r="C27" s="4">
        <v>0</v>
      </c>
      <c r="D27" s="4">
        <v>12.1</v>
      </c>
      <c r="E27" s="4" t="s">
        <v>27</v>
      </c>
      <c r="F27" s="4">
        <v>0</v>
      </c>
      <c r="G27" s="4" t="s">
        <v>27</v>
      </c>
      <c r="H27" s="4" t="s">
        <v>27</v>
      </c>
      <c r="I27" s="4" t="s">
        <v>27</v>
      </c>
      <c r="J27" s="4">
        <v>9.3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 s="4" t="s">
        <v>27</v>
      </c>
      <c r="Q27" s="4" t="s">
        <v>27</v>
      </c>
      <c r="R27" s="4">
        <v>1.2</v>
      </c>
      <c r="S27" s="4" t="s">
        <v>27</v>
      </c>
      <c r="T27" s="4" t="s">
        <v>27</v>
      </c>
      <c r="U27" s="4" t="s">
        <v>27</v>
      </c>
      <c r="V27" s="4">
        <v>39.5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 t="s">
        <v>27</v>
      </c>
      <c r="AK27" s="4" t="s">
        <v>27</v>
      </c>
      <c r="AL27" s="4" t="s">
        <v>27</v>
      </c>
      <c r="AM27" s="4" t="s">
        <v>27</v>
      </c>
      <c r="AN27" s="4">
        <v>1</v>
      </c>
      <c r="AO27" s="4" t="s">
        <v>27</v>
      </c>
      <c r="AP27" s="4">
        <v>21</v>
      </c>
      <c r="AQ27" s="4" t="s">
        <v>27</v>
      </c>
      <c r="AR27" s="4" t="s">
        <v>27</v>
      </c>
      <c r="AS27" s="4" t="s">
        <v>27</v>
      </c>
      <c r="AT27" s="4">
        <v>0</v>
      </c>
      <c r="AU27" s="4" t="s">
        <v>27</v>
      </c>
      <c r="AV27" s="4">
        <v>1</v>
      </c>
      <c r="AW27" s="4" t="s">
        <v>27</v>
      </c>
      <c r="AX27" s="4">
        <v>10</v>
      </c>
      <c r="AY27" s="4" t="s">
        <v>27</v>
      </c>
      <c r="AZ27" s="4" t="s">
        <v>27</v>
      </c>
      <c r="BA27" s="4" t="s">
        <v>27</v>
      </c>
      <c r="BB27" s="4" t="s">
        <v>27</v>
      </c>
      <c r="BC27" s="4" t="s">
        <v>27</v>
      </c>
      <c r="BD27" s="4" t="s">
        <v>27</v>
      </c>
      <c r="BE27" s="4" t="s">
        <v>27</v>
      </c>
      <c r="BF27" s="4" t="s">
        <v>27</v>
      </c>
      <c r="BG27" s="4" t="s">
        <v>27</v>
      </c>
      <c r="BH27" s="4" t="s">
        <v>27</v>
      </c>
      <c r="BI27" s="4">
        <v>0</v>
      </c>
      <c r="BJ27" s="4">
        <v>0</v>
      </c>
      <c r="BK27" s="4" t="s">
        <v>27</v>
      </c>
      <c r="BL27" s="4">
        <v>0</v>
      </c>
      <c r="BM27" s="93" t="s">
        <v>44</v>
      </c>
      <c r="BN27" s="4" t="s">
        <v>27</v>
      </c>
      <c r="BO27" s="4" t="s">
        <v>27</v>
      </c>
      <c r="BP27" s="4">
        <v>0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1.6666666666666667</v>
      </c>
      <c r="BZ27" s="9">
        <f t="shared" si="1"/>
        <v>2.0833333333333335</v>
      </c>
      <c r="CA27" s="9">
        <f t="shared" si="2"/>
        <v>1.1</v>
      </c>
      <c r="CB27" s="9">
        <f t="shared" si="3"/>
        <v>1.1</v>
      </c>
    </row>
    <row r="28" spans="1:80" ht="11.25">
      <c r="A28" s="5">
        <v>26</v>
      </c>
      <c r="B28" s="77" t="s">
        <v>27</v>
      </c>
      <c r="C28" s="4" t="s">
        <v>27</v>
      </c>
      <c r="D28" s="4">
        <v>5.9</v>
      </c>
      <c r="E28" s="4" t="s">
        <v>27</v>
      </c>
      <c r="F28" s="4" t="s">
        <v>27</v>
      </c>
      <c r="G28" s="4" t="s">
        <v>27</v>
      </c>
      <c r="H28" s="4">
        <v>2.3</v>
      </c>
      <c r="I28" s="4" t="s">
        <v>27</v>
      </c>
      <c r="J28" s="4">
        <v>0</v>
      </c>
      <c r="K28" s="4">
        <v>0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 t="s">
        <v>27</v>
      </c>
      <c r="R28" s="4" t="s">
        <v>27</v>
      </c>
      <c r="S28" s="4">
        <v>0.3</v>
      </c>
      <c r="T28" s="4" t="s">
        <v>27</v>
      </c>
      <c r="U28" s="4">
        <v>0.2</v>
      </c>
      <c r="V28" s="4">
        <v>0</v>
      </c>
      <c r="W28" s="4" t="s">
        <v>27</v>
      </c>
      <c r="X28" s="4" t="s">
        <v>27</v>
      </c>
      <c r="Y28" s="4" t="s">
        <v>27</v>
      </c>
      <c r="Z28" s="4">
        <v>5</v>
      </c>
      <c r="AA28" s="4">
        <v>0</v>
      </c>
      <c r="AB28" s="4" t="s">
        <v>27</v>
      </c>
      <c r="AC28" s="4" t="s">
        <v>27</v>
      </c>
      <c r="AD28" s="4" t="s">
        <v>27</v>
      </c>
      <c r="AE28" s="4">
        <v>0</v>
      </c>
      <c r="AF28" s="4" t="s">
        <v>27</v>
      </c>
      <c r="AG28" s="4" t="s">
        <v>27</v>
      </c>
      <c r="AH28" s="4" t="s">
        <v>27</v>
      </c>
      <c r="AI28" s="4" t="s">
        <v>27</v>
      </c>
      <c r="AJ28" s="4" t="s">
        <v>27</v>
      </c>
      <c r="AK28" s="4" t="s">
        <v>27</v>
      </c>
      <c r="AL28" s="4">
        <v>1</v>
      </c>
      <c r="AM28" s="4" t="s">
        <v>27</v>
      </c>
      <c r="AN28" s="4" t="s">
        <v>27</v>
      </c>
      <c r="AO28" s="4" t="s">
        <v>27</v>
      </c>
      <c r="AP28" s="4">
        <v>14</v>
      </c>
      <c r="AQ28" s="4" t="s">
        <v>27</v>
      </c>
      <c r="AR28" s="4">
        <v>0</v>
      </c>
      <c r="AS28" s="4" t="s">
        <v>27</v>
      </c>
      <c r="AT28" s="4" t="s">
        <v>27</v>
      </c>
      <c r="AU28" s="4" t="s">
        <v>27</v>
      </c>
      <c r="AV28" s="4" t="s">
        <v>27</v>
      </c>
      <c r="AW28" s="4" t="s">
        <v>27</v>
      </c>
      <c r="AX28" s="4">
        <v>11</v>
      </c>
      <c r="AY28" s="4">
        <v>4.5</v>
      </c>
      <c r="AZ28" s="4" t="s">
        <v>27</v>
      </c>
      <c r="BA28" s="4" t="s">
        <v>27</v>
      </c>
      <c r="BB28" s="4">
        <v>0</v>
      </c>
      <c r="BC28" s="4" t="s">
        <v>27</v>
      </c>
      <c r="BD28" s="4">
        <v>0</v>
      </c>
      <c r="BE28" s="4" t="s">
        <v>27</v>
      </c>
      <c r="BF28" s="4" t="s">
        <v>27</v>
      </c>
      <c r="BG28" s="4" t="s">
        <v>27</v>
      </c>
      <c r="BH28" s="4" t="s">
        <v>27</v>
      </c>
      <c r="BI28" s="4" t="s">
        <v>27</v>
      </c>
      <c r="BJ28" s="4">
        <v>0</v>
      </c>
      <c r="BK28" s="4" t="s">
        <v>27</v>
      </c>
      <c r="BL28" s="4">
        <v>0.5</v>
      </c>
      <c r="BM28" s="93" t="s">
        <v>44</v>
      </c>
      <c r="BN28" s="4" t="s">
        <v>27</v>
      </c>
      <c r="BO28" s="4" t="s">
        <v>27</v>
      </c>
      <c r="BP28" s="4">
        <v>1</v>
      </c>
      <c r="BQ28" s="4" t="s">
        <v>27</v>
      </c>
      <c r="BR28" s="4"/>
      <c r="BS28" s="4"/>
      <c r="BT28" s="4"/>
      <c r="BU28" s="4"/>
      <c r="BV28" s="4"/>
      <c r="BW28" s="4"/>
      <c r="BY28" s="9">
        <f t="shared" si="0"/>
        <v>0.21666666666666667</v>
      </c>
      <c r="BZ28" s="9">
        <f t="shared" si="1"/>
        <v>0.6733333333333333</v>
      </c>
      <c r="CA28" s="9">
        <f t="shared" si="2"/>
        <v>1.0166666666666666</v>
      </c>
      <c r="CB28" s="9">
        <f t="shared" si="3"/>
        <v>1.0333333333333334</v>
      </c>
    </row>
    <row r="29" spans="1:80" ht="11.25">
      <c r="A29" s="5">
        <v>27</v>
      </c>
      <c r="B29" s="77" t="s">
        <v>27</v>
      </c>
      <c r="C29" s="4" t="s">
        <v>27</v>
      </c>
      <c r="D29" s="4">
        <v>0.1</v>
      </c>
      <c r="E29" s="4" t="s">
        <v>27</v>
      </c>
      <c r="F29" s="4" t="s">
        <v>27</v>
      </c>
      <c r="G29" s="4">
        <v>14.3</v>
      </c>
      <c r="H29" s="4">
        <v>0.3</v>
      </c>
      <c r="I29" s="4" t="s">
        <v>27</v>
      </c>
      <c r="J29" s="4" t="s">
        <v>27</v>
      </c>
      <c r="K29" s="4">
        <v>0</v>
      </c>
      <c r="L29" s="4" t="s">
        <v>27</v>
      </c>
      <c r="M29" s="4" t="s">
        <v>27</v>
      </c>
      <c r="N29" s="4">
        <v>0.5</v>
      </c>
      <c r="O29" s="4" t="s">
        <v>27</v>
      </c>
      <c r="P29" s="4" t="s">
        <v>27</v>
      </c>
      <c r="Q29" s="4">
        <v>0</v>
      </c>
      <c r="R29" s="4" t="s">
        <v>27</v>
      </c>
      <c r="S29" s="4" t="s">
        <v>27</v>
      </c>
      <c r="T29" s="4" t="s">
        <v>27</v>
      </c>
      <c r="U29" s="4">
        <v>2.2</v>
      </c>
      <c r="V29" s="4" t="s">
        <v>27</v>
      </c>
      <c r="W29" s="4" t="s">
        <v>27</v>
      </c>
      <c r="X29" s="4">
        <v>0</v>
      </c>
      <c r="Y29" s="4" t="s">
        <v>27</v>
      </c>
      <c r="Z29" s="4">
        <v>1.8</v>
      </c>
      <c r="AA29" s="4">
        <v>4</v>
      </c>
      <c r="AB29" s="4" t="s">
        <v>27</v>
      </c>
      <c r="AC29" s="4" t="s">
        <v>27</v>
      </c>
      <c r="AD29" s="4" t="s">
        <v>27</v>
      </c>
      <c r="AE29" s="4">
        <v>0</v>
      </c>
      <c r="AF29" s="4" t="s">
        <v>27</v>
      </c>
      <c r="AG29" s="4" t="s">
        <v>27</v>
      </c>
      <c r="AH29" s="4" t="s">
        <v>27</v>
      </c>
      <c r="AI29" s="4" t="s">
        <v>27</v>
      </c>
      <c r="AJ29" s="4" t="s">
        <v>27</v>
      </c>
      <c r="AK29" s="4" t="s">
        <v>27</v>
      </c>
      <c r="AL29" s="4">
        <v>0</v>
      </c>
      <c r="AM29" s="4" t="s">
        <v>27</v>
      </c>
      <c r="AN29" s="4" t="s">
        <v>27</v>
      </c>
      <c r="AO29" s="4">
        <v>1</v>
      </c>
      <c r="AP29" s="4" t="s">
        <v>27</v>
      </c>
      <c r="AQ29" s="4" t="s">
        <v>27</v>
      </c>
      <c r="AR29" s="4" t="s">
        <v>27</v>
      </c>
      <c r="AS29" s="4" t="s">
        <v>27</v>
      </c>
      <c r="AT29" s="4" t="s">
        <v>27</v>
      </c>
      <c r="AU29" s="4" t="s">
        <v>27</v>
      </c>
      <c r="AV29" s="4">
        <v>0.5</v>
      </c>
      <c r="AW29" s="4" t="s">
        <v>27</v>
      </c>
      <c r="AX29" s="4">
        <v>19</v>
      </c>
      <c r="AY29" s="4">
        <v>60</v>
      </c>
      <c r="AZ29" s="4">
        <v>41.5</v>
      </c>
      <c r="BA29" s="4" t="s">
        <v>27</v>
      </c>
      <c r="BB29" s="4" t="s">
        <v>27</v>
      </c>
      <c r="BC29" s="4" t="s">
        <v>27</v>
      </c>
      <c r="BD29" s="4">
        <v>0</v>
      </c>
      <c r="BE29" s="4" t="s">
        <v>27</v>
      </c>
      <c r="BF29" s="4" t="s">
        <v>27</v>
      </c>
      <c r="BG29" s="4" t="s">
        <v>27</v>
      </c>
      <c r="BH29" s="4">
        <v>0</v>
      </c>
      <c r="BI29" s="4" t="s">
        <v>27</v>
      </c>
      <c r="BJ29" s="4" t="s">
        <v>27</v>
      </c>
      <c r="BK29" s="4" t="s">
        <v>27</v>
      </c>
      <c r="BL29" s="4">
        <v>12</v>
      </c>
      <c r="BM29" s="93" t="s">
        <v>44</v>
      </c>
      <c r="BN29" s="4" t="s">
        <v>27</v>
      </c>
      <c r="BO29" s="4" t="s">
        <v>27</v>
      </c>
      <c r="BP29" s="4" t="s">
        <v>27</v>
      </c>
      <c r="BQ29" s="4">
        <v>1</v>
      </c>
      <c r="BR29" s="4"/>
      <c r="BS29" s="4"/>
      <c r="BT29" s="4"/>
      <c r="BU29" s="4"/>
      <c r="BV29" s="4"/>
      <c r="BW29" s="4"/>
      <c r="BY29" s="9">
        <f t="shared" si="0"/>
        <v>0.2833333333333333</v>
      </c>
      <c r="BZ29" s="9">
        <f t="shared" si="1"/>
        <v>0.31666666666666665</v>
      </c>
      <c r="CA29" s="9">
        <f t="shared" si="2"/>
        <v>4.066666666666666</v>
      </c>
      <c r="CB29" s="9">
        <f t="shared" si="3"/>
        <v>4.5</v>
      </c>
    </row>
    <row r="30" spans="1:80" ht="11.25">
      <c r="A30" s="5">
        <v>28</v>
      </c>
      <c r="B30" s="77" t="s">
        <v>27</v>
      </c>
      <c r="C30" s="4">
        <v>0</v>
      </c>
      <c r="D30" s="4" t="s">
        <v>27</v>
      </c>
      <c r="E30" s="4" t="s">
        <v>27</v>
      </c>
      <c r="F30" s="4" t="s">
        <v>27</v>
      </c>
      <c r="G30" s="4">
        <v>2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>
        <v>12.9</v>
      </c>
      <c r="N30" s="4" t="s">
        <v>27</v>
      </c>
      <c r="O30" s="4" t="s">
        <v>27</v>
      </c>
      <c r="P30" s="4">
        <v>4</v>
      </c>
      <c r="Q30" s="4" t="s">
        <v>27</v>
      </c>
      <c r="R30" s="4">
        <v>2.2</v>
      </c>
      <c r="S30" s="4" t="s">
        <v>27</v>
      </c>
      <c r="T30" s="4" t="s">
        <v>27</v>
      </c>
      <c r="U30" s="4" t="s">
        <v>27</v>
      </c>
      <c r="V30" s="4">
        <v>0</v>
      </c>
      <c r="W30" s="4" t="s">
        <v>27</v>
      </c>
      <c r="X30" s="4">
        <v>5</v>
      </c>
      <c r="Y30" s="4" t="s">
        <v>27</v>
      </c>
      <c r="Z30" s="4" t="s">
        <v>27</v>
      </c>
      <c r="AA30" s="4" t="s">
        <v>27</v>
      </c>
      <c r="AB30" s="4" t="s">
        <v>27</v>
      </c>
      <c r="AC30" s="4">
        <v>7</v>
      </c>
      <c r="AD30" s="4" t="s">
        <v>27</v>
      </c>
      <c r="AE30" s="4">
        <v>0</v>
      </c>
      <c r="AF30" s="4" t="s">
        <v>27</v>
      </c>
      <c r="AG30" s="4" t="s">
        <v>27</v>
      </c>
      <c r="AH30" s="4">
        <v>2</v>
      </c>
      <c r="AI30" s="4" t="s">
        <v>27</v>
      </c>
      <c r="AJ30" s="4" t="s">
        <v>27</v>
      </c>
      <c r="AK30" s="4" t="s">
        <v>27</v>
      </c>
      <c r="AL30" s="4">
        <v>0</v>
      </c>
      <c r="AM30" s="4" t="s">
        <v>27</v>
      </c>
      <c r="AN30" s="4" t="s">
        <v>27</v>
      </c>
      <c r="AO30" s="4" t="s">
        <v>27</v>
      </c>
      <c r="AP30" s="4">
        <v>7</v>
      </c>
      <c r="AQ30" s="4">
        <v>2.5</v>
      </c>
      <c r="AR30" s="4">
        <v>0</v>
      </c>
      <c r="AS30" s="4" t="s">
        <v>27</v>
      </c>
      <c r="AT30" s="4" t="s">
        <v>27</v>
      </c>
      <c r="AU30" s="4">
        <v>0</v>
      </c>
      <c r="AV30" s="4" t="s">
        <v>27</v>
      </c>
      <c r="AW30" s="4" t="s">
        <v>27</v>
      </c>
      <c r="AX30" s="4" t="s">
        <v>27</v>
      </c>
      <c r="AY30" s="4" t="s">
        <v>27</v>
      </c>
      <c r="AZ30" s="4">
        <v>1</v>
      </c>
      <c r="BA30" s="4" t="s">
        <v>27</v>
      </c>
      <c r="BB30" s="4" t="s">
        <v>27</v>
      </c>
      <c r="BC30" s="4" t="s">
        <v>27</v>
      </c>
      <c r="BD30" s="4">
        <v>0</v>
      </c>
      <c r="BE30" s="4" t="s">
        <v>27</v>
      </c>
      <c r="BF30" s="4" t="s">
        <v>27</v>
      </c>
      <c r="BG30" s="4" t="s">
        <v>27</v>
      </c>
      <c r="BH30" s="4" t="s">
        <v>27</v>
      </c>
      <c r="BI30" s="4" t="s">
        <v>27</v>
      </c>
      <c r="BJ30" s="4">
        <v>0</v>
      </c>
      <c r="BK30" s="4" t="s">
        <v>27</v>
      </c>
      <c r="BL30" s="4">
        <v>2</v>
      </c>
      <c r="BM30" s="93" t="s">
        <v>44</v>
      </c>
      <c r="BN30" s="4" t="s">
        <v>27</v>
      </c>
      <c r="BO30" s="4">
        <v>0</v>
      </c>
      <c r="BP30" s="4" t="s">
        <v>27</v>
      </c>
      <c r="BQ30" s="4">
        <v>51</v>
      </c>
      <c r="BR30" s="4"/>
      <c r="BS30" s="4"/>
      <c r="BT30" s="4"/>
      <c r="BU30" s="4"/>
      <c r="BV30" s="4"/>
      <c r="BW30" s="4"/>
      <c r="BY30" s="9">
        <f t="shared" si="0"/>
        <v>1.103333333333333</v>
      </c>
      <c r="BZ30" s="9">
        <f t="shared" si="1"/>
        <v>0.7833333333333333</v>
      </c>
      <c r="CA30" s="9">
        <f t="shared" si="2"/>
        <v>0.4166666666666667</v>
      </c>
      <c r="CB30" s="9">
        <f t="shared" si="3"/>
        <v>2.1166666666666667</v>
      </c>
    </row>
    <row r="31" spans="1:80" ht="11.25">
      <c r="A31" s="5">
        <v>29</v>
      </c>
      <c r="B31" s="77" t="s">
        <v>27</v>
      </c>
      <c r="C31" s="4">
        <v>0</v>
      </c>
      <c r="D31" s="4">
        <v>8.8</v>
      </c>
      <c r="E31" s="4" t="s">
        <v>27</v>
      </c>
      <c r="F31" s="4">
        <v>0.9</v>
      </c>
      <c r="G31" s="4" t="s">
        <v>27</v>
      </c>
      <c r="H31" s="4">
        <v>9</v>
      </c>
      <c r="I31" s="4" t="s">
        <v>27</v>
      </c>
      <c r="J31" s="4" t="s">
        <v>27</v>
      </c>
      <c r="K31" s="4" t="s">
        <v>27</v>
      </c>
      <c r="L31" s="4" t="s">
        <v>27</v>
      </c>
      <c r="M31" s="4">
        <v>3.8</v>
      </c>
      <c r="N31" s="4">
        <v>0.8</v>
      </c>
      <c r="O31" s="4" t="s">
        <v>27</v>
      </c>
      <c r="P31" s="4">
        <v>15</v>
      </c>
      <c r="Q31" s="4" t="s">
        <v>27</v>
      </c>
      <c r="R31" s="4">
        <v>8.1</v>
      </c>
      <c r="S31" s="4" t="s">
        <v>27</v>
      </c>
      <c r="T31" s="4" t="s">
        <v>27</v>
      </c>
      <c r="U31" s="4">
        <v>0.2</v>
      </c>
      <c r="V31" s="4" t="s">
        <v>27</v>
      </c>
      <c r="W31" s="4" t="s">
        <v>27</v>
      </c>
      <c r="X31" s="4" t="s">
        <v>27</v>
      </c>
      <c r="Y31" s="4">
        <v>0</v>
      </c>
      <c r="Z31" s="4">
        <v>0</v>
      </c>
      <c r="AA31" s="4" t="s">
        <v>27</v>
      </c>
      <c r="AB31" s="4">
        <v>0</v>
      </c>
      <c r="AC31" s="4">
        <v>15</v>
      </c>
      <c r="AD31" s="4" t="s">
        <v>27</v>
      </c>
      <c r="AE31" s="4">
        <v>0</v>
      </c>
      <c r="AF31" s="4" t="s">
        <v>27</v>
      </c>
      <c r="AG31" s="4">
        <v>0</v>
      </c>
      <c r="AH31" s="4">
        <v>6</v>
      </c>
      <c r="AI31" s="4" t="s">
        <v>27</v>
      </c>
      <c r="AJ31" s="4" t="s">
        <v>27</v>
      </c>
      <c r="AK31" s="4" t="s">
        <v>27</v>
      </c>
      <c r="AL31" s="4" t="s">
        <v>27</v>
      </c>
      <c r="AM31" s="4">
        <v>0</v>
      </c>
      <c r="AN31" s="4" t="s">
        <v>27</v>
      </c>
      <c r="AO31" s="4" t="s">
        <v>27</v>
      </c>
      <c r="AP31" s="4" t="s">
        <v>27</v>
      </c>
      <c r="AQ31" s="4">
        <v>3.5</v>
      </c>
      <c r="AR31" s="4" t="s">
        <v>27</v>
      </c>
      <c r="AS31" s="4">
        <v>0</v>
      </c>
      <c r="AT31" s="4" t="s">
        <v>27</v>
      </c>
      <c r="AU31" s="4">
        <v>0</v>
      </c>
      <c r="AV31" s="4">
        <v>0</v>
      </c>
      <c r="AW31" s="4" t="s">
        <v>27</v>
      </c>
      <c r="AX31" s="4" t="s">
        <v>27</v>
      </c>
      <c r="AY31" s="4">
        <v>0</v>
      </c>
      <c r="AZ31" s="4" t="s">
        <v>27</v>
      </c>
      <c r="BA31" s="4" t="s">
        <v>27</v>
      </c>
      <c r="BB31" s="4">
        <v>2</v>
      </c>
      <c r="BC31" s="4" t="s">
        <v>27</v>
      </c>
      <c r="BD31" s="4">
        <v>0</v>
      </c>
      <c r="BE31" s="4">
        <v>4</v>
      </c>
      <c r="BF31" s="4">
        <v>2</v>
      </c>
      <c r="BG31" s="4">
        <v>1</v>
      </c>
      <c r="BH31" s="4" t="s">
        <v>27</v>
      </c>
      <c r="BI31" s="4" t="s">
        <v>27</v>
      </c>
      <c r="BJ31" s="4" t="s">
        <v>27</v>
      </c>
      <c r="BK31" s="4" t="s">
        <v>27</v>
      </c>
      <c r="BL31" s="4" t="s">
        <v>27</v>
      </c>
      <c r="BM31" s="4">
        <v>10.5</v>
      </c>
      <c r="BN31" s="4">
        <v>0</v>
      </c>
      <c r="BO31" s="4">
        <v>1</v>
      </c>
      <c r="BP31" s="4" t="s">
        <v>27</v>
      </c>
      <c r="BQ31" s="4">
        <v>67</v>
      </c>
      <c r="BR31" s="4"/>
      <c r="BS31" s="4"/>
      <c r="BT31" s="4"/>
      <c r="BU31" s="4"/>
      <c r="BV31" s="4"/>
      <c r="BW31" s="4"/>
      <c r="BY31" s="9">
        <f t="shared" si="0"/>
        <v>1.6300000000000001</v>
      </c>
      <c r="BZ31" s="9">
        <f t="shared" si="1"/>
        <v>0.8233333333333334</v>
      </c>
      <c r="CA31" s="9">
        <f t="shared" si="2"/>
        <v>0.6166666666666667</v>
      </c>
      <c r="CB31" s="9">
        <f t="shared" si="3"/>
        <v>3.033333333333333</v>
      </c>
    </row>
    <row r="32" spans="1:80" ht="11.25">
      <c r="A32" s="5">
        <v>30</v>
      </c>
      <c r="B32" s="77" t="s">
        <v>27</v>
      </c>
      <c r="C32" s="4" t="s">
        <v>27</v>
      </c>
      <c r="D32" s="4" t="s">
        <v>27</v>
      </c>
      <c r="E32" s="4" t="s">
        <v>27</v>
      </c>
      <c r="F32" s="4">
        <v>0.6</v>
      </c>
      <c r="G32" s="4" t="s">
        <v>27</v>
      </c>
      <c r="H32" s="4">
        <v>5.2</v>
      </c>
      <c r="I32" s="4" t="s">
        <v>27</v>
      </c>
      <c r="J32" s="4">
        <v>8.7</v>
      </c>
      <c r="K32" s="4" t="s">
        <v>27</v>
      </c>
      <c r="L32" s="4">
        <v>0.2</v>
      </c>
      <c r="M32" s="4">
        <v>0.5</v>
      </c>
      <c r="N32" s="4">
        <v>13.7</v>
      </c>
      <c r="O32" s="4" t="s">
        <v>27</v>
      </c>
      <c r="P32" s="4">
        <v>7.7</v>
      </c>
      <c r="Q32" s="4" t="s">
        <v>27</v>
      </c>
      <c r="R32" s="4">
        <v>3.9</v>
      </c>
      <c r="S32" s="4">
        <v>1.4</v>
      </c>
      <c r="T32" s="4">
        <v>0.6</v>
      </c>
      <c r="U32" s="4" t="s">
        <v>27</v>
      </c>
      <c r="V32" s="4" t="s">
        <v>27</v>
      </c>
      <c r="W32" s="4" t="s">
        <v>27</v>
      </c>
      <c r="X32" s="4" t="s">
        <v>27</v>
      </c>
      <c r="Y32" s="4" t="s">
        <v>27</v>
      </c>
      <c r="Z32" s="4" t="s">
        <v>27</v>
      </c>
      <c r="AA32" s="4">
        <v>1</v>
      </c>
      <c r="AB32" s="4">
        <v>48</v>
      </c>
      <c r="AC32" s="4">
        <v>13</v>
      </c>
      <c r="AD32" s="4" t="s">
        <v>27</v>
      </c>
      <c r="AE32" s="4" t="s">
        <v>27</v>
      </c>
      <c r="AF32" s="4">
        <v>0</v>
      </c>
      <c r="AG32" s="4" t="s">
        <v>27</v>
      </c>
      <c r="AH32" s="4" t="s">
        <v>27</v>
      </c>
      <c r="AI32" s="4">
        <v>0</v>
      </c>
      <c r="AJ32" s="4" t="s">
        <v>27</v>
      </c>
      <c r="AK32" s="4" t="s">
        <v>27</v>
      </c>
      <c r="AL32" s="4" t="s">
        <v>27</v>
      </c>
      <c r="AM32" s="4" t="s">
        <v>27</v>
      </c>
      <c r="AN32" s="4" t="s">
        <v>27</v>
      </c>
      <c r="AO32" s="4">
        <v>0</v>
      </c>
      <c r="AP32" s="4" t="s">
        <v>27</v>
      </c>
      <c r="AQ32" s="4">
        <v>0</v>
      </c>
      <c r="AR32" s="4" t="s">
        <v>27</v>
      </c>
      <c r="AS32" s="4">
        <v>0</v>
      </c>
      <c r="AT32" s="4" t="s">
        <v>27</v>
      </c>
      <c r="AU32" s="4">
        <v>0</v>
      </c>
      <c r="AV32" s="4" t="s">
        <v>27</v>
      </c>
      <c r="AW32" s="4" t="s">
        <v>27</v>
      </c>
      <c r="AX32" s="4" t="s">
        <v>27</v>
      </c>
      <c r="AY32" s="4" t="s">
        <v>27</v>
      </c>
      <c r="AZ32" s="4" t="s">
        <v>27</v>
      </c>
      <c r="BA32" s="4">
        <v>0</v>
      </c>
      <c r="BB32" s="4">
        <v>0</v>
      </c>
      <c r="BC32" s="4" t="s">
        <v>27</v>
      </c>
      <c r="BD32" s="4" t="s">
        <v>27</v>
      </c>
      <c r="BE32" s="4">
        <v>0.5</v>
      </c>
      <c r="BF32" s="4">
        <v>29</v>
      </c>
      <c r="BG32" s="4" t="s">
        <v>27</v>
      </c>
      <c r="BH32" s="4">
        <v>0</v>
      </c>
      <c r="BI32" s="4" t="s">
        <v>27</v>
      </c>
      <c r="BJ32" s="4" t="s">
        <v>27</v>
      </c>
      <c r="BK32" s="4">
        <v>3</v>
      </c>
      <c r="BL32" s="4">
        <v>17.5</v>
      </c>
      <c r="BM32" s="4">
        <v>10</v>
      </c>
      <c r="BN32" s="4">
        <v>0</v>
      </c>
      <c r="BO32" s="4" t="s">
        <v>27</v>
      </c>
      <c r="BP32" s="4" t="s">
        <v>27</v>
      </c>
      <c r="BQ32" s="4">
        <v>0</v>
      </c>
      <c r="BR32" s="4"/>
      <c r="BS32" s="4"/>
      <c r="BT32" s="4"/>
      <c r="BU32" s="4"/>
      <c r="BV32" s="4"/>
      <c r="BW32" s="4"/>
      <c r="BY32" s="9">
        <f t="shared" si="0"/>
        <v>3.2899999999999996</v>
      </c>
      <c r="BZ32" s="9">
        <f t="shared" si="1"/>
        <v>2.086666666666667</v>
      </c>
      <c r="CA32" s="9">
        <f t="shared" si="2"/>
        <v>0.9833333333333333</v>
      </c>
      <c r="CB32" s="9">
        <f t="shared" si="3"/>
        <v>2</v>
      </c>
    </row>
    <row r="33" spans="1:80" ht="11.25">
      <c r="A33" s="5">
        <v>31</v>
      </c>
      <c r="B33" s="77" t="s">
        <v>27</v>
      </c>
      <c r="C33" s="4" t="s">
        <v>27</v>
      </c>
      <c r="D33" s="4" t="s">
        <v>27</v>
      </c>
      <c r="E33" s="4" t="s">
        <v>27</v>
      </c>
      <c r="F33" s="4">
        <v>0</v>
      </c>
      <c r="G33" s="4" t="s">
        <v>27</v>
      </c>
      <c r="H33" s="4">
        <v>0</v>
      </c>
      <c r="I33" s="4" t="s">
        <v>27</v>
      </c>
      <c r="J33" s="4">
        <v>0.9</v>
      </c>
      <c r="K33" s="4" t="s">
        <v>27</v>
      </c>
      <c r="L33" s="4" t="s">
        <v>27</v>
      </c>
      <c r="M33" s="4">
        <v>22.4</v>
      </c>
      <c r="N33" s="4" t="s">
        <v>27</v>
      </c>
      <c r="O33" s="4" t="s">
        <v>27</v>
      </c>
      <c r="P33" s="4">
        <v>0</v>
      </c>
      <c r="Q33" s="4">
        <v>1.6</v>
      </c>
      <c r="R33" s="4">
        <v>24.4</v>
      </c>
      <c r="S33" s="4">
        <v>70</v>
      </c>
      <c r="T33" s="4" t="s">
        <v>27</v>
      </c>
      <c r="U33" s="4">
        <v>0.8</v>
      </c>
      <c r="V33" s="4" t="s">
        <v>27</v>
      </c>
      <c r="W33" s="4" t="s">
        <v>27</v>
      </c>
      <c r="X33" s="4" t="s">
        <v>27</v>
      </c>
      <c r="Y33" s="4" t="s">
        <v>27</v>
      </c>
      <c r="Z33" s="4" t="s">
        <v>27</v>
      </c>
      <c r="AA33" s="4">
        <v>0</v>
      </c>
      <c r="AB33" s="4">
        <v>6</v>
      </c>
      <c r="AC33" s="4" t="s">
        <v>27</v>
      </c>
      <c r="AD33" s="4" t="s">
        <v>27</v>
      </c>
      <c r="AE33" s="4" t="s">
        <v>27</v>
      </c>
      <c r="AF33" s="4">
        <v>0</v>
      </c>
      <c r="AG33" s="4">
        <v>13</v>
      </c>
      <c r="AH33" s="4" t="s">
        <v>27</v>
      </c>
      <c r="AI33" s="4" t="s">
        <v>27</v>
      </c>
      <c r="AJ33" s="4">
        <v>0</v>
      </c>
      <c r="AK33" s="4" t="s">
        <v>27</v>
      </c>
      <c r="AL33" s="4" t="s">
        <v>27</v>
      </c>
      <c r="AM33" s="4">
        <v>5</v>
      </c>
      <c r="AN33" s="4" t="s">
        <v>27</v>
      </c>
      <c r="AO33" s="4">
        <v>10</v>
      </c>
      <c r="AP33" s="4" t="s">
        <v>27</v>
      </c>
      <c r="AQ33" s="4" t="s">
        <v>27</v>
      </c>
      <c r="AR33" s="4" t="s">
        <v>27</v>
      </c>
      <c r="AS33" s="4" t="s">
        <v>27</v>
      </c>
      <c r="AT33" s="4" t="s">
        <v>27</v>
      </c>
      <c r="AU33" s="4" t="s">
        <v>27</v>
      </c>
      <c r="AV33" s="4" t="s">
        <v>27</v>
      </c>
      <c r="AW33" s="4" t="s">
        <v>27</v>
      </c>
      <c r="AX33" s="4">
        <v>0</v>
      </c>
      <c r="AY33" s="4">
        <v>0</v>
      </c>
      <c r="AZ33" s="4" t="s">
        <v>27</v>
      </c>
      <c r="BA33" s="4" t="s">
        <v>27</v>
      </c>
      <c r="BB33" s="4" t="s">
        <v>27</v>
      </c>
      <c r="BC33" s="4">
        <v>0</v>
      </c>
      <c r="BD33" s="4">
        <v>0</v>
      </c>
      <c r="BE33" s="4">
        <v>0</v>
      </c>
      <c r="BF33" s="4">
        <v>28.5</v>
      </c>
      <c r="BG33" s="4" t="s">
        <v>27</v>
      </c>
      <c r="BH33" s="4" t="s">
        <v>27</v>
      </c>
      <c r="BI33" s="4" t="s">
        <v>27</v>
      </c>
      <c r="BJ33" s="4" t="s">
        <v>27</v>
      </c>
      <c r="BK33" s="4" t="s">
        <v>27</v>
      </c>
      <c r="BL33" s="4" t="s">
        <v>27</v>
      </c>
      <c r="BM33" s="93" t="s">
        <v>43</v>
      </c>
      <c r="BN33" s="4" t="s">
        <v>27</v>
      </c>
      <c r="BO33" s="4" t="s">
        <v>27</v>
      </c>
      <c r="BP33" s="4">
        <v>5</v>
      </c>
      <c r="BQ33" s="4" t="s">
        <v>27</v>
      </c>
      <c r="BR33" s="4"/>
      <c r="BS33" s="4"/>
      <c r="BT33" s="4"/>
      <c r="BU33" s="4"/>
      <c r="BV33" s="4"/>
      <c r="BW33" s="4"/>
      <c r="BY33" s="9">
        <f t="shared" si="0"/>
        <v>4.803333333333333</v>
      </c>
      <c r="BZ33" s="9">
        <f t="shared" si="1"/>
        <v>1.16</v>
      </c>
      <c r="CA33" s="9">
        <f t="shared" si="2"/>
        <v>1.8833333333333333</v>
      </c>
      <c r="CB33" s="9">
        <f t="shared" si="3"/>
        <v>1.45</v>
      </c>
    </row>
    <row r="34" spans="1:80" ht="11.25">
      <c r="A34" s="1" t="s">
        <v>23</v>
      </c>
      <c r="B34" s="19">
        <f aca="true" t="shared" si="4" ref="B34:AG34">SUM(B3:B33)</f>
        <v>19.9</v>
      </c>
      <c r="C34" s="11">
        <f t="shared" si="4"/>
        <v>44.80000000000001</v>
      </c>
      <c r="D34" s="11">
        <f t="shared" si="4"/>
        <v>31.3</v>
      </c>
      <c r="E34" s="11">
        <f t="shared" si="4"/>
        <v>75.2</v>
      </c>
      <c r="F34" s="11">
        <f t="shared" si="4"/>
        <v>4</v>
      </c>
      <c r="G34" s="11">
        <f t="shared" si="4"/>
        <v>36.8</v>
      </c>
      <c r="H34" s="11">
        <f t="shared" si="4"/>
        <v>58</v>
      </c>
      <c r="I34" s="11">
        <f t="shared" si="4"/>
        <v>28.2</v>
      </c>
      <c r="J34" s="11">
        <f t="shared" si="4"/>
        <v>37</v>
      </c>
      <c r="K34" s="11">
        <f t="shared" si="4"/>
        <v>59.2</v>
      </c>
      <c r="L34" s="11">
        <f t="shared" si="4"/>
        <v>4.8</v>
      </c>
      <c r="M34" s="11">
        <f t="shared" si="4"/>
        <v>102.1</v>
      </c>
      <c r="N34" s="11">
        <f t="shared" si="4"/>
        <v>55.400000000000006</v>
      </c>
      <c r="O34" s="11">
        <f t="shared" si="4"/>
        <v>35.6</v>
      </c>
      <c r="P34" s="11">
        <f t="shared" si="4"/>
        <v>41.800000000000004</v>
      </c>
      <c r="Q34" s="11">
        <f t="shared" si="4"/>
        <v>19.5</v>
      </c>
      <c r="R34" s="11">
        <f t="shared" si="4"/>
        <v>50.49999999999999</v>
      </c>
      <c r="S34" s="11">
        <f t="shared" si="4"/>
        <v>77</v>
      </c>
      <c r="T34" s="11">
        <f t="shared" si="4"/>
        <v>44.1</v>
      </c>
      <c r="U34" s="11">
        <f t="shared" si="4"/>
        <v>139.2</v>
      </c>
      <c r="V34" s="11">
        <f t="shared" si="4"/>
        <v>101.30000000000001</v>
      </c>
      <c r="W34" s="11">
        <f t="shared" si="4"/>
        <v>32.2</v>
      </c>
      <c r="X34" s="11">
        <f t="shared" si="4"/>
        <v>56.599999999999994</v>
      </c>
      <c r="Y34" s="11">
        <f t="shared" si="4"/>
        <v>4.3</v>
      </c>
      <c r="Z34" s="11">
        <f t="shared" si="4"/>
        <v>7.7</v>
      </c>
      <c r="AA34" s="11">
        <f t="shared" si="4"/>
        <v>8.5</v>
      </c>
      <c r="AB34" s="11">
        <f t="shared" si="4"/>
        <v>56</v>
      </c>
      <c r="AC34" s="11">
        <f t="shared" si="4"/>
        <v>71</v>
      </c>
      <c r="AD34" s="11">
        <f t="shared" si="4"/>
        <v>2</v>
      </c>
      <c r="AE34" s="11">
        <f t="shared" si="4"/>
        <v>50</v>
      </c>
      <c r="AF34" s="11">
        <f t="shared" si="4"/>
        <v>34</v>
      </c>
      <c r="AG34" s="11">
        <f t="shared" si="4"/>
        <v>40</v>
      </c>
      <c r="AH34" s="11">
        <f aca="true" t="shared" si="5" ref="AH34:BK34">SUM(AH3:AH33)</f>
        <v>8</v>
      </c>
      <c r="AI34" s="11">
        <f t="shared" si="5"/>
        <v>13</v>
      </c>
      <c r="AJ34" s="11">
        <f t="shared" si="5"/>
        <v>39</v>
      </c>
      <c r="AK34" s="11">
        <f t="shared" si="5"/>
        <v>29</v>
      </c>
      <c r="AL34" s="11">
        <f t="shared" si="5"/>
        <v>104</v>
      </c>
      <c r="AM34" s="11">
        <f t="shared" si="5"/>
        <v>28</v>
      </c>
      <c r="AN34" s="11">
        <f t="shared" si="5"/>
        <v>35</v>
      </c>
      <c r="AO34" s="11">
        <f t="shared" si="5"/>
        <v>53</v>
      </c>
      <c r="AP34" s="11">
        <f t="shared" si="5"/>
        <v>104</v>
      </c>
      <c r="AQ34" s="11">
        <f t="shared" si="5"/>
        <v>48</v>
      </c>
      <c r="AR34" s="11">
        <f t="shared" si="5"/>
        <v>52.5</v>
      </c>
      <c r="AS34" s="11">
        <f t="shared" si="5"/>
        <v>27</v>
      </c>
      <c r="AT34" s="11">
        <f t="shared" si="5"/>
        <v>48.5</v>
      </c>
      <c r="AU34" s="11">
        <f t="shared" si="5"/>
        <v>87</v>
      </c>
      <c r="AV34" s="11">
        <f t="shared" si="5"/>
        <v>4</v>
      </c>
      <c r="AW34" s="11">
        <f t="shared" si="5"/>
        <v>63.5</v>
      </c>
      <c r="AX34" s="11">
        <f t="shared" si="5"/>
        <v>92.5</v>
      </c>
      <c r="AY34" s="11">
        <f t="shared" si="5"/>
        <v>139.5</v>
      </c>
      <c r="AZ34" s="11">
        <f t="shared" si="5"/>
        <v>87</v>
      </c>
      <c r="BA34" s="11">
        <f t="shared" si="5"/>
        <v>12</v>
      </c>
      <c r="BB34" s="11">
        <f t="shared" si="5"/>
        <v>65</v>
      </c>
      <c r="BC34" s="11">
        <f t="shared" si="5"/>
        <v>50.5</v>
      </c>
      <c r="BD34" s="11">
        <f t="shared" si="5"/>
        <v>62.5</v>
      </c>
      <c r="BE34" s="11">
        <f t="shared" si="5"/>
        <v>13.5</v>
      </c>
      <c r="BF34" s="11">
        <f t="shared" si="5"/>
        <v>93.5</v>
      </c>
      <c r="BG34" s="11">
        <f t="shared" si="5"/>
        <v>3</v>
      </c>
      <c r="BH34" s="11">
        <f t="shared" si="5"/>
        <v>8</v>
      </c>
      <c r="BI34" s="11">
        <f t="shared" si="5"/>
        <v>24</v>
      </c>
      <c r="BJ34" s="11">
        <f t="shared" si="5"/>
        <v>54.5</v>
      </c>
      <c r="BK34" s="11">
        <f t="shared" si="5"/>
        <v>17</v>
      </c>
      <c r="BL34" s="11">
        <f aca="true" t="shared" si="6" ref="BL34:BQ34">SUM(BL3:BL33)</f>
        <v>64.5</v>
      </c>
      <c r="BM34" s="11">
        <f t="shared" si="6"/>
        <v>64.5</v>
      </c>
      <c r="BN34" s="11">
        <f t="shared" si="6"/>
        <v>37.5</v>
      </c>
      <c r="BO34" s="11">
        <f t="shared" si="6"/>
        <v>41</v>
      </c>
      <c r="BP34" s="11">
        <f t="shared" si="6"/>
        <v>6</v>
      </c>
      <c r="BQ34" s="11">
        <f t="shared" si="6"/>
        <v>141.5</v>
      </c>
      <c r="BR34" s="11"/>
      <c r="BS34" s="11"/>
      <c r="BT34" s="11"/>
      <c r="BU34" s="11"/>
      <c r="BV34" s="11"/>
      <c r="BW34" s="11"/>
      <c r="BY34" s="10">
        <f>(SUM(J34:AM34)/30)</f>
        <v>45.02666666666667</v>
      </c>
      <c r="BZ34" s="10">
        <f>(SUM(T34:AW34)/30)</f>
        <v>46.34666666666667</v>
      </c>
      <c r="CA34" s="10">
        <f>(SUM(AD34:BG34)/30)</f>
        <v>49.61666666666667</v>
      </c>
      <c r="CB34" s="10">
        <f>(SUM(AN34:BQ34)/30)</f>
        <v>53.333333333333336</v>
      </c>
    </row>
    <row r="36" spans="1:80" ht="11.25">
      <c r="A36" s="15" t="s">
        <v>2</v>
      </c>
      <c r="B36" s="17">
        <f aca="true" t="shared" si="7" ref="B36:J36">MAX(B3:B33)</f>
        <v>8.5</v>
      </c>
      <c r="C36" s="16">
        <f t="shared" si="7"/>
        <v>18.6</v>
      </c>
      <c r="D36" s="16">
        <f t="shared" si="7"/>
        <v>12.1</v>
      </c>
      <c r="E36" s="16">
        <f t="shared" si="7"/>
        <v>46.3</v>
      </c>
      <c r="F36" s="16">
        <f t="shared" si="7"/>
        <v>1.6</v>
      </c>
      <c r="G36" s="16">
        <f t="shared" si="7"/>
        <v>14.3</v>
      </c>
      <c r="H36" s="16">
        <f t="shared" si="7"/>
        <v>32.1</v>
      </c>
      <c r="I36" s="16">
        <f t="shared" si="7"/>
        <v>15.9</v>
      </c>
      <c r="J36" s="16">
        <f t="shared" si="7"/>
        <v>13.5</v>
      </c>
      <c r="K36" s="16">
        <f aca="true" t="shared" si="8" ref="K36:AO36">MAX(K3:K33)</f>
        <v>21.7</v>
      </c>
      <c r="L36" s="16">
        <f t="shared" si="8"/>
        <v>2.3</v>
      </c>
      <c r="M36" s="16">
        <f t="shared" si="8"/>
        <v>43.3</v>
      </c>
      <c r="N36" s="16">
        <f t="shared" si="8"/>
        <v>24.7</v>
      </c>
      <c r="O36" s="16">
        <f t="shared" si="8"/>
        <v>35.1</v>
      </c>
      <c r="P36" s="16">
        <f t="shared" si="8"/>
        <v>15</v>
      </c>
      <c r="Q36" s="16">
        <f t="shared" si="8"/>
        <v>12.8</v>
      </c>
      <c r="R36" s="16">
        <f t="shared" si="8"/>
        <v>24.4</v>
      </c>
      <c r="S36" s="16">
        <f t="shared" si="8"/>
        <v>70</v>
      </c>
      <c r="T36" s="16">
        <f t="shared" si="8"/>
        <v>18.7</v>
      </c>
      <c r="U36" s="16">
        <f t="shared" si="8"/>
        <v>62.9</v>
      </c>
      <c r="V36" s="16">
        <f t="shared" si="8"/>
        <v>39.5</v>
      </c>
      <c r="W36" s="16">
        <f t="shared" si="8"/>
        <v>21.6</v>
      </c>
      <c r="X36" s="16">
        <f t="shared" si="8"/>
        <v>19.7</v>
      </c>
      <c r="Y36" s="16">
        <f t="shared" si="8"/>
        <v>3</v>
      </c>
      <c r="Z36" s="16">
        <f t="shared" si="8"/>
        <v>5</v>
      </c>
      <c r="AA36" s="16">
        <f t="shared" si="8"/>
        <v>4</v>
      </c>
      <c r="AB36" s="16">
        <f t="shared" si="8"/>
        <v>48</v>
      </c>
      <c r="AC36" s="16">
        <f t="shared" si="8"/>
        <v>25</v>
      </c>
      <c r="AD36" s="16">
        <f t="shared" si="8"/>
        <v>2</v>
      </c>
      <c r="AE36" s="16">
        <f t="shared" si="8"/>
        <v>31</v>
      </c>
      <c r="AF36" s="16">
        <f t="shared" si="8"/>
        <v>27</v>
      </c>
      <c r="AG36" s="16">
        <f t="shared" si="8"/>
        <v>20</v>
      </c>
      <c r="AH36" s="16">
        <f t="shared" si="8"/>
        <v>6</v>
      </c>
      <c r="AI36" s="16">
        <f t="shared" si="8"/>
        <v>11</v>
      </c>
      <c r="AJ36" s="16">
        <f t="shared" si="8"/>
        <v>11</v>
      </c>
      <c r="AK36" s="16">
        <f t="shared" si="8"/>
        <v>14</v>
      </c>
      <c r="AL36" s="16">
        <f t="shared" si="8"/>
        <v>40</v>
      </c>
      <c r="AM36" s="16">
        <f t="shared" si="8"/>
        <v>12</v>
      </c>
      <c r="AN36" s="16">
        <f t="shared" si="8"/>
        <v>23</v>
      </c>
      <c r="AO36" s="16">
        <f t="shared" si="8"/>
        <v>18</v>
      </c>
      <c r="AP36" s="16">
        <f>MAX(AP3:AP33)</f>
        <v>25</v>
      </c>
      <c r="AQ36" s="16">
        <f aca="true" t="shared" si="9" ref="AQ36:AV36">MAX(AQ3:AQ33)</f>
        <v>13</v>
      </c>
      <c r="AR36" s="16">
        <f t="shared" si="9"/>
        <v>30</v>
      </c>
      <c r="AS36" s="16">
        <f t="shared" si="9"/>
        <v>15.5</v>
      </c>
      <c r="AT36" s="16">
        <f t="shared" si="9"/>
        <v>28.5</v>
      </c>
      <c r="AU36" s="16">
        <f t="shared" si="9"/>
        <v>36.5</v>
      </c>
      <c r="AV36" s="16">
        <f t="shared" si="9"/>
        <v>1.5</v>
      </c>
      <c r="AW36" s="16">
        <f aca="true" t="shared" si="10" ref="AW36:BB36">MAX(AW3:AW33)</f>
        <v>35.5</v>
      </c>
      <c r="AX36" s="16">
        <f t="shared" si="10"/>
        <v>31.5</v>
      </c>
      <c r="AY36" s="16">
        <f t="shared" si="10"/>
        <v>67.5</v>
      </c>
      <c r="AZ36" s="16">
        <f t="shared" si="10"/>
        <v>41.5</v>
      </c>
      <c r="BA36" s="16">
        <f t="shared" si="10"/>
        <v>6.5</v>
      </c>
      <c r="BB36" s="16">
        <f t="shared" si="10"/>
        <v>44</v>
      </c>
      <c r="BC36" s="16">
        <f aca="true" t="shared" si="11" ref="BC36:BH36">MAX(BC3:BC33)</f>
        <v>44</v>
      </c>
      <c r="BD36" s="16">
        <f t="shared" si="11"/>
        <v>61.5</v>
      </c>
      <c r="BE36" s="16">
        <f t="shared" si="11"/>
        <v>4.5</v>
      </c>
      <c r="BF36" s="16">
        <f t="shared" si="11"/>
        <v>29</v>
      </c>
      <c r="BG36" s="16">
        <f t="shared" si="11"/>
        <v>1</v>
      </c>
      <c r="BH36" s="16">
        <f t="shared" si="11"/>
        <v>4.5</v>
      </c>
      <c r="BI36" s="16">
        <f aca="true" t="shared" si="12" ref="BI36:BO36">MAX(BI3:BI33)</f>
        <v>14.5</v>
      </c>
      <c r="BJ36" s="16">
        <f t="shared" si="12"/>
        <v>37</v>
      </c>
      <c r="BK36" s="16">
        <f t="shared" si="12"/>
        <v>11</v>
      </c>
      <c r="BL36" s="16">
        <f t="shared" si="12"/>
        <v>18</v>
      </c>
      <c r="BM36" s="16">
        <f t="shared" si="12"/>
        <v>39.5</v>
      </c>
      <c r="BN36" s="16">
        <f t="shared" si="12"/>
        <v>16.5</v>
      </c>
      <c r="BO36" s="16">
        <f t="shared" si="12"/>
        <v>13</v>
      </c>
      <c r="BP36" s="16">
        <f>MAX(BP3:BP33)</f>
        <v>5</v>
      </c>
      <c r="BQ36" s="16">
        <f>MAX(BQ3:BQ33)</f>
        <v>67</v>
      </c>
      <c r="BR36" s="16"/>
      <c r="BS36" s="16"/>
      <c r="BT36" s="16"/>
      <c r="BU36" s="16"/>
      <c r="BV36" s="16"/>
      <c r="BW36" s="16"/>
      <c r="BY36" s="91">
        <f>MAX(J36:AM36)</f>
        <v>70</v>
      </c>
      <c r="BZ36" s="91">
        <f>MAX(T36:AW36)</f>
        <v>62.9</v>
      </c>
      <c r="CA36" s="91">
        <f>MAX(AD36:BG36)</f>
        <v>67.5</v>
      </c>
      <c r="CB36" s="91">
        <f>MAX(AN36:BQ36)</f>
        <v>67.5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70</v>
      </c>
    </row>
    <row r="46" spans="1:2" ht="11.25">
      <c r="A46" s="63">
        <v>2</v>
      </c>
      <c r="B46" s="64">
        <f>LARGE($B$3:$BW$33,2)</f>
        <v>67.5</v>
      </c>
    </row>
    <row r="47" spans="1:2" ht="11.25">
      <c r="A47" s="63">
        <v>3</v>
      </c>
      <c r="B47" s="64">
        <f>LARGE($B$3:$BW$33,3)</f>
        <v>67</v>
      </c>
    </row>
    <row r="48" spans="1:2" ht="11.25">
      <c r="A48" s="63">
        <v>4</v>
      </c>
      <c r="B48" s="64">
        <f>LARGE($B$3:$BW$33,4)</f>
        <v>62.9</v>
      </c>
    </row>
    <row r="49" spans="1:2" ht="11.25">
      <c r="A49" s="63">
        <v>5</v>
      </c>
      <c r="B49" s="64">
        <f>LARGE($B$3:$BW$33,5)</f>
        <v>61.5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21" customWidth="1"/>
    <col min="77" max="80" width="12.75390625" style="21" customWidth="1"/>
    <col min="81" max="16384" width="6.75390625" style="21" customWidth="1"/>
  </cols>
  <sheetData>
    <row r="1" ht="10.5">
      <c r="B1" s="21" t="s">
        <v>21</v>
      </c>
    </row>
    <row r="2" spans="1:80" ht="10.5">
      <c r="A2" s="22" t="s">
        <v>1</v>
      </c>
      <c r="B2" s="23">
        <v>1953</v>
      </c>
      <c r="C2" s="24">
        <v>1954</v>
      </c>
      <c r="D2" s="24">
        <v>1955</v>
      </c>
      <c r="E2" s="24">
        <v>1956</v>
      </c>
      <c r="F2" s="24">
        <v>1957</v>
      </c>
      <c r="G2" s="24">
        <v>1958</v>
      </c>
      <c r="H2" s="24">
        <v>1959</v>
      </c>
      <c r="I2" s="24">
        <v>1960</v>
      </c>
      <c r="J2" s="24">
        <v>1961</v>
      </c>
      <c r="K2" s="24">
        <v>1962</v>
      </c>
      <c r="L2" s="24">
        <v>1963</v>
      </c>
      <c r="M2" s="24">
        <v>1964</v>
      </c>
      <c r="N2" s="24">
        <v>1965</v>
      </c>
      <c r="O2" s="24">
        <v>1966</v>
      </c>
      <c r="P2" s="24">
        <v>1967</v>
      </c>
      <c r="Q2" s="24">
        <v>1968</v>
      </c>
      <c r="R2" s="24">
        <v>1969</v>
      </c>
      <c r="S2" s="24">
        <v>1970</v>
      </c>
      <c r="T2" s="24">
        <v>1971</v>
      </c>
      <c r="U2" s="24">
        <v>1972</v>
      </c>
      <c r="V2" s="24">
        <v>1973</v>
      </c>
      <c r="W2" s="24">
        <v>1974</v>
      </c>
      <c r="X2" s="24">
        <v>1975</v>
      </c>
      <c r="Y2" s="24">
        <v>1976</v>
      </c>
      <c r="Z2" s="24">
        <v>1977</v>
      </c>
      <c r="AA2" s="24">
        <v>1978</v>
      </c>
      <c r="AB2" s="24">
        <v>1979</v>
      </c>
      <c r="AC2" s="24">
        <v>1980</v>
      </c>
      <c r="AD2" s="24">
        <v>1981</v>
      </c>
      <c r="AE2" s="24">
        <v>1982</v>
      </c>
      <c r="AF2" s="24">
        <v>1983</v>
      </c>
      <c r="AG2" s="24">
        <v>1984</v>
      </c>
      <c r="AH2" s="24">
        <v>1985</v>
      </c>
      <c r="AI2" s="24">
        <v>1986</v>
      </c>
      <c r="AJ2" s="24">
        <v>1987</v>
      </c>
      <c r="AK2" s="24">
        <v>1988</v>
      </c>
      <c r="AL2" s="24">
        <v>1989</v>
      </c>
      <c r="AM2" s="24">
        <v>1990</v>
      </c>
      <c r="AN2" s="24">
        <v>1991</v>
      </c>
      <c r="AO2" s="24">
        <v>1992</v>
      </c>
      <c r="AP2" s="24">
        <v>1993</v>
      </c>
      <c r="AQ2" s="24">
        <v>1994</v>
      </c>
      <c r="AR2" s="24">
        <v>1995</v>
      </c>
      <c r="AS2" s="24">
        <v>1996</v>
      </c>
      <c r="AT2" s="24">
        <v>1997</v>
      </c>
      <c r="AU2" s="24">
        <v>1998</v>
      </c>
      <c r="AV2" s="24">
        <v>1999</v>
      </c>
      <c r="AW2" s="24">
        <v>2000</v>
      </c>
      <c r="AX2" s="24">
        <v>2001</v>
      </c>
      <c r="AY2" s="24">
        <v>2002</v>
      </c>
      <c r="AZ2" s="24">
        <v>2003</v>
      </c>
      <c r="BA2" s="24">
        <v>2004</v>
      </c>
      <c r="BB2" s="24">
        <v>2005</v>
      </c>
      <c r="BC2" s="24">
        <v>2006</v>
      </c>
      <c r="BD2" s="24">
        <v>2007</v>
      </c>
      <c r="BE2" s="24">
        <v>2008</v>
      </c>
      <c r="BF2" s="24">
        <v>2009</v>
      </c>
      <c r="BG2" s="24">
        <v>2010</v>
      </c>
      <c r="BH2" s="24">
        <v>2011</v>
      </c>
      <c r="BI2" s="24">
        <v>2012</v>
      </c>
      <c r="BJ2" s="24">
        <v>2013</v>
      </c>
      <c r="BK2" s="24">
        <v>2014</v>
      </c>
      <c r="BL2" s="24">
        <v>2015</v>
      </c>
      <c r="BM2" s="24">
        <v>2016</v>
      </c>
      <c r="BN2" s="24">
        <v>2017</v>
      </c>
      <c r="BO2" s="24">
        <v>2018</v>
      </c>
      <c r="BP2" s="24">
        <v>2019</v>
      </c>
      <c r="BQ2" s="24">
        <v>2020</v>
      </c>
      <c r="BR2" s="24">
        <v>2021</v>
      </c>
      <c r="BS2" s="24">
        <v>2022</v>
      </c>
      <c r="BT2" s="24">
        <v>2023</v>
      </c>
      <c r="BU2" s="24">
        <v>2024</v>
      </c>
      <c r="BV2" s="24">
        <v>2025</v>
      </c>
      <c r="BW2" s="24">
        <v>2026</v>
      </c>
      <c r="BY2" s="25" t="s">
        <v>36</v>
      </c>
      <c r="BZ2" s="25" t="s">
        <v>38</v>
      </c>
      <c r="CA2" s="25" t="s">
        <v>30</v>
      </c>
      <c r="CB2" s="101" t="s">
        <v>47</v>
      </c>
    </row>
    <row r="3" spans="1:80" ht="11.25">
      <c r="A3" s="26">
        <v>1</v>
      </c>
      <c r="B3" s="82">
        <v>10.7</v>
      </c>
      <c r="C3" s="83" t="s">
        <v>27</v>
      </c>
      <c r="D3" s="83">
        <v>2.5</v>
      </c>
      <c r="E3" s="83">
        <v>15.4</v>
      </c>
      <c r="F3" s="83" t="s">
        <v>27</v>
      </c>
      <c r="G3" s="83">
        <v>0</v>
      </c>
      <c r="H3" s="83">
        <v>2.7</v>
      </c>
      <c r="I3" s="83">
        <v>0.1</v>
      </c>
      <c r="J3" s="83" t="s">
        <v>27</v>
      </c>
      <c r="K3" s="83" t="s">
        <v>27</v>
      </c>
      <c r="L3" s="83">
        <v>21.8</v>
      </c>
      <c r="M3" s="83">
        <v>2.8</v>
      </c>
      <c r="N3" s="83" t="s">
        <v>27</v>
      </c>
      <c r="O3" s="83">
        <v>0</v>
      </c>
      <c r="P3" s="83">
        <v>7</v>
      </c>
      <c r="Q3" s="83">
        <v>0.1</v>
      </c>
      <c r="R3" s="83">
        <v>29.9</v>
      </c>
      <c r="S3" s="83">
        <v>0.2</v>
      </c>
      <c r="T3" s="83">
        <v>10.6</v>
      </c>
      <c r="U3" s="83" t="s">
        <v>27</v>
      </c>
      <c r="V3" s="83">
        <v>4.7</v>
      </c>
      <c r="W3" s="83" t="s">
        <v>27</v>
      </c>
      <c r="X3" s="83" t="s">
        <v>27</v>
      </c>
      <c r="Y3" s="83" t="s">
        <v>27</v>
      </c>
      <c r="Z3" s="83" t="s">
        <v>27</v>
      </c>
      <c r="AA3" s="83" t="s">
        <v>27</v>
      </c>
      <c r="AB3" s="83">
        <v>1</v>
      </c>
      <c r="AC3" s="83">
        <v>0</v>
      </c>
      <c r="AD3" s="83">
        <v>33</v>
      </c>
      <c r="AE3" s="83" t="s">
        <v>27</v>
      </c>
      <c r="AF3" s="83" t="s">
        <v>27</v>
      </c>
      <c r="AG3" s="83" t="s">
        <v>27</v>
      </c>
      <c r="AH3" s="83">
        <v>0</v>
      </c>
      <c r="AI3" s="83">
        <v>16</v>
      </c>
      <c r="AJ3" s="83">
        <v>0</v>
      </c>
      <c r="AK3" s="83">
        <v>0</v>
      </c>
      <c r="AL3" s="83" t="s">
        <v>27</v>
      </c>
      <c r="AM3" s="83">
        <v>6</v>
      </c>
      <c r="AN3" s="83">
        <v>105</v>
      </c>
      <c r="AO3" s="83">
        <v>1</v>
      </c>
      <c r="AP3" s="83">
        <v>2.5</v>
      </c>
      <c r="AQ3" s="83">
        <v>3.5</v>
      </c>
      <c r="AR3" s="83">
        <v>0</v>
      </c>
      <c r="AS3" s="83">
        <v>4</v>
      </c>
      <c r="AT3" s="83" t="s">
        <v>27</v>
      </c>
      <c r="AU3" s="83">
        <v>22</v>
      </c>
      <c r="AV3" s="83">
        <v>0</v>
      </c>
      <c r="AW3" s="83">
        <v>5.5</v>
      </c>
      <c r="AX3" s="83">
        <v>61</v>
      </c>
      <c r="AY3" s="83">
        <v>41</v>
      </c>
      <c r="AZ3" s="83" t="s">
        <v>27</v>
      </c>
      <c r="BA3" s="83" t="s">
        <v>27</v>
      </c>
      <c r="BB3" s="83">
        <v>0</v>
      </c>
      <c r="BC3" s="83">
        <v>0.5</v>
      </c>
      <c r="BD3" s="83">
        <v>6.5</v>
      </c>
      <c r="BE3" s="83">
        <v>2</v>
      </c>
      <c r="BF3" s="83" t="s">
        <v>27</v>
      </c>
      <c r="BG3" s="83">
        <v>0</v>
      </c>
      <c r="BH3" s="83" t="s">
        <v>27</v>
      </c>
      <c r="BI3" s="83" t="s">
        <v>27</v>
      </c>
      <c r="BJ3" s="83">
        <v>32.5</v>
      </c>
      <c r="BK3" s="83">
        <v>0</v>
      </c>
      <c r="BL3" s="83">
        <v>12.5</v>
      </c>
      <c r="BM3" s="83">
        <v>6.5</v>
      </c>
      <c r="BN3" s="83" t="s">
        <v>27</v>
      </c>
      <c r="BO3" s="83">
        <v>14.5</v>
      </c>
      <c r="BP3" s="83" t="s">
        <v>27</v>
      </c>
      <c r="BQ3" s="83">
        <v>0</v>
      </c>
      <c r="BR3" s="83"/>
      <c r="BS3" s="83"/>
      <c r="BT3" s="83"/>
      <c r="BU3" s="83"/>
      <c r="BV3" s="83"/>
      <c r="BW3" s="83"/>
      <c r="BY3" s="27">
        <f>(SUM(J3:AM3)/30)</f>
        <v>4.436666666666667</v>
      </c>
      <c r="BZ3" s="27">
        <f>(SUM(T3:AW3)/30)</f>
        <v>7.16</v>
      </c>
      <c r="CA3" s="27">
        <f>(SUM(AD3:BG3)/30)</f>
        <v>10.316666666666666</v>
      </c>
      <c r="CB3" s="27">
        <f>(SUM(AN3:BQ3)/30)</f>
        <v>10.683333333333334</v>
      </c>
    </row>
    <row r="4" spans="1:80" ht="11.25">
      <c r="A4" s="26">
        <v>2</v>
      </c>
      <c r="B4" s="82">
        <v>2.7</v>
      </c>
      <c r="C4" s="83" t="s">
        <v>27</v>
      </c>
      <c r="D4" s="83">
        <v>23.7</v>
      </c>
      <c r="E4" s="83">
        <v>8.7</v>
      </c>
      <c r="F4" s="83" t="s">
        <v>27</v>
      </c>
      <c r="G4" s="83">
        <v>4.2</v>
      </c>
      <c r="H4" s="83">
        <v>14.7</v>
      </c>
      <c r="I4" s="83" t="s">
        <v>27</v>
      </c>
      <c r="J4" s="83">
        <v>17</v>
      </c>
      <c r="K4" s="83" t="s">
        <v>27</v>
      </c>
      <c r="L4" s="83">
        <v>4.9</v>
      </c>
      <c r="M4" s="83" t="s">
        <v>27</v>
      </c>
      <c r="N4" s="83" t="s">
        <v>27</v>
      </c>
      <c r="O4" s="83">
        <v>15.1</v>
      </c>
      <c r="P4" s="83">
        <v>11</v>
      </c>
      <c r="Q4" s="83" t="s">
        <v>27</v>
      </c>
      <c r="R4" s="83" t="s">
        <v>27</v>
      </c>
      <c r="S4" s="83" t="s">
        <v>27</v>
      </c>
      <c r="T4" s="83">
        <v>3.9</v>
      </c>
      <c r="U4" s="83" t="s">
        <v>27</v>
      </c>
      <c r="V4" s="83" t="s">
        <v>27</v>
      </c>
      <c r="W4" s="83">
        <v>0.8</v>
      </c>
      <c r="X4" s="83">
        <v>0.1</v>
      </c>
      <c r="Y4" s="83" t="s">
        <v>27</v>
      </c>
      <c r="Z4" s="83" t="s">
        <v>27</v>
      </c>
      <c r="AA4" s="83" t="s">
        <v>27</v>
      </c>
      <c r="AB4" s="83">
        <v>1</v>
      </c>
      <c r="AC4" s="83" t="s">
        <v>27</v>
      </c>
      <c r="AD4" s="83">
        <v>8</v>
      </c>
      <c r="AE4" s="83">
        <v>7</v>
      </c>
      <c r="AF4" s="83" t="s">
        <v>27</v>
      </c>
      <c r="AG4" s="83" t="s">
        <v>27</v>
      </c>
      <c r="AH4" s="83" t="s">
        <v>27</v>
      </c>
      <c r="AI4" s="83">
        <v>8</v>
      </c>
      <c r="AJ4" s="83">
        <v>0</v>
      </c>
      <c r="AK4" s="83">
        <v>1</v>
      </c>
      <c r="AL4" s="83">
        <v>1</v>
      </c>
      <c r="AM4" s="83">
        <v>0</v>
      </c>
      <c r="AN4" s="83" t="s">
        <v>27</v>
      </c>
      <c r="AO4" s="83">
        <v>0</v>
      </c>
      <c r="AP4" s="83" t="s">
        <v>27</v>
      </c>
      <c r="AQ4" s="83">
        <v>0</v>
      </c>
      <c r="AR4" s="83">
        <v>33.5</v>
      </c>
      <c r="AS4" s="83" t="s">
        <v>27</v>
      </c>
      <c r="AT4" s="83">
        <v>0</v>
      </c>
      <c r="AU4" s="83">
        <v>0</v>
      </c>
      <c r="AV4" s="83">
        <v>1.5</v>
      </c>
      <c r="AW4" s="83">
        <v>14</v>
      </c>
      <c r="AX4" s="83">
        <v>7</v>
      </c>
      <c r="AY4" s="83" t="s">
        <v>27</v>
      </c>
      <c r="AZ4" s="83">
        <v>0</v>
      </c>
      <c r="BA4" s="83" t="s">
        <v>27</v>
      </c>
      <c r="BB4" s="83">
        <v>0</v>
      </c>
      <c r="BC4" s="83">
        <v>6</v>
      </c>
      <c r="BD4" s="83">
        <v>11</v>
      </c>
      <c r="BE4" s="83" t="s">
        <v>27</v>
      </c>
      <c r="BF4" s="83">
        <v>29.5</v>
      </c>
      <c r="BG4" s="83" t="s">
        <v>27</v>
      </c>
      <c r="BH4" s="83">
        <v>0</v>
      </c>
      <c r="BI4" s="83" t="s">
        <v>27</v>
      </c>
      <c r="BJ4" s="83">
        <v>17.5</v>
      </c>
      <c r="BK4" s="83">
        <v>0</v>
      </c>
      <c r="BL4" s="83">
        <v>13</v>
      </c>
      <c r="BM4" s="98" t="s">
        <v>41</v>
      </c>
      <c r="BN4" s="83">
        <v>0</v>
      </c>
      <c r="BO4" s="83">
        <v>0</v>
      </c>
      <c r="BP4" s="83" t="s">
        <v>27</v>
      </c>
      <c r="BQ4" s="83" t="s">
        <v>27</v>
      </c>
      <c r="BR4" s="83"/>
      <c r="BS4" s="83"/>
      <c r="BT4" s="83"/>
      <c r="BU4" s="83"/>
      <c r="BV4" s="83"/>
      <c r="BW4" s="83"/>
      <c r="BY4" s="27">
        <f aca="true" t="shared" si="0" ref="BY4:BY33">(SUM(J4:AM4)/30)</f>
        <v>2.6266666666666665</v>
      </c>
      <c r="BZ4" s="27">
        <f aca="true" t="shared" si="1" ref="BZ4:BZ33">(SUM(T4:AW4)/30)</f>
        <v>2.6599999999999997</v>
      </c>
      <c r="CA4" s="27">
        <f aca="true" t="shared" si="2" ref="CA4:CA33">(SUM(AD4:BG4)/30)</f>
        <v>4.25</v>
      </c>
      <c r="CB4" s="27">
        <f aca="true" t="shared" si="3" ref="CB4:CB33">(SUM(AN4:BQ4)/30)</f>
        <v>4.433333333333334</v>
      </c>
    </row>
    <row r="5" spans="1:80" ht="11.25">
      <c r="A5" s="26">
        <v>3</v>
      </c>
      <c r="B5" s="82" t="s">
        <v>27</v>
      </c>
      <c r="C5" s="83">
        <v>40.8</v>
      </c>
      <c r="D5" s="83">
        <v>2.3</v>
      </c>
      <c r="E5" s="83">
        <v>7.9</v>
      </c>
      <c r="F5" s="83" t="s">
        <v>27</v>
      </c>
      <c r="G5" s="83" t="s">
        <v>27</v>
      </c>
      <c r="H5" s="83" t="s">
        <v>27</v>
      </c>
      <c r="I5" s="83">
        <v>6.2</v>
      </c>
      <c r="J5" s="83">
        <v>24.8</v>
      </c>
      <c r="K5" s="83" t="s">
        <v>27</v>
      </c>
      <c r="L5" s="83" t="s">
        <v>27</v>
      </c>
      <c r="M5" s="83" t="s">
        <v>27</v>
      </c>
      <c r="N5" s="83" t="s">
        <v>27</v>
      </c>
      <c r="O5" s="83">
        <v>1</v>
      </c>
      <c r="P5" s="83">
        <v>7.5</v>
      </c>
      <c r="Q5" s="83">
        <v>0.6</v>
      </c>
      <c r="R5" s="83">
        <v>0.4</v>
      </c>
      <c r="S5" s="83" t="s">
        <v>27</v>
      </c>
      <c r="T5" s="83" t="s">
        <v>27</v>
      </c>
      <c r="U5" s="83" t="s">
        <v>27</v>
      </c>
      <c r="V5" s="83">
        <v>1.1</v>
      </c>
      <c r="W5" s="83">
        <v>9.3</v>
      </c>
      <c r="X5" s="83">
        <v>27</v>
      </c>
      <c r="Y5" s="83">
        <v>1.1</v>
      </c>
      <c r="Z5" s="83">
        <v>0</v>
      </c>
      <c r="AA5" s="83" t="s">
        <v>27</v>
      </c>
      <c r="AB5" s="83">
        <v>16</v>
      </c>
      <c r="AC5" s="83" t="s">
        <v>27</v>
      </c>
      <c r="AD5" s="83" t="s">
        <v>27</v>
      </c>
      <c r="AE5" s="83">
        <v>2</v>
      </c>
      <c r="AF5" s="83" t="s">
        <v>27</v>
      </c>
      <c r="AG5" s="83">
        <v>7</v>
      </c>
      <c r="AH5" s="83" t="s">
        <v>27</v>
      </c>
      <c r="AI5" s="83">
        <v>0</v>
      </c>
      <c r="AJ5" s="83" t="s">
        <v>27</v>
      </c>
      <c r="AK5" s="83" t="s">
        <v>27</v>
      </c>
      <c r="AL5" s="83">
        <v>1</v>
      </c>
      <c r="AM5" s="83" t="s">
        <v>27</v>
      </c>
      <c r="AN5" s="83" t="s">
        <v>27</v>
      </c>
      <c r="AO5" s="83" t="s">
        <v>27</v>
      </c>
      <c r="AP5" s="83">
        <v>8</v>
      </c>
      <c r="AQ5" s="83">
        <v>0.5</v>
      </c>
      <c r="AR5" s="83" t="s">
        <v>27</v>
      </c>
      <c r="AS5" s="83">
        <v>0</v>
      </c>
      <c r="AT5" s="83">
        <v>0.5</v>
      </c>
      <c r="AU5" s="83" t="s">
        <v>27</v>
      </c>
      <c r="AV5" s="83">
        <v>0</v>
      </c>
      <c r="AW5" s="83">
        <v>24</v>
      </c>
      <c r="AX5" s="83" t="s">
        <v>27</v>
      </c>
      <c r="AY5" s="83" t="s">
        <v>27</v>
      </c>
      <c r="AZ5" s="83" t="s">
        <v>27</v>
      </c>
      <c r="BA5" s="83">
        <v>29.5</v>
      </c>
      <c r="BB5" s="83">
        <v>0</v>
      </c>
      <c r="BC5" s="83">
        <v>0</v>
      </c>
      <c r="BD5" s="83" t="s">
        <v>27</v>
      </c>
      <c r="BE5" s="83" t="s">
        <v>27</v>
      </c>
      <c r="BF5" s="83">
        <v>0</v>
      </c>
      <c r="BG5" s="83">
        <v>0</v>
      </c>
      <c r="BH5" s="83" t="s">
        <v>27</v>
      </c>
      <c r="BI5" s="83">
        <v>4</v>
      </c>
      <c r="BJ5" s="83" t="s">
        <v>27</v>
      </c>
      <c r="BK5" s="83" t="s">
        <v>27</v>
      </c>
      <c r="BL5" s="83" t="s">
        <v>27</v>
      </c>
      <c r="BM5" s="83">
        <v>0</v>
      </c>
      <c r="BN5" s="83">
        <v>2.5</v>
      </c>
      <c r="BO5" s="83" t="s">
        <v>27</v>
      </c>
      <c r="BP5" s="83">
        <v>0</v>
      </c>
      <c r="BQ5" s="83" t="s">
        <v>27</v>
      </c>
      <c r="BR5" s="83"/>
      <c r="BS5" s="83"/>
      <c r="BT5" s="83"/>
      <c r="BU5" s="83"/>
      <c r="BV5" s="83"/>
      <c r="BW5" s="83"/>
      <c r="BY5" s="27">
        <f t="shared" si="0"/>
        <v>3.2933333333333334</v>
      </c>
      <c r="BZ5" s="27">
        <f t="shared" si="1"/>
        <v>3.25</v>
      </c>
      <c r="CA5" s="27">
        <f t="shared" si="2"/>
        <v>2.4166666666666665</v>
      </c>
      <c r="CB5" s="27">
        <f t="shared" si="3"/>
        <v>2.3</v>
      </c>
    </row>
    <row r="6" spans="1:80" ht="11.25">
      <c r="A6" s="26">
        <v>4</v>
      </c>
      <c r="B6" s="82" t="s">
        <v>27</v>
      </c>
      <c r="C6" s="83" t="s">
        <v>27</v>
      </c>
      <c r="D6" s="83">
        <v>5.7</v>
      </c>
      <c r="E6" s="83">
        <v>1.7</v>
      </c>
      <c r="F6" s="83" t="s">
        <v>27</v>
      </c>
      <c r="G6" s="83" t="s">
        <v>27</v>
      </c>
      <c r="H6" s="83">
        <v>1.2</v>
      </c>
      <c r="I6" s="83">
        <v>5.2</v>
      </c>
      <c r="J6" s="83">
        <v>34.5</v>
      </c>
      <c r="K6" s="83">
        <v>8.4</v>
      </c>
      <c r="L6" s="83" t="s">
        <v>27</v>
      </c>
      <c r="M6" s="83" t="s">
        <v>27</v>
      </c>
      <c r="N6" s="83" t="s">
        <v>27</v>
      </c>
      <c r="O6" s="83">
        <v>0</v>
      </c>
      <c r="P6" s="83" t="s">
        <v>27</v>
      </c>
      <c r="Q6" s="83">
        <v>18.5</v>
      </c>
      <c r="R6" s="83" t="s">
        <v>27</v>
      </c>
      <c r="S6" s="83">
        <v>1</v>
      </c>
      <c r="T6" s="83">
        <v>3.9</v>
      </c>
      <c r="U6" s="83">
        <v>0.2</v>
      </c>
      <c r="V6" s="83" t="s">
        <v>27</v>
      </c>
      <c r="W6" s="83">
        <v>0.4</v>
      </c>
      <c r="X6" s="83">
        <v>1</v>
      </c>
      <c r="Y6" s="83">
        <v>0</v>
      </c>
      <c r="Z6" s="83">
        <v>27.5</v>
      </c>
      <c r="AA6" s="83" t="s">
        <v>27</v>
      </c>
      <c r="AB6" s="83">
        <v>1</v>
      </c>
      <c r="AC6" s="83" t="s">
        <v>27</v>
      </c>
      <c r="AD6" s="83" t="s">
        <v>27</v>
      </c>
      <c r="AE6" s="83">
        <v>3</v>
      </c>
      <c r="AF6" s="83">
        <v>0</v>
      </c>
      <c r="AG6" s="83">
        <v>0</v>
      </c>
      <c r="AH6" s="83" t="s">
        <v>27</v>
      </c>
      <c r="AI6" s="83">
        <v>13</v>
      </c>
      <c r="AJ6" s="83" t="s">
        <v>27</v>
      </c>
      <c r="AK6" s="83" t="s">
        <v>27</v>
      </c>
      <c r="AL6" s="83">
        <v>26</v>
      </c>
      <c r="AM6" s="83">
        <v>0</v>
      </c>
      <c r="AN6" s="83" t="s">
        <v>27</v>
      </c>
      <c r="AO6" s="83">
        <v>1</v>
      </c>
      <c r="AP6" s="83">
        <v>13</v>
      </c>
      <c r="AQ6" s="83">
        <v>0</v>
      </c>
      <c r="AR6" s="83">
        <v>0</v>
      </c>
      <c r="AS6" s="83">
        <v>1</v>
      </c>
      <c r="AT6" s="83">
        <v>2.5</v>
      </c>
      <c r="AU6" s="83" t="s">
        <v>27</v>
      </c>
      <c r="AV6" s="83" t="s">
        <v>27</v>
      </c>
      <c r="AW6" s="83" t="s">
        <v>27</v>
      </c>
      <c r="AX6" s="83">
        <v>0</v>
      </c>
      <c r="AY6" s="83" t="s">
        <v>27</v>
      </c>
      <c r="AZ6" s="83">
        <v>0</v>
      </c>
      <c r="BA6" s="83">
        <v>0.5</v>
      </c>
      <c r="BB6" s="83">
        <v>6</v>
      </c>
      <c r="BC6" s="83">
        <v>0.5</v>
      </c>
      <c r="BD6" s="83">
        <v>0</v>
      </c>
      <c r="BE6" s="83" t="s">
        <v>27</v>
      </c>
      <c r="BF6" s="83" t="s">
        <v>27</v>
      </c>
      <c r="BG6" s="83">
        <v>0.5</v>
      </c>
      <c r="BH6" s="83" t="s">
        <v>27</v>
      </c>
      <c r="BI6" s="83">
        <v>7.5</v>
      </c>
      <c r="BJ6" s="83">
        <v>2.5</v>
      </c>
      <c r="BK6" s="83" t="s">
        <v>27</v>
      </c>
      <c r="BL6" s="83" t="s">
        <v>27</v>
      </c>
      <c r="BM6" s="98" t="s">
        <v>41</v>
      </c>
      <c r="BN6" s="83" t="s">
        <v>27</v>
      </c>
      <c r="BO6" s="83">
        <v>0</v>
      </c>
      <c r="BP6" s="83">
        <v>7.5</v>
      </c>
      <c r="BQ6" s="83">
        <v>0</v>
      </c>
      <c r="BR6" s="83"/>
      <c r="BS6" s="83"/>
      <c r="BT6" s="83"/>
      <c r="BU6" s="83"/>
      <c r="BV6" s="83"/>
      <c r="BW6" s="83"/>
      <c r="BY6" s="27">
        <f t="shared" si="0"/>
        <v>4.613333333333333</v>
      </c>
      <c r="BZ6" s="27">
        <f t="shared" si="1"/>
        <v>3.1166666666666667</v>
      </c>
      <c r="CA6" s="27">
        <f t="shared" si="2"/>
        <v>2.2333333333333334</v>
      </c>
      <c r="CB6" s="27">
        <f t="shared" si="3"/>
        <v>1.4166666666666667</v>
      </c>
    </row>
    <row r="7" spans="1:80" ht="11.25">
      <c r="A7" s="26">
        <v>5</v>
      </c>
      <c r="B7" s="82" t="s">
        <v>27</v>
      </c>
      <c r="C7" s="83" t="s">
        <v>27</v>
      </c>
      <c r="D7" s="83">
        <v>2.8</v>
      </c>
      <c r="E7" s="83">
        <v>1.4</v>
      </c>
      <c r="F7" s="83">
        <v>0.3</v>
      </c>
      <c r="G7" s="83">
        <v>9</v>
      </c>
      <c r="H7" s="83">
        <v>3.9</v>
      </c>
      <c r="I7" s="83" t="s">
        <v>27</v>
      </c>
      <c r="J7" s="83">
        <v>5.5</v>
      </c>
      <c r="K7" s="83">
        <v>7.3</v>
      </c>
      <c r="L7" s="83" t="s">
        <v>27</v>
      </c>
      <c r="M7" s="83" t="s">
        <v>27</v>
      </c>
      <c r="N7" s="83" t="s">
        <v>27</v>
      </c>
      <c r="O7" s="83" t="s">
        <v>27</v>
      </c>
      <c r="P7" s="83">
        <v>0.6</v>
      </c>
      <c r="Q7" s="83">
        <v>19.8</v>
      </c>
      <c r="R7" s="83" t="s">
        <v>27</v>
      </c>
      <c r="S7" s="83">
        <v>8.3</v>
      </c>
      <c r="T7" s="83">
        <v>21.5</v>
      </c>
      <c r="U7" s="83">
        <v>1.5</v>
      </c>
      <c r="V7" s="83">
        <v>11.8</v>
      </c>
      <c r="W7" s="83" t="s">
        <v>27</v>
      </c>
      <c r="X7" s="83">
        <v>38.9</v>
      </c>
      <c r="Y7" s="83">
        <v>5.1</v>
      </c>
      <c r="Z7" s="83" t="s">
        <v>27</v>
      </c>
      <c r="AA7" s="83">
        <v>12</v>
      </c>
      <c r="AB7" s="83" t="s">
        <v>27</v>
      </c>
      <c r="AC7" s="83" t="s">
        <v>27</v>
      </c>
      <c r="AD7" s="83">
        <v>0</v>
      </c>
      <c r="AE7" s="83">
        <v>2</v>
      </c>
      <c r="AF7" s="83">
        <v>9</v>
      </c>
      <c r="AG7" s="83">
        <v>1</v>
      </c>
      <c r="AH7" s="83">
        <v>2</v>
      </c>
      <c r="AI7" s="83">
        <v>0</v>
      </c>
      <c r="AJ7" s="83" t="s">
        <v>27</v>
      </c>
      <c r="AK7" s="83">
        <v>6</v>
      </c>
      <c r="AL7" s="83" t="s">
        <v>27</v>
      </c>
      <c r="AM7" s="83">
        <v>0</v>
      </c>
      <c r="AN7" s="83">
        <v>4</v>
      </c>
      <c r="AO7" s="83">
        <v>12</v>
      </c>
      <c r="AP7" s="83">
        <v>0</v>
      </c>
      <c r="AQ7" s="83">
        <v>7</v>
      </c>
      <c r="AR7" s="83">
        <v>0.5</v>
      </c>
      <c r="AS7" s="83">
        <v>2</v>
      </c>
      <c r="AT7" s="83">
        <v>1</v>
      </c>
      <c r="AU7" s="83" t="s">
        <v>27</v>
      </c>
      <c r="AV7" s="83">
        <v>0</v>
      </c>
      <c r="AW7" s="83" t="s">
        <v>27</v>
      </c>
      <c r="AX7" s="83">
        <v>5.5</v>
      </c>
      <c r="AY7" s="83" t="s">
        <v>27</v>
      </c>
      <c r="AZ7" s="83">
        <v>0</v>
      </c>
      <c r="BA7" s="83">
        <v>42.5</v>
      </c>
      <c r="BB7" s="83">
        <v>4</v>
      </c>
      <c r="BC7" s="83">
        <v>14.5</v>
      </c>
      <c r="BD7" s="83">
        <v>0.5</v>
      </c>
      <c r="BE7" s="83">
        <v>3.5</v>
      </c>
      <c r="BF7" s="83">
        <v>1.5</v>
      </c>
      <c r="BG7" s="83" t="s">
        <v>27</v>
      </c>
      <c r="BH7" s="83">
        <v>52.5</v>
      </c>
      <c r="BI7" s="83">
        <v>0</v>
      </c>
      <c r="BJ7" s="83">
        <v>7.5</v>
      </c>
      <c r="BK7" s="83">
        <v>59.5</v>
      </c>
      <c r="BL7" s="83" t="s">
        <v>27</v>
      </c>
      <c r="BM7" s="83">
        <v>0</v>
      </c>
      <c r="BN7" s="83" t="s">
        <v>27</v>
      </c>
      <c r="BO7" s="83">
        <v>0</v>
      </c>
      <c r="BP7" s="83">
        <v>0</v>
      </c>
      <c r="BQ7" s="83">
        <v>0</v>
      </c>
      <c r="BR7" s="83"/>
      <c r="BS7" s="83"/>
      <c r="BT7" s="83"/>
      <c r="BU7" s="83"/>
      <c r="BV7" s="83"/>
      <c r="BW7" s="83"/>
      <c r="BY7" s="27">
        <f t="shared" si="0"/>
        <v>5.076666666666666</v>
      </c>
      <c r="BZ7" s="27">
        <f t="shared" si="1"/>
        <v>4.576666666666666</v>
      </c>
      <c r="CA7" s="27">
        <f t="shared" si="2"/>
        <v>3.95</v>
      </c>
      <c r="CB7" s="27">
        <f t="shared" si="3"/>
        <v>7.266666666666667</v>
      </c>
    </row>
    <row r="8" spans="1:80" ht="11.25">
      <c r="A8" s="26">
        <v>6</v>
      </c>
      <c r="B8" s="82" t="s">
        <v>27</v>
      </c>
      <c r="C8" s="83">
        <v>4.4</v>
      </c>
      <c r="D8" s="83">
        <v>1.9</v>
      </c>
      <c r="E8" s="83">
        <v>0.2</v>
      </c>
      <c r="F8" s="83">
        <v>125.9</v>
      </c>
      <c r="G8" s="83">
        <v>17.4</v>
      </c>
      <c r="H8" s="83" t="s">
        <v>27</v>
      </c>
      <c r="I8" s="83">
        <v>0</v>
      </c>
      <c r="J8" s="83">
        <v>0.2</v>
      </c>
      <c r="K8" s="83" t="s">
        <v>27</v>
      </c>
      <c r="L8" s="83">
        <v>0</v>
      </c>
      <c r="M8" s="83">
        <v>0.1</v>
      </c>
      <c r="N8" s="83" t="s">
        <v>27</v>
      </c>
      <c r="O8" s="83" t="s">
        <v>27</v>
      </c>
      <c r="P8" s="83" t="s">
        <v>27</v>
      </c>
      <c r="Q8" s="83">
        <v>5.6</v>
      </c>
      <c r="R8" s="83" t="s">
        <v>27</v>
      </c>
      <c r="S8" s="83" t="s">
        <v>27</v>
      </c>
      <c r="T8" s="83" t="s">
        <v>27</v>
      </c>
      <c r="U8" s="83">
        <v>8</v>
      </c>
      <c r="V8" s="83" t="s">
        <v>27</v>
      </c>
      <c r="W8" s="83" t="s">
        <v>27</v>
      </c>
      <c r="X8" s="83" t="s">
        <v>27</v>
      </c>
      <c r="Y8" s="83" t="s">
        <v>27</v>
      </c>
      <c r="Z8" s="83" t="s">
        <v>27</v>
      </c>
      <c r="AA8" s="83">
        <v>19</v>
      </c>
      <c r="AB8" s="83">
        <v>12</v>
      </c>
      <c r="AC8" s="83">
        <v>0</v>
      </c>
      <c r="AD8" s="83" t="s">
        <v>27</v>
      </c>
      <c r="AE8" s="83">
        <v>1</v>
      </c>
      <c r="AF8" s="83">
        <v>0</v>
      </c>
      <c r="AG8" s="83" t="s">
        <v>27</v>
      </c>
      <c r="AH8" s="83">
        <v>33</v>
      </c>
      <c r="AI8" s="83" t="s">
        <v>27</v>
      </c>
      <c r="AJ8" s="83">
        <v>43</v>
      </c>
      <c r="AK8" s="83">
        <v>27</v>
      </c>
      <c r="AL8" s="83">
        <v>4</v>
      </c>
      <c r="AM8" s="83">
        <v>1</v>
      </c>
      <c r="AN8" s="83">
        <v>11</v>
      </c>
      <c r="AO8" s="83">
        <v>4</v>
      </c>
      <c r="AP8" s="83" t="s">
        <v>27</v>
      </c>
      <c r="AQ8" s="83">
        <v>1.5</v>
      </c>
      <c r="AR8" s="83" t="s">
        <v>27</v>
      </c>
      <c r="AS8" s="83" t="s">
        <v>27</v>
      </c>
      <c r="AT8" s="83" t="s">
        <v>27</v>
      </c>
      <c r="AU8" s="83">
        <v>0</v>
      </c>
      <c r="AV8" s="83" t="s">
        <v>27</v>
      </c>
      <c r="AW8" s="83" t="s">
        <v>27</v>
      </c>
      <c r="AX8" s="83" t="s">
        <v>27</v>
      </c>
      <c r="AY8" s="83" t="s">
        <v>27</v>
      </c>
      <c r="AZ8" s="83">
        <v>0</v>
      </c>
      <c r="BA8" s="83">
        <v>1.5</v>
      </c>
      <c r="BB8" s="83">
        <v>2.5</v>
      </c>
      <c r="BC8" s="83">
        <v>105</v>
      </c>
      <c r="BD8" s="83" t="s">
        <v>27</v>
      </c>
      <c r="BE8" s="83">
        <v>10</v>
      </c>
      <c r="BF8" s="83">
        <v>5</v>
      </c>
      <c r="BG8" s="83" t="s">
        <v>27</v>
      </c>
      <c r="BH8" s="83">
        <v>29.5</v>
      </c>
      <c r="BI8" s="83">
        <v>0</v>
      </c>
      <c r="BJ8" s="83">
        <v>0</v>
      </c>
      <c r="BK8" s="83">
        <v>110.5</v>
      </c>
      <c r="BL8" s="83" t="s">
        <v>27</v>
      </c>
      <c r="BM8" s="98" t="s">
        <v>41</v>
      </c>
      <c r="BN8" s="83">
        <v>1.5</v>
      </c>
      <c r="BO8" s="83">
        <v>0.5</v>
      </c>
      <c r="BP8" s="83">
        <v>3</v>
      </c>
      <c r="BQ8" s="83" t="s">
        <v>27</v>
      </c>
      <c r="BR8" s="83"/>
      <c r="BS8" s="83"/>
      <c r="BT8" s="83"/>
      <c r="BU8" s="83"/>
      <c r="BV8" s="83"/>
      <c r="BW8" s="83"/>
      <c r="BY8" s="27">
        <f t="shared" si="0"/>
        <v>5.13</v>
      </c>
      <c r="BZ8" s="27">
        <f t="shared" si="1"/>
        <v>5.483333333333333</v>
      </c>
      <c r="CA8" s="27">
        <f t="shared" si="2"/>
        <v>8.316666666666666</v>
      </c>
      <c r="CB8" s="27">
        <f t="shared" si="3"/>
        <v>9.516666666666667</v>
      </c>
    </row>
    <row r="9" spans="1:80" ht="11.25">
      <c r="A9" s="26">
        <v>7</v>
      </c>
      <c r="B9" s="82" t="s">
        <v>27</v>
      </c>
      <c r="C9" s="83">
        <v>0.1</v>
      </c>
      <c r="D9" s="83">
        <v>0.2</v>
      </c>
      <c r="E9" s="83" t="s">
        <v>27</v>
      </c>
      <c r="F9" s="83">
        <v>0.1</v>
      </c>
      <c r="G9" s="83">
        <v>2.5</v>
      </c>
      <c r="H9" s="83">
        <v>7.7</v>
      </c>
      <c r="I9" s="83">
        <v>73.5</v>
      </c>
      <c r="J9" s="83">
        <v>45</v>
      </c>
      <c r="K9" s="83" t="s">
        <v>27</v>
      </c>
      <c r="L9" s="83" t="s">
        <v>27</v>
      </c>
      <c r="M9" s="83">
        <v>6.4</v>
      </c>
      <c r="N9" s="83">
        <v>19.9</v>
      </c>
      <c r="O9" s="83" t="s">
        <v>27</v>
      </c>
      <c r="P9" s="83">
        <v>14.3</v>
      </c>
      <c r="Q9" s="83">
        <v>19.3</v>
      </c>
      <c r="R9" s="83" t="s">
        <v>27</v>
      </c>
      <c r="S9" s="83" t="s">
        <v>27</v>
      </c>
      <c r="T9" s="83">
        <v>7.4</v>
      </c>
      <c r="U9" s="83" t="s">
        <v>27</v>
      </c>
      <c r="V9" s="83">
        <v>29.3</v>
      </c>
      <c r="W9" s="83" t="s">
        <v>27</v>
      </c>
      <c r="X9" s="83">
        <v>0.5</v>
      </c>
      <c r="Y9" s="83" t="s">
        <v>27</v>
      </c>
      <c r="Z9" s="83" t="s">
        <v>27</v>
      </c>
      <c r="AA9" s="83" t="s">
        <v>27</v>
      </c>
      <c r="AB9" s="83">
        <v>27</v>
      </c>
      <c r="AC9" s="83">
        <v>0</v>
      </c>
      <c r="AD9" s="83" t="s">
        <v>27</v>
      </c>
      <c r="AE9" s="83">
        <v>0</v>
      </c>
      <c r="AF9" s="83" t="s">
        <v>27</v>
      </c>
      <c r="AG9" s="83" t="s">
        <v>27</v>
      </c>
      <c r="AH9" s="83">
        <v>0</v>
      </c>
      <c r="AI9" s="83">
        <v>0</v>
      </c>
      <c r="AJ9" s="83" t="s">
        <v>27</v>
      </c>
      <c r="AK9" s="83" t="s">
        <v>27</v>
      </c>
      <c r="AL9" s="83">
        <v>22</v>
      </c>
      <c r="AM9" s="83">
        <v>2</v>
      </c>
      <c r="AN9" s="83">
        <v>21</v>
      </c>
      <c r="AO9" s="83" t="s">
        <v>27</v>
      </c>
      <c r="AP9" s="83">
        <v>9</v>
      </c>
      <c r="AQ9" s="83" t="s">
        <v>27</v>
      </c>
      <c r="AR9" s="83" t="s">
        <v>27</v>
      </c>
      <c r="AS9" s="83">
        <v>0</v>
      </c>
      <c r="AT9" s="83">
        <v>22</v>
      </c>
      <c r="AU9" s="83">
        <v>0</v>
      </c>
      <c r="AV9" s="83">
        <v>0.5</v>
      </c>
      <c r="AW9" s="83" t="s">
        <v>27</v>
      </c>
      <c r="AX9" s="83" t="s">
        <v>27</v>
      </c>
      <c r="AY9" s="83">
        <v>10</v>
      </c>
      <c r="AZ9" s="83" t="s">
        <v>27</v>
      </c>
      <c r="BA9" s="83" t="s">
        <v>27</v>
      </c>
      <c r="BB9" s="83">
        <v>0</v>
      </c>
      <c r="BC9" s="83">
        <v>13</v>
      </c>
      <c r="BD9" s="83" t="s">
        <v>27</v>
      </c>
      <c r="BE9" s="83">
        <v>0</v>
      </c>
      <c r="BF9" s="83">
        <v>17</v>
      </c>
      <c r="BG9" s="83" t="s">
        <v>27</v>
      </c>
      <c r="BH9" s="83" t="s">
        <v>27</v>
      </c>
      <c r="BI9" s="83">
        <v>13</v>
      </c>
      <c r="BJ9" s="83" t="s">
        <v>27</v>
      </c>
      <c r="BK9" s="83">
        <v>0</v>
      </c>
      <c r="BL9" s="83" t="s">
        <v>27</v>
      </c>
      <c r="BM9" s="98" t="s">
        <v>41</v>
      </c>
      <c r="BN9" s="83">
        <v>23</v>
      </c>
      <c r="BO9" s="83" t="s">
        <v>27</v>
      </c>
      <c r="BP9" s="83">
        <v>3</v>
      </c>
      <c r="BQ9" s="83">
        <v>9.5</v>
      </c>
      <c r="BR9" s="83"/>
      <c r="BS9" s="83"/>
      <c r="BT9" s="83"/>
      <c r="BU9" s="83"/>
      <c r="BV9" s="83"/>
      <c r="BW9" s="83"/>
      <c r="BY9" s="27">
        <f t="shared" si="0"/>
        <v>6.4366666666666665</v>
      </c>
      <c r="BZ9" s="27">
        <f t="shared" si="1"/>
        <v>4.6899999999999995</v>
      </c>
      <c r="CA9" s="27">
        <f t="shared" si="2"/>
        <v>3.8833333333333333</v>
      </c>
      <c r="CB9" s="27">
        <f t="shared" si="3"/>
        <v>4.7</v>
      </c>
    </row>
    <row r="10" spans="1:80" ht="11.25">
      <c r="A10" s="26">
        <v>8</v>
      </c>
      <c r="B10" s="82">
        <v>0</v>
      </c>
      <c r="C10" s="83">
        <v>8.9</v>
      </c>
      <c r="D10" s="83" t="s">
        <v>27</v>
      </c>
      <c r="E10" s="83">
        <v>6.9</v>
      </c>
      <c r="F10" s="83">
        <v>0</v>
      </c>
      <c r="G10" s="83">
        <v>1.4</v>
      </c>
      <c r="H10" s="83" t="s">
        <v>27</v>
      </c>
      <c r="I10" s="83">
        <v>30.8</v>
      </c>
      <c r="J10" s="83" t="s">
        <v>27</v>
      </c>
      <c r="K10" s="83" t="s">
        <v>27</v>
      </c>
      <c r="L10" s="83" t="s">
        <v>27</v>
      </c>
      <c r="M10" s="83">
        <v>7.7</v>
      </c>
      <c r="N10" s="83">
        <v>0.3</v>
      </c>
      <c r="O10" s="83" t="s">
        <v>27</v>
      </c>
      <c r="P10" s="83">
        <v>1.9</v>
      </c>
      <c r="Q10" s="83">
        <v>1.8</v>
      </c>
      <c r="R10" s="83">
        <v>62.5</v>
      </c>
      <c r="S10" s="83" t="s">
        <v>27</v>
      </c>
      <c r="T10" s="83" t="s">
        <v>27</v>
      </c>
      <c r="U10" s="83" t="s">
        <v>27</v>
      </c>
      <c r="V10" s="83">
        <v>0.7</v>
      </c>
      <c r="W10" s="83">
        <v>6.2</v>
      </c>
      <c r="X10" s="83">
        <v>35.6</v>
      </c>
      <c r="Y10" s="83" t="s">
        <v>27</v>
      </c>
      <c r="Z10" s="83">
        <v>4.5</v>
      </c>
      <c r="AA10" s="83" t="s">
        <v>27</v>
      </c>
      <c r="AB10" s="83">
        <v>2</v>
      </c>
      <c r="AC10" s="83" t="s">
        <v>27</v>
      </c>
      <c r="AD10" s="83">
        <v>14</v>
      </c>
      <c r="AE10" s="83">
        <v>29</v>
      </c>
      <c r="AF10" s="83">
        <v>2</v>
      </c>
      <c r="AG10" s="83" t="s">
        <v>27</v>
      </c>
      <c r="AH10" s="83" t="s">
        <v>27</v>
      </c>
      <c r="AI10" s="83">
        <v>22</v>
      </c>
      <c r="AJ10" s="83">
        <v>0</v>
      </c>
      <c r="AK10" s="83">
        <v>15</v>
      </c>
      <c r="AL10" s="83">
        <v>3</v>
      </c>
      <c r="AM10" s="83">
        <v>45</v>
      </c>
      <c r="AN10" s="83">
        <v>9</v>
      </c>
      <c r="AO10" s="83">
        <v>2</v>
      </c>
      <c r="AP10" s="83">
        <v>42.5</v>
      </c>
      <c r="AQ10" s="83" t="s">
        <v>27</v>
      </c>
      <c r="AR10" s="83">
        <v>16</v>
      </c>
      <c r="AS10" s="83">
        <v>27</v>
      </c>
      <c r="AT10" s="83" t="s">
        <v>27</v>
      </c>
      <c r="AU10" s="83">
        <v>0.5</v>
      </c>
      <c r="AV10" s="83">
        <v>0</v>
      </c>
      <c r="AW10" s="83" t="s">
        <v>27</v>
      </c>
      <c r="AX10" s="83">
        <v>4</v>
      </c>
      <c r="AY10" s="83">
        <v>1.5</v>
      </c>
      <c r="AZ10" s="83" t="s">
        <v>27</v>
      </c>
      <c r="BA10" s="83">
        <v>22</v>
      </c>
      <c r="BB10" s="83">
        <v>17.5</v>
      </c>
      <c r="BC10" s="83">
        <v>0</v>
      </c>
      <c r="BD10" s="83">
        <v>0.5</v>
      </c>
      <c r="BE10" s="83">
        <v>27</v>
      </c>
      <c r="BF10" s="83">
        <v>95.5</v>
      </c>
      <c r="BG10" s="83" t="s">
        <v>27</v>
      </c>
      <c r="BH10" s="83" t="s">
        <v>27</v>
      </c>
      <c r="BI10" s="83" t="s">
        <v>27</v>
      </c>
      <c r="BJ10" s="83" t="s">
        <v>27</v>
      </c>
      <c r="BK10" s="83" t="s">
        <v>27</v>
      </c>
      <c r="BL10" s="83" t="s">
        <v>27</v>
      </c>
      <c r="BM10" s="83">
        <v>3.5</v>
      </c>
      <c r="BN10" s="83" t="s">
        <v>27</v>
      </c>
      <c r="BO10" s="83">
        <v>0</v>
      </c>
      <c r="BP10" s="83">
        <v>14.5</v>
      </c>
      <c r="BQ10" s="83">
        <v>20.5</v>
      </c>
      <c r="BR10" s="83"/>
      <c r="BS10" s="83"/>
      <c r="BT10" s="83"/>
      <c r="BU10" s="83"/>
      <c r="BV10" s="83"/>
      <c r="BW10" s="83"/>
      <c r="BY10" s="27">
        <f t="shared" si="0"/>
        <v>8.440000000000001</v>
      </c>
      <c r="BZ10" s="27">
        <f t="shared" si="1"/>
        <v>9.2</v>
      </c>
      <c r="CA10" s="27">
        <f t="shared" si="2"/>
        <v>13.166666666666666</v>
      </c>
      <c r="CB10" s="27">
        <f t="shared" si="3"/>
        <v>10.116666666666667</v>
      </c>
    </row>
    <row r="11" spans="1:80" ht="11.25">
      <c r="A11" s="26">
        <v>9</v>
      </c>
      <c r="B11" s="82">
        <v>22.3</v>
      </c>
      <c r="C11" s="83" t="s">
        <v>27</v>
      </c>
      <c r="D11" s="83">
        <v>0</v>
      </c>
      <c r="E11" s="83">
        <v>1.9</v>
      </c>
      <c r="F11" s="83">
        <v>0.4</v>
      </c>
      <c r="G11" s="83" t="s">
        <v>27</v>
      </c>
      <c r="H11" s="83" t="s">
        <v>27</v>
      </c>
      <c r="I11" s="83" t="s">
        <v>27</v>
      </c>
      <c r="J11" s="83">
        <v>13.7</v>
      </c>
      <c r="K11" s="83">
        <v>0.1</v>
      </c>
      <c r="L11" s="83" t="s">
        <v>27</v>
      </c>
      <c r="M11" s="83">
        <v>10.7</v>
      </c>
      <c r="N11" s="83" t="s">
        <v>27</v>
      </c>
      <c r="O11" s="83">
        <v>0</v>
      </c>
      <c r="P11" s="83" t="s">
        <v>27</v>
      </c>
      <c r="Q11" s="83">
        <v>0.2</v>
      </c>
      <c r="R11" s="83">
        <v>13.6</v>
      </c>
      <c r="S11" s="83" t="s">
        <v>27</v>
      </c>
      <c r="T11" s="83" t="s">
        <v>27</v>
      </c>
      <c r="U11" s="83" t="s">
        <v>27</v>
      </c>
      <c r="V11" s="83" t="s">
        <v>27</v>
      </c>
      <c r="W11" s="83">
        <v>0.4</v>
      </c>
      <c r="X11" s="83" t="s">
        <v>27</v>
      </c>
      <c r="Y11" s="83">
        <v>154</v>
      </c>
      <c r="Z11" s="83">
        <v>5</v>
      </c>
      <c r="AA11" s="83" t="s">
        <v>27</v>
      </c>
      <c r="AB11" s="83" t="s">
        <v>27</v>
      </c>
      <c r="AC11" s="83" t="s">
        <v>27</v>
      </c>
      <c r="AD11" s="83">
        <v>9</v>
      </c>
      <c r="AE11" s="83">
        <v>30</v>
      </c>
      <c r="AF11" s="83">
        <v>21</v>
      </c>
      <c r="AG11" s="83" t="s">
        <v>27</v>
      </c>
      <c r="AH11" s="83" t="s">
        <v>27</v>
      </c>
      <c r="AI11" s="83" t="s">
        <v>27</v>
      </c>
      <c r="AJ11" s="83" t="s">
        <v>27</v>
      </c>
      <c r="AK11" s="83">
        <v>6</v>
      </c>
      <c r="AL11" s="83" t="s">
        <v>27</v>
      </c>
      <c r="AM11" s="83">
        <v>1</v>
      </c>
      <c r="AN11" s="83">
        <v>25</v>
      </c>
      <c r="AO11" s="83">
        <v>90</v>
      </c>
      <c r="AP11" s="83" t="s">
        <v>27</v>
      </c>
      <c r="AQ11" s="83">
        <v>0</v>
      </c>
      <c r="AR11" s="83">
        <v>1</v>
      </c>
      <c r="AS11" s="83">
        <v>1.5</v>
      </c>
      <c r="AT11" s="83">
        <v>0</v>
      </c>
      <c r="AU11" s="83" t="s">
        <v>27</v>
      </c>
      <c r="AV11" s="83" t="s">
        <v>27</v>
      </c>
      <c r="AW11" s="83">
        <v>6</v>
      </c>
      <c r="AX11" s="83" t="s">
        <v>27</v>
      </c>
      <c r="AY11" s="83">
        <v>3.5</v>
      </c>
      <c r="AZ11" s="83" t="s">
        <v>27</v>
      </c>
      <c r="BA11" s="83">
        <v>162</v>
      </c>
      <c r="BB11" s="83">
        <v>10.5</v>
      </c>
      <c r="BC11" s="83" t="s">
        <v>27</v>
      </c>
      <c r="BD11" s="83">
        <v>2.5</v>
      </c>
      <c r="BE11" s="83">
        <v>0.5</v>
      </c>
      <c r="BF11" s="83" t="s">
        <v>27</v>
      </c>
      <c r="BG11" s="83">
        <v>46</v>
      </c>
      <c r="BH11" s="83">
        <v>0</v>
      </c>
      <c r="BI11" s="83" t="s">
        <v>27</v>
      </c>
      <c r="BJ11" s="83" t="s">
        <v>27</v>
      </c>
      <c r="BK11" s="83" t="s">
        <v>27</v>
      </c>
      <c r="BL11" s="83" t="s">
        <v>27</v>
      </c>
      <c r="BM11" s="83">
        <v>5.5</v>
      </c>
      <c r="BN11" s="83" t="s">
        <v>27</v>
      </c>
      <c r="BO11" s="83" t="s">
        <v>27</v>
      </c>
      <c r="BP11" s="83" t="s">
        <v>27</v>
      </c>
      <c r="BQ11" s="83">
        <v>26</v>
      </c>
      <c r="BR11" s="83"/>
      <c r="BS11" s="83"/>
      <c r="BT11" s="83"/>
      <c r="BU11" s="83"/>
      <c r="BV11" s="83"/>
      <c r="BW11" s="83"/>
      <c r="BY11" s="27">
        <f t="shared" si="0"/>
        <v>8.823333333333332</v>
      </c>
      <c r="BZ11" s="27">
        <f t="shared" si="1"/>
        <v>11.663333333333332</v>
      </c>
      <c r="CA11" s="27">
        <f t="shared" si="2"/>
        <v>13.85</v>
      </c>
      <c r="CB11" s="27">
        <f t="shared" si="3"/>
        <v>12.666666666666666</v>
      </c>
    </row>
    <row r="12" spans="1:80" ht="11.25">
      <c r="A12" s="26">
        <v>10</v>
      </c>
      <c r="B12" s="82">
        <v>2.8</v>
      </c>
      <c r="C12" s="83">
        <v>0.7</v>
      </c>
      <c r="D12" s="83">
        <v>15.1</v>
      </c>
      <c r="E12" s="83" t="s">
        <v>27</v>
      </c>
      <c r="F12" s="83" t="s">
        <v>27</v>
      </c>
      <c r="G12" s="83" t="s">
        <v>27</v>
      </c>
      <c r="H12" s="83">
        <v>0</v>
      </c>
      <c r="I12" s="83">
        <v>2.1</v>
      </c>
      <c r="J12" s="83">
        <v>82</v>
      </c>
      <c r="K12" s="83" t="s">
        <v>27</v>
      </c>
      <c r="L12" s="83">
        <v>56.4</v>
      </c>
      <c r="M12" s="83" t="s">
        <v>27</v>
      </c>
      <c r="N12" s="83" t="s">
        <v>27</v>
      </c>
      <c r="O12" s="83" t="s">
        <v>27</v>
      </c>
      <c r="P12" s="83" t="s">
        <v>27</v>
      </c>
      <c r="Q12" s="83">
        <v>17.1</v>
      </c>
      <c r="R12" s="83">
        <v>0.4</v>
      </c>
      <c r="S12" s="83">
        <v>1</v>
      </c>
      <c r="T12" s="83">
        <v>13.4</v>
      </c>
      <c r="U12" s="83" t="s">
        <v>27</v>
      </c>
      <c r="V12" s="83" t="s">
        <v>27</v>
      </c>
      <c r="W12" s="83" t="s">
        <v>27</v>
      </c>
      <c r="X12" s="83">
        <v>3.1</v>
      </c>
      <c r="Y12" s="83">
        <v>0.1</v>
      </c>
      <c r="Z12" s="83">
        <v>0</v>
      </c>
      <c r="AA12" s="83">
        <v>8</v>
      </c>
      <c r="AB12" s="83">
        <v>0</v>
      </c>
      <c r="AC12" s="83">
        <v>1</v>
      </c>
      <c r="AD12" s="83" t="s">
        <v>27</v>
      </c>
      <c r="AE12" s="83">
        <v>1</v>
      </c>
      <c r="AF12" s="83" t="s">
        <v>27</v>
      </c>
      <c r="AG12" s="83" t="s">
        <v>27</v>
      </c>
      <c r="AH12" s="83">
        <v>0</v>
      </c>
      <c r="AI12" s="83">
        <v>1</v>
      </c>
      <c r="AJ12" s="83" t="s">
        <v>27</v>
      </c>
      <c r="AK12" s="83">
        <v>0</v>
      </c>
      <c r="AL12" s="83" t="s">
        <v>27</v>
      </c>
      <c r="AM12" s="83">
        <v>0</v>
      </c>
      <c r="AN12" s="83">
        <v>15</v>
      </c>
      <c r="AO12" s="83" t="s">
        <v>27</v>
      </c>
      <c r="AP12" s="83" t="s">
        <v>27</v>
      </c>
      <c r="AQ12" s="83">
        <v>0</v>
      </c>
      <c r="AR12" s="83">
        <v>0</v>
      </c>
      <c r="AS12" s="83" t="s">
        <v>27</v>
      </c>
      <c r="AT12" s="83">
        <v>1.5</v>
      </c>
      <c r="AU12" s="83">
        <v>13.5</v>
      </c>
      <c r="AV12" s="83" t="s">
        <v>27</v>
      </c>
      <c r="AW12" s="83">
        <v>0</v>
      </c>
      <c r="AX12" s="83">
        <v>155.5</v>
      </c>
      <c r="AY12" s="83">
        <v>0</v>
      </c>
      <c r="AZ12" s="83" t="s">
        <v>27</v>
      </c>
      <c r="BA12" s="83">
        <v>0</v>
      </c>
      <c r="BB12" s="83">
        <v>14.5</v>
      </c>
      <c r="BC12" s="83" t="s">
        <v>27</v>
      </c>
      <c r="BD12" s="83" t="s">
        <v>27</v>
      </c>
      <c r="BE12" s="83">
        <v>0</v>
      </c>
      <c r="BF12" s="83">
        <v>4.5</v>
      </c>
      <c r="BG12" s="83">
        <v>24.5</v>
      </c>
      <c r="BH12" s="83">
        <v>4</v>
      </c>
      <c r="BI12" s="83">
        <v>0</v>
      </c>
      <c r="BJ12" s="83" t="s">
        <v>27</v>
      </c>
      <c r="BK12" s="83" t="s">
        <v>27</v>
      </c>
      <c r="BL12" s="83" t="s">
        <v>27</v>
      </c>
      <c r="BM12" s="98" t="s">
        <v>41</v>
      </c>
      <c r="BN12" s="83" t="s">
        <v>27</v>
      </c>
      <c r="BO12" s="83">
        <v>0</v>
      </c>
      <c r="BP12" s="83">
        <v>0</v>
      </c>
      <c r="BQ12" s="83">
        <v>38.5</v>
      </c>
      <c r="BR12" s="83"/>
      <c r="BS12" s="83"/>
      <c r="BT12" s="83"/>
      <c r="BU12" s="83"/>
      <c r="BV12" s="83"/>
      <c r="BW12" s="83"/>
      <c r="BY12" s="27">
        <f t="shared" si="0"/>
        <v>6.15</v>
      </c>
      <c r="BZ12" s="27">
        <f t="shared" si="1"/>
        <v>1.9200000000000002</v>
      </c>
      <c r="CA12" s="27">
        <f t="shared" si="2"/>
        <v>7.7</v>
      </c>
      <c r="CB12" s="27">
        <f t="shared" si="3"/>
        <v>9.05</v>
      </c>
    </row>
    <row r="13" spans="1:80" ht="11.25">
      <c r="A13" s="28">
        <v>11</v>
      </c>
      <c r="B13" s="84" t="s">
        <v>27</v>
      </c>
      <c r="C13" s="85">
        <v>12.4</v>
      </c>
      <c r="D13" s="85">
        <v>29.2</v>
      </c>
      <c r="E13" s="85">
        <v>12.3</v>
      </c>
      <c r="F13" s="85" t="s">
        <v>27</v>
      </c>
      <c r="G13" s="85" t="s">
        <v>27</v>
      </c>
      <c r="H13" s="85">
        <v>4.7</v>
      </c>
      <c r="I13" s="85" t="s">
        <v>27</v>
      </c>
      <c r="J13" s="85" t="s">
        <v>27</v>
      </c>
      <c r="K13" s="85">
        <v>71.7</v>
      </c>
      <c r="L13" s="85" t="s">
        <v>27</v>
      </c>
      <c r="M13" s="85" t="s">
        <v>27</v>
      </c>
      <c r="N13" s="85" t="s">
        <v>27</v>
      </c>
      <c r="O13" s="85" t="s">
        <v>27</v>
      </c>
      <c r="P13" s="85" t="s">
        <v>27</v>
      </c>
      <c r="Q13" s="85" t="s">
        <v>27</v>
      </c>
      <c r="R13" s="85" t="s">
        <v>27</v>
      </c>
      <c r="S13" s="85">
        <v>6</v>
      </c>
      <c r="T13" s="85">
        <v>19</v>
      </c>
      <c r="U13" s="85">
        <v>21.8</v>
      </c>
      <c r="V13" s="85" t="s">
        <v>27</v>
      </c>
      <c r="W13" s="85" t="s">
        <v>27</v>
      </c>
      <c r="X13" s="85">
        <v>0</v>
      </c>
      <c r="Y13" s="85" t="s">
        <v>27</v>
      </c>
      <c r="Z13" s="85" t="s">
        <v>27</v>
      </c>
      <c r="AA13" s="85">
        <v>0</v>
      </c>
      <c r="AB13" s="85">
        <v>33</v>
      </c>
      <c r="AC13" s="85">
        <v>2</v>
      </c>
      <c r="AD13" s="85" t="s">
        <v>27</v>
      </c>
      <c r="AE13" s="85">
        <v>2</v>
      </c>
      <c r="AF13" s="85">
        <v>15</v>
      </c>
      <c r="AG13" s="85">
        <v>2</v>
      </c>
      <c r="AH13" s="85">
        <v>16</v>
      </c>
      <c r="AI13" s="85">
        <v>27</v>
      </c>
      <c r="AJ13" s="85" t="s">
        <v>27</v>
      </c>
      <c r="AK13" s="85" t="s">
        <v>27</v>
      </c>
      <c r="AL13" s="85">
        <v>46</v>
      </c>
      <c r="AM13" s="85" t="s">
        <v>27</v>
      </c>
      <c r="AN13" s="85">
        <v>86</v>
      </c>
      <c r="AO13" s="85">
        <v>0</v>
      </c>
      <c r="AP13" s="85" t="s">
        <v>27</v>
      </c>
      <c r="AQ13" s="85">
        <v>7.5</v>
      </c>
      <c r="AR13" s="85" t="s">
        <v>27</v>
      </c>
      <c r="AS13" s="85" t="s">
        <v>27</v>
      </c>
      <c r="AT13" s="85">
        <v>1.5</v>
      </c>
      <c r="AU13" s="85" t="s">
        <v>27</v>
      </c>
      <c r="AV13" s="85" t="s">
        <v>27</v>
      </c>
      <c r="AW13" s="85" t="s">
        <v>27</v>
      </c>
      <c r="AX13" s="85">
        <v>44.5</v>
      </c>
      <c r="AY13" s="85" t="s">
        <v>27</v>
      </c>
      <c r="AZ13" s="85" t="s">
        <v>27</v>
      </c>
      <c r="BA13" s="85">
        <v>4.5</v>
      </c>
      <c r="BB13" s="85">
        <v>0</v>
      </c>
      <c r="BC13" s="85">
        <v>0</v>
      </c>
      <c r="BD13" s="85" t="s">
        <v>27</v>
      </c>
      <c r="BE13" s="85">
        <v>0</v>
      </c>
      <c r="BF13" s="85" t="s">
        <v>27</v>
      </c>
      <c r="BG13" s="85" t="s">
        <v>27</v>
      </c>
      <c r="BH13" s="85" t="s">
        <v>27</v>
      </c>
      <c r="BI13" s="85">
        <v>14</v>
      </c>
      <c r="BJ13" s="85">
        <v>2</v>
      </c>
      <c r="BK13" s="85" t="s">
        <v>27</v>
      </c>
      <c r="BL13" s="85">
        <v>6.5</v>
      </c>
      <c r="BM13" s="99" t="s">
        <v>41</v>
      </c>
      <c r="BN13" s="85">
        <v>0</v>
      </c>
      <c r="BO13" s="85">
        <v>3.5</v>
      </c>
      <c r="BP13" s="85">
        <v>8.5</v>
      </c>
      <c r="BQ13" s="85">
        <v>0</v>
      </c>
      <c r="BR13" s="85"/>
      <c r="BS13" s="85"/>
      <c r="BT13" s="85"/>
      <c r="BU13" s="85"/>
      <c r="BV13" s="85"/>
      <c r="BW13" s="85"/>
      <c r="BY13" s="27">
        <f t="shared" si="0"/>
        <v>8.716666666666667</v>
      </c>
      <c r="BZ13" s="27">
        <f t="shared" si="1"/>
        <v>9.293333333333333</v>
      </c>
      <c r="CA13" s="27">
        <f t="shared" si="2"/>
        <v>8.4</v>
      </c>
      <c r="CB13" s="27">
        <f t="shared" si="3"/>
        <v>5.95</v>
      </c>
    </row>
    <row r="14" spans="1:80" ht="11.25">
      <c r="A14" s="26">
        <v>12</v>
      </c>
      <c r="B14" s="82">
        <v>14.9</v>
      </c>
      <c r="C14" s="83">
        <v>1.7</v>
      </c>
      <c r="D14" s="83" t="s">
        <v>27</v>
      </c>
      <c r="E14" s="83">
        <v>0.1</v>
      </c>
      <c r="F14" s="83">
        <v>0</v>
      </c>
      <c r="G14" s="83">
        <v>0</v>
      </c>
      <c r="H14" s="83">
        <v>3.7</v>
      </c>
      <c r="I14" s="83">
        <v>7.9</v>
      </c>
      <c r="J14" s="83" t="s">
        <v>27</v>
      </c>
      <c r="K14" s="83">
        <v>7.8</v>
      </c>
      <c r="L14" s="83" t="s">
        <v>27</v>
      </c>
      <c r="M14" s="83" t="s">
        <v>27</v>
      </c>
      <c r="N14" s="83" t="s">
        <v>27</v>
      </c>
      <c r="O14" s="83" t="s">
        <v>27</v>
      </c>
      <c r="P14" s="83" t="s">
        <v>27</v>
      </c>
      <c r="Q14" s="83" t="s">
        <v>27</v>
      </c>
      <c r="R14" s="83" t="s">
        <v>27</v>
      </c>
      <c r="S14" s="83">
        <v>2.3</v>
      </c>
      <c r="T14" s="83">
        <v>30.6</v>
      </c>
      <c r="U14" s="83" t="s">
        <v>27</v>
      </c>
      <c r="V14" s="83" t="s">
        <v>27</v>
      </c>
      <c r="W14" s="83">
        <v>5.4</v>
      </c>
      <c r="X14" s="83">
        <v>1.8</v>
      </c>
      <c r="Y14" s="83" t="s">
        <v>27</v>
      </c>
      <c r="Z14" s="83" t="s">
        <v>27</v>
      </c>
      <c r="AA14" s="83" t="s">
        <v>27</v>
      </c>
      <c r="AB14" s="83" t="s">
        <v>27</v>
      </c>
      <c r="AC14" s="83">
        <v>0</v>
      </c>
      <c r="AD14" s="83" t="s">
        <v>27</v>
      </c>
      <c r="AE14" s="83">
        <v>0</v>
      </c>
      <c r="AF14" s="83" t="s">
        <v>27</v>
      </c>
      <c r="AG14" s="83">
        <v>31</v>
      </c>
      <c r="AH14" s="83">
        <v>0</v>
      </c>
      <c r="AI14" s="83">
        <v>6</v>
      </c>
      <c r="AJ14" s="83">
        <v>2</v>
      </c>
      <c r="AK14" s="83">
        <v>0</v>
      </c>
      <c r="AL14" s="83">
        <v>0</v>
      </c>
      <c r="AM14" s="83" t="s">
        <v>27</v>
      </c>
      <c r="AN14" s="83">
        <v>48</v>
      </c>
      <c r="AO14" s="83">
        <v>11</v>
      </c>
      <c r="AP14" s="83" t="s">
        <v>27</v>
      </c>
      <c r="AQ14" s="83">
        <v>0.5</v>
      </c>
      <c r="AR14" s="83">
        <v>1</v>
      </c>
      <c r="AS14" s="83">
        <v>0.5</v>
      </c>
      <c r="AT14" s="83">
        <v>4.5</v>
      </c>
      <c r="AU14" s="83" t="s">
        <v>27</v>
      </c>
      <c r="AV14" s="83" t="s">
        <v>27</v>
      </c>
      <c r="AW14" s="83" t="s">
        <v>27</v>
      </c>
      <c r="AX14" s="83">
        <v>4</v>
      </c>
      <c r="AY14" s="83" t="s">
        <v>27</v>
      </c>
      <c r="AZ14" s="83">
        <v>6.5</v>
      </c>
      <c r="BA14" s="83">
        <v>7</v>
      </c>
      <c r="BB14" s="83">
        <v>0</v>
      </c>
      <c r="BC14" s="83" t="s">
        <v>27</v>
      </c>
      <c r="BD14" s="83" t="s">
        <v>27</v>
      </c>
      <c r="BE14" s="83" t="s">
        <v>27</v>
      </c>
      <c r="BF14" s="83" t="s">
        <v>27</v>
      </c>
      <c r="BG14" s="83">
        <v>0</v>
      </c>
      <c r="BH14" s="83" t="s">
        <v>27</v>
      </c>
      <c r="BI14" s="83">
        <v>2</v>
      </c>
      <c r="BJ14" s="83">
        <v>0</v>
      </c>
      <c r="BK14" s="83" t="s">
        <v>27</v>
      </c>
      <c r="BL14" s="83" t="s">
        <v>27</v>
      </c>
      <c r="BM14" s="98" t="s">
        <v>41</v>
      </c>
      <c r="BN14" s="83">
        <v>0.5</v>
      </c>
      <c r="BO14" s="83">
        <v>10</v>
      </c>
      <c r="BP14" s="83">
        <v>113</v>
      </c>
      <c r="BQ14" s="83">
        <v>1.5</v>
      </c>
      <c r="BR14" s="83"/>
      <c r="BS14" s="83"/>
      <c r="BT14" s="83"/>
      <c r="BU14" s="83"/>
      <c r="BV14" s="83"/>
      <c r="BW14" s="83"/>
      <c r="BY14" s="27">
        <f t="shared" si="0"/>
        <v>2.896666666666667</v>
      </c>
      <c r="BZ14" s="27">
        <f t="shared" si="1"/>
        <v>4.743333333333334</v>
      </c>
      <c r="CA14" s="27">
        <f t="shared" si="2"/>
        <v>4.066666666666666</v>
      </c>
      <c r="CB14" s="27">
        <f t="shared" si="3"/>
        <v>7</v>
      </c>
    </row>
    <row r="15" spans="1:80" ht="11.25">
      <c r="A15" s="26">
        <v>13</v>
      </c>
      <c r="B15" s="82">
        <v>7.3</v>
      </c>
      <c r="C15" s="83" t="s">
        <v>27</v>
      </c>
      <c r="D15" s="83" t="s">
        <v>27</v>
      </c>
      <c r="E15" s="83">
        <v>14.4</v>
      </c>
      <c r="F15" s="83" t="s">
        <v>27</v>
      </c>
      <c r="G15" s="83" t="s">
        <v>27</v>
      </c>
      <c r="H15" s="83">
        <v>7.8</v>
      </c>
      <c r="I15" s="83">
        <v>0</v>
      </c>
      <c r="J15" s="83" t="s">
        <v>27</v>
      </c>
      <c r="K15" s="83">
        <v>0</v>
      </c>
      <c r="L15" s="83" t="s">
        <v>27</v>
      </c>
      <c r="M15" s="83">
        <v>5.2</v>
      </c>
      <c r="N15" s="83" t="s">
        <v>27</v>
      </c>
      <c r="O15" s="83">
        <v>46.2</v>
      </c>
      <c r="P15" s="83" t="s">
        <v>27</v>
      </c>
      <c r="Q15" s="83">
        <v>0</v>
      </c>
      <c r="R15" s="83" t="s">
        <v>27</v>
      </c>
      <c r="S15" s="83">
        <v>3.2</v>
      </c>
      <c r="T15" s="83">
        <v>1.4</v>
      </c>
      <c r="U15" s="83" t="s">
        <v>27</v>
      </c>
      <c r="V15" s="83">
        <v>6.1</v>
      </c>
      <c r="W15" s="83">
        <v>0.4</v>
      </c>
      <c r="X15" s="83">
        <v>0</v>
      </c>
      <c r="Y15" s="83">
        <v>0</v>
      </c>
      <c r="Z15" s="83" t="s">
        <v>27</v>
      </c>
      <c r="AA15" s="83" t="s">
        <v>27</v>
      </c>
      <c r="AB15" s="83">
        <v>2</v>
      </c>
      <c r="AC15" s="83">
        <v>2</v>
      </c>
      <c r="AD15" s="83">
        <v>0</v>
      </c>
      <c r="AE15" s="83" t="s">
        <v>27</v>
      </c>
      <c r="AF15" s="83">
        <v>0</v>
      </c>
      <c r="AG15" s="83">
        <v>28</v>
      </c>
      <c r="AH15" s="83">
        <v>0</v>
      </c>
      <c r="AI15" s="83">
        <v>0</v>
      </c>
      <c r="AJ15" s="83" t="s">
        <v>27</v>
      </c>
      <c r="AK15" s="83" t="s">
        <v>27</v>
      </c>
      <c r="AL15" s="83">
        <v>7</v>
      </c>
      <c r="AM15" s="83">
        <v>12</v>
      </c>
      <c r="AN15" s="83">
        <v>29</v>
      </c>
      <c r="AO15" s="83">
        <v>6</v>
      </c>
      <c r="AP15" s="83">
        <v>0</v>
      </c>
      <c r="AQ15" s="83">
        <v>0</v>
      </c>
      <c r="AR15" s="83" t="s">
        <v>27</v>
      </c>
      <c r="AS15" s="83">
        <v>0</v>
      </c>
      <c r="AT15" s="83" t="s">
        <v>27</v>
      </c>
      <c r="AU15" s="83">
        <v>0</v>
      </c>
      <c r="AV15" s="83" t="s">
        <v>27</v>
      </c>
      <c r="AW15" s="83">
        <v>0</v>
      </c>
      <c r="AX15" s="83">
        <v>0.5</v>
      </c>
      <c r="AY15" s="83" t="s">
        <v>27</v>
      </c>
      <c r="AZ15" s="83">
        <v>26</v>
      </c>
      <c r="BA15" s="83">
        <v>10.5</v>
      </c>
      <c r="BB15" s="83" t="s">
        <v>27</v>
      </c>
      <c r="BC15" s="83" t="s">
        <v>27</v>
      </c>
      <c r="BD15" s="83" t="s">
        <v>27</v>
      </c>
      <c r="BE15" s="83" t="s">
        <v>27</v>
      </c>
      <c r="BF15" s="83">
        <v>0</v>
      </c>
      <c r="BG15" s="83">
        <v>2.5</v>
      </c>
      <c r="BH15" s="83" t="s">
        <v>27</v>
      </c>
      <c r="BI15" s="83" t="s">
        <v>27</v>
      </c>
      <c r="BJ15" s="83" t="s">
        <v>27</v>
      </c>
      <c r="BK15" s="83">
        <v>18.5</v>
      </c>
      <c r="BL15" s="83" t="s">
        <v>27</v>
      </c>
      <c r="BM15" s="98" t="s">
        <v>41</v>
      </c>
      <c r="BN15" s="83">
        <v>14</v>
      </c>
      <c r="BO15" s="83" t="s">
        <v>27</v>
      </c>
      <c r="BP15" s="83">
        <v>0.5</v>
      </c>
      <c r="BQ15" s="83">
        <v>0</v>
      </c>
      <c r="BR15" s="83"/>
      <c r="BS15" s="83"/>
      <c r="BT15" s="83"/>
      <c r="BU15" s="83"/>
      <c r="BV15" s="83"/>
      <c r="BW15" s="83"/>
      <c r="BY15" s="27">
        <f t="shared" si="0"/>
        <v>3.783333333333333</v>
      </c>
      <c r="BZ15" s="27">
        <f t="shared" si="1"/>
        <v>3.1300000000000003</v>
      </c>
      <c r="CA15" s="27">
        <f t="shared" si="2"/>
        <v>4.05</v>
      </c>
      <c r="CB15" s="27">
        <f t="shared" si="3"/>
        <v>3.5833333333333335</v>
      </c>
    </row>
    <row r="16" spans="1:80" ht="11.25">
      <c r="A16" s="26">
        <v>14</v>
      </c>
      <c r="B16" s="82" t="s">
        <v>27</v>
      </c>
      <c r="C16" s="83" t="s">
        <v>27</v>
      </c>
      <c r="D16" s="83">
        <v>4.9</v>
      </c>
      <c r="E16" s="83" t="s">
        <v>27</v>
      </c>
      <c r="F16" s="83" t="s">
        <v>27</v>
      </c>
      <c r="G16" s="83" t="s">
        <v>27</v>
      </c>
      <c r="H16" s="83">
        <v>0.2</v>
      </c>
      <c r="I16" s="83" t="s">
        <v>27</v>
      </c>
      <c r="J16" s="83" t="s">
        <v>27</v>
      </c>
      <c r="K16" s="83">
        <v>11.1</v>
      </c>
      <c r="L16" s="83">
        <v>0</v>
      </c>
      <c r="M16" s="83">
        <v>33.1</v>
      </c>
      <c r="N16" s="83">
        <v>8.2</v>
      </c>
      <c r="O16" s="83" t="s">
        <v>27</v>
      </c>
      <c r="P16" s="83">
        <v>18.9</v>
      </c>
      <c r="Q16" s="83">
        <v>0</v>
      </c>
      <c r="R16" s="83" t="s">
        <v>27</v>
      </c>
      <c r="S16" s="83">
        <v>2.1</v>
      </c>
      <c r="T16" s="83">
        <v>13.5</v>
      </c>
      <c r="U16" s="83" t="s">
        <v>27</v>
      </c>
      <c r="V16" s="83">
        <v>62.7</v>
      </c>
      <c r="W16" s="83">
        <v>0</v>
      </c>
      <c r="X16" s="83" t="s">
        <v>27</v>
      </c>
      <c r="Y16" s="83">
        <v>35.4</v>
      </c>
      <c r="Z16" s="83">
        <v>7.5</v>
      </c>
      <c r="AA16" s="83" t="s">
        <v>27</v>
      </c>
      <c r="AB16" s="83" t="s">
        <v>27</v>
      </c>
      <c r="AC16" s="83">
        <v>29</v>
      </c>
      <c r="AD16" s="83">
        <v>0</v>
      </c>
      <c r="AE16" s="83" t="s">
        <v>27</v>
      </c>
      <c r="AF16" s="83">
        <v>0</v>
      </c>
      <c r="AG16" s="83" t="s">
        <v>27</v>
      </c>
      <c r="AH16" s="83">
        <v>53</v>
      </c>
      <c r="AI16" s="83" t="s">
        <v>27</v>
      </c>
      <c r="AJ16" s="83" t="s">
        <v>27</v>
      </c>
      <c r="AK16" s="83" t="s">
        <v>27</v>
      </c>
      <c r="AL16" s="83">
        <v>5</v>
      </c>
      <c r="AM16" s="83" t="s">
        <v>27</v>
      </c>
      <c r="AN16" s="83">
        <v>6</v>
      </c>
      <c r="AO16" s="83">
        <v>2</v>
      </c>
      <c r="AP16" s="83">
        <v>2.5</v>
      </c>
      <c r="AQ16" s="83">
        <v>0</v>
      </c>
      <c r="AR16" s="83" t="s">
        <v>27</v>
      </c>
      <c r="AS16" s="83">
        <v>10.5</v>
      </c>
      <c r="AT16" s="83" t="s">
        <v>27</v>
      </c>
      <c r="AU16" s="83">
        <v>4.5</v>
      </c>
      <c r="AV16" s="83">
        <v>4</v>
      </c>
      <c r="AW16" s="83" t="s">
        <v>27</v>
      </c>
      <c r="AX16" s="83" t="s">
        <v>27</v>
      </c>
      <c r="AY16" s="83" t="s">
        <v>27</v>
      </c>
      <c r="AZ16" s="83">
        <v>17</v>
      </c>
      <c r="BA16" s="83">
        <v>0</v>
      </c>
      <c r="BB16" s="83">
        <v>0</v>
      </c>
      <c r="BC16" s="83">
        <v>0</v>
      </c>
      <c r="BD16" s="83">
        <v>0</v>
      </c>
      <c r="BE16" s="83">
        <v>1.5</v>
      </c>
      <c r="BF16" s="83">
        <v>0.5</v>
      </c>
      <c r="BG16" s="83">
        <v>0</v>
      </c>
      <c r="BH16" s="83">
        <v>2</v>
      </c>
      <c r="BI16" s="83">
        <v>1.5</v>
      </c>
      <c r="BJ16" s="83" t="s">
        <v>27</v>
      </c>
      <c r="BK16" s="83">
        <v>13</v>
      </c>
      <c r="BL16" s="83" t="s">
        <v>27</v>
      </c>
      <c r="BM16" s="98" t="s">
        <v>41</v>
      </c>
      <c r="BN16" s="83">
        <v>2.5</v>
      </c>
      <c r="BO16" s="83">
        <v>0.5</v>
      </c>
      <c r="BP16" s="83">
        <v>5.5</v>
      </c>
      <c r="BQ16" s="83" t="s">
        <v>27</v>
      </c>
      <c r="BR16" s="83"/>
      <c r="BS16" s="83"/>
      <c r="BT16" s="83"/>
      <c r="BU16" s="83"/>
      <c r="BV16" s="83"/>
      <c r="BW16" s="83"/>
      <c r="BY16" s="27">
        <f t="shared" si="0"/>
        <v>9.316666666666666</v>
      </c>
      <c r="BZ16" s="27">
        <f t="shared" si="1"/>
        <v>7.8533333333333335</v>
      </c>
      <c r="CA16" s="27">
        <f t="shared" si="2"/>
        <v>3.55</v>
      </c>
      <c r="CB16" s="27">
        <f t="shared" si="3"/>
        <v>2.45</v>
      </c>
    </row>
    <row r="17" spans="1:80" ht="11.25">
      <c r="A17" s="26">
        <v>15</v>
      </c>
      <c r="B17" s="82" t="s">
        <v>27</v>
      </c>
      <c r="C17" s="83" t="s">
        <v>27</v>
      </c>
      <c r="D17" s="83">
        <v>0</v>
      </c>
      <c r="E17" s="83" t="s">
        <v>27</v>
      </c>
      <c r="F17" s="83" t="s">
        <v>27</v>
      </c>
      <c r="G17" s="83">
        <v>18.8</v>
      </c>
      <c r="H17" s="83" t="s">
        <v>27</v>
      </c>
      <c r="I17" s="83" t="s">
        <v>27</v>
      </c>
      <c r="J17" s="83" t="s">
        <v>27</v>
      </c>
      <c r="K17" s="83">
        <v>17.3</v>
      </c>
      <c r="L17" s="83">
        <v>0.1</v>
      </c>
      <c r="M17" s="83" t="s">
        <v>27</v>
      </c>
      <c r="N17" s="83">
        <v>21.1</v>
      </c>
      <c r="O17" s="83">
        <v>1</v>
      </c>
      <c r="P17" s="83" t="s">
        <v>27</v>
      </c>
      <c r="Q17" s="83">
        <v>0</v>
      </c>
      <c r="R17" s="83" t="s">
        <v>27</v>
      </c>
      <c r="S17" s="83" t="s">
        <v>27</v>
      </c>
      <c r="T17" s="83">
        <v>8.8</v>
      </c>
      <c r="U17" s="83" t="s">
        <v>27</v>
      </c>
      <c r="V17" s="83" t="s">
        <v>27</v>
      </c>
      <c r="W17" s="83" t="s">
        <v>27</v>
      </c>
      <c r="X17" s="83" t="s">
        <v>27</v>
      </c>
      <c r="Y17" s="83">
        <v>1.2</v>
      </c>
      <c r="Z17" s="83" t="s">
        <v>27</v>
      </c>
      <c r="AA17" s="83">
        <v>0</v>
      </c>
      <c r="AB17" s="83" t="s">
        <v>27</v>
      </c>
      <c r="AC17" s="83">
        <v>4</v>
      </c>
      <c r="AD17" s="83">
        <v>0</v>
      </c>
      <c r="AE17" s="83" t="s">
        <v>27</v>
      </c>
      <c r="AF17" s="83">
        <v>0</v>
      </c>
      <c r="AG17" s="83" t="s">
        <v>27</v>
      </c>
      <c r="AH17" s="83" t="s">
        <v>27</v>
      </c>
      <c r="AI17" s="83" t="s">
        <v>27</v>
      </c>
      <c r="AJ17" s="83">
        <v>1</v>
      </c>
      <c r="AK17" s="83" t="s">
        <v>27</v>
      </c>
      <c r="AL17" s="83">
        <v>0</v>
      </c>
      <c r="AM17" s="83">
        <v>5</v>
      </c>
      <c r="AN17" s="83">
        <v>1</v>
      </c>
      <c r="AO17" s="83">
        <v>18</v>
      </c>
      <c r="AP17" s="83">
        <v>0</v>
      </c>
      <c r="AQ17" s="83">
        <v>0</v>
      </c>
      <c r="AR17" s="83" t="s">
        <v>27</v>
      </c>
      <c r="AS17" s="83">
        <v>5.5</v>
      </c>
      <c r="AT17" s="83" t="s">
        <v>27</v>
      </c>
      <c r="AU17" s="83">
        <v>0</v>
      </c>
      <c r="AV17" s="83">
        <v>3.5</v>
      </c>
      <c r="AW17" s="83">
        <v>0</v>
      </c>
      <c r="AX17" s="83" t="s">
        <v>27</v>
      </c>
      <c r="AY17" s="83">
        <v>0</v>
      </c>
      <c r="AZ17" s="83">
        <v>8</v>
      </c>
      <c r="BA17" s="83">
        <v>1.5</v>
      </c>
      <c r="BB17" s="83">
        <v>21</v>
      </c>
      <c r="BC17" s="83" t="s">
        <v>27</v>
      </c>
      <c r="BD17" s="83">
        <v>0</v>
      </c>
      <c r="BE17" s="83">
        <v>3</v>
      </c>
      <c r="BF17" s="83" t="s">
        <v>27</v>
      </c>
      <c r="BG17" s="83">
        <v>0</v>
      </c>
      <c r="BH17" s="83">
        <v>8.5</v>
      </c>
      <c r="BI17" s="83" t="s">
        <v>27</v>
      </c>
      <c r="BJ17" s="83">
        <v>36.5</v>
      </c>
      <c r="BK17" s="83">
        <v>0</v>
      </c>
      <c r="BL17" s="83" t="s">
        <v>27</v>
      </c>
      <c r="BM17" s="98" t="s">
        <v>41</v>
      </c>
      <c r="BN17" s="83">
        <v>8.5</v>
      </c>
      <c r="BO17" s="83">
        <v>0</v>
      </c>
      <c r="BP17" s="83">
        <v>0.5</v>
      </c>
      <c r="BQ17" s="83">
        <v>0</v>
      </c>
      <c r="BR17" s="83"/>
      <c r="BS17" s="83"/>
      <c r="BT17" s="83"/>
      <c r="BU17" s="83"/>
      <c r="BV17" s="83"/>
      <c r="BW17" s="83"/>
      <c r="BY17" s="27">
        <f t="shared" si="0"/>
        <v>1.9833333333333334</v>
      </c>
      <c r="BZ17" s="27">
        <f t="shared" si="1"/>
        <v>1.6</v>
      </c>
      <c r="CA17" s="27">
        <f t="shared" si="2"/>
        <v>2.25</v>
      </c>
      <c r="CB17" s="27">
        <f t="shared" si="3"/>
        <v>3.85</v>
      </c>
    </row>
    <row r="18" spans="1:80" ht="11.25">
      <c r="A18" s="26">
        <v>16</v>
      </c>
      <c r="B18" s="82" t="s">
        <v>27</v>
      </c>
      <c r="C18" s="83" t="s">
        <v>27</v>
      </c>
      <c r="D18" s="83" t="s">
        <v>27</v>
      </c>
      <c r="E18" s="83" t="s">
        <v>27</v>
      </c>
      <c r="F18" s="83">
        <v>0.6</v>
      </c>
      <c r="G18" s="83">
        <v>20.1</v>
      </c>
      <c r="H18" s="83">
        <v>3.2</v>
      </c>
      <c r="I18" s="83" t="s">
        <v>27</v>
      </c>
      <c r="J18" s="83">
        <v>0.5</v>
      </c>
      <c r="K18" s="83" t="s">
        <v>27</v>
      </c>
      <c r="L18" s="83">
        <v>0</v>
      </c>
      <c r="M18" s="83" t="s">
        <v>27</v>
      </c>
      <c r="N18" s="83" t="s">
        <v>27</v>
      </c>
      <c r="O18" s="83">
        <v>6.8</v>
      </c>
      <c r="P18" s="83" t="s">
        <v>27</v>
      </c>
      <c r="Q18" s="83">
        <v>0</v>
      </c>
      <c r="R18" s="83" t="s">
        <v>27</v>
      </c>
      <c r="S18" s="83" t="s">
        <v>27</v>
      </c>
      <c r="T18" s="83" t="s">
        <v>27</v>
      </c>
      <c r="U18" s="83" t="s">
        <v>27</v>
      </c>
      <c r="V18" s="83" t="s">
        <v>27</v>
      </c>
      <c r="W18" s="83" t="s">
        <v>27</v>
      </c>
      <c r="X18" s="83" t="s">
        <v>27</v>
      </c>
      <c r="Y18" s="83">
        <v>3.7</v>
      </c>
      <c r="Z18" s="83" t="s">
        <v>27</v>
      </c>
      <c r="AA18" s="83">
        <v>4</v>
      </c>
      <c r="AB18" s="83" t="s">
        <v>27</v>
      </c>
      <c r="AC18" s="83">
        <v>2</v>
      </c>
      <c r="AD18" s="83" t="s">
        <v>27</v>
      </c>
      <c r="AE18" s="83" t="s">
        <v>27</v>
      </c>
      <c r="AF18" s="83">
        <v>8</v>
      </c>
      <c r="AG18" s="83">
        <v>0</v>
      </c>
      <c r="AH18" s="83" t="s">
        <v>27</v>
      </c>
      <c r="AI18" s="83">
        <v>3</v>
      </c>
      <c r="AJ18" s="83">
        <v>8</v>
      </c>
      <c r="AK18" s="83" t="s">
        <v>27</v>
      </c>
      <c r="AL18" s="83">
        <v>0</v>
      </c>
      <c r="AM18" s="83">
        <v>1</v>
      </c>
      <c r="AN18" s="83">
        <v>1</v>
      </c>
      <c r="AO18" s="83" t="s">
        <v>27</v>
      </c>
      <c r="AP18" s="83">
        <v>0</v>
      </c>
      <c r="AQ18" s="83">
        <v>0</v>
      </c>
      <c r="AR18" s="83">
        <v>1</v>
      </c>
      <c r="AS18" s="83">
        <v>0</v>
      </c>
      <c r="AT18" s="83" t="s">
        <v>27</v>
      </c>
      <c r="AU18" s="83">
        <v>6</v>
      </c>
      <c r="AV18" s="83">
        <v>0.5</v>
      </c>
      <c r="AW18" s="83" t="s">
        <v>27</v>
      </c>
      <c r="AX18" s="83">
        <v>0</v>
      </c>
      <c r="AY18" s="83">
        <v>4</v>
      </c>
      <c r="AZ18" s="83" t="s">
        <v>27</v>
      </c>
      <c r="BA18" s="83" t="s">
        <v>27</v>
      </c>
      <c r="BB18" s="83">
        <v>21</v>
      </c>
      <c r="BC18" s="83" t="s">
        <v>27</v>
      </c>
      <c r="BD18" s="83">
        <v>3</v>
      </c>
      <c r="BE18" s="83" t="s">
        <v>27</v>
      </c>
      <c r="BF18" s="83" t="s">
        <v>27</v>
      </c>
      <c r="BG18" s="83" t="s">
        <v>27</v>
      </c>
      <c r="BH18" s="83">
        <v>6</v>
      </c>
      <c r="BI18" s="83" t="s">
        <v>27</v>
      </c>
      <c r="BJ18" s="83">
        <v>65</v>
      </c>
      <c r="BK18" s="83">
        <v>0.5</v>
      </c>
      <c r="BL18" s="83">
        <v>0.5</v>
      </c>
      <c r="BM18" s="98" t="s">
        <v>41</v>
      </c>
      <c r="BN18" s="83">
        <v>7</v>
      </c>
      <c r="BO18" s="83" t="s">
        <v>27</v>
      </c>
      <c r="BP18" s="83" t="s">
        <v>27</v>
      </c>
      <c r="BQ18" s="83">
        <v>0</v>
      </c>
      <c r="BR18" s="83"/>
      <c r="BS18" s="83"/>
      <c r="BT18" s="83"/>
      <c r="BU18" s="83"/>
      <c r="BV18" s="83"/>
      <c r="BW18" s="83"/>
      <c r="BY18" s="27">
        <f t="shared" si="0"/>
        <v>1.2333333333333334</v>
      </c>
      <c r="BZ18" s="27">
        <f t="shared" si="1"/>
        <v>1.2733333333333334</v>
      </c>
      <c r="CA18" s="27">
        <f t="shared" si="2"/>
        <v>1.8833333333333333</v>
      </c>
      <c r="CB18" s="27">
        <f t="shared" si="3"/>
        <v>3.85</v>
      </c>
    </row>
    <row r="19" spans="1:80" ht="11.25">
      <c r="A19" s="26">
        <v>17</v>
      </c>
      <c r="B19" s="82">
        <v>0</v>
      </c>
      <c r="C19" s="83">
        <v>1.8</v>
      </c>
      <c r="D19" s="83">
        <v>0.4</v>
      </c>
      <c r="E19" s="83" t="s">
        <v>27</v>
      </c>
      <c r="F19" s="83">
        <v>3.2</v>
      </c>
      <c r="G19" s="83">
        <v>0.8</v>
      </c>
      <c r="H19" s="83">
        <v>1</v>
      </c>
      <c r="I19" s="83">
        <v>6.2</v>
      </c>
      <c r="J19" s="83" t="s">
        <v>27</v>
      </c>
      <c r="K19" s="83" t="s">
        <v>27</v>
      </c>
      <c r="L19" s="83" t="s">
        <v>27</v>
      </c>
      <c r="M19" s="83" t="s">
        <v>27</v>
      </c>
      <c r="N19" s="83" t="s">
        <v>27</v>
      </c>
      <c r="O19" s="83" t="s">
        <v>27</v>
      </c>
      <c r="P19" s="83">
        <v>16</v>
      </c>
      <c r="Q19" s="83">
        <v>18.7</v>
      </c>
      <c r="R19" s="83" t="s">
        <v>27</v>
      </c>
      <c r="S19" s="83">
        <v>30.1</v>
      </c>
      <c r="T19" s="83" t="s">
        <v>27</v>
      </c>
      <c r="U19" s="83" t="s">
        <v>27</v>
      </c>
      <c r="V19" s="83">
        <v>0.2</v>
      </c>
      <c r="W19" s="83" t="s">
        <v>27</v>
      </c>
      <c r="X19" s="83">
        <v>6</v>
      </c>
      <c r="Y19" s="83" t="s">
        <v>27</v>
      </c>
      <c r="Z19" s="83" t="s">
        <v>27</v>
      </c>
      <c r="AA19" s="83" t="s">
        <v>27</v>
      </c>
      <c r="AB19" s="83">
        <v>7</v>
      </c>
      <c r="AC19" s="83">
        <v>7</v>
      </c>
      <c r="AD19" s="83" t="s">
        <v>27</v>
      </c>
      <c r="AE19" s="83" t="s">
        <v>27</v>
      </c>
      <c r="AF19" s="83" t="s">
        <v>27</v>
      </c>
      <c r="AG19" s="83">
        <v>25</v>
      </c>
      <c r="AH19" s="83">
        <v>6</v>
      </c>
      <c r="AI19" s="83" t="s">
        <v>27</v>
      </c>
      <c r="AJ19" s="83">
        <v>26</v>
      </c>
      <c r="AK19" s="83">
        <v>13</v>
      </c>
      <c r="AL19" s="83">
        <v>17</v>
      </c>
      <c r="AM19" s="83" t="s">
        <v>27</v>
      </c>
      <c r="AN19" s="83">
        <v>53</v>
      </c>
      <c r="AO19" s="83" t="s">
        <v>27</v>
      </c>
      <c r="AP19" s="83">
        <v>12.5</v>
      </c>
      <c r="AQ19" s="83" t="s">
        <v>27</v>
      </c>
      <c r="AR19" s="83">
        <v>0</v>
      </c>
      <c r="AS19" s="83" t="s">
        <v>27</v>
      </c>
      <c r="AT19" s="83">
        <v>0</v>
      </c>
      <c r="AU19" s="83">
        <v>32.5</v>
      </c>
      <c r="AV19" s="83" t="s">
        <v>27</v>
      </c>
      <c r="AW19" s="83">
        <v>0</v>
      </c>
      <c r="AX19" s="83">
        <v>17</v>
      </c>
      <c r="AY19" s="83" t="s">
        <v>27</v>
      </c>
      <c r="AZ19" s="83" t="s">
        <v>27</v>
      </c>
      <c r="BA19" s="83" t="s">
        <v>27</v>
      </c>
      <c r="BB19" s="83">
        <v>30</v>
      </c>
      <c r="BC19" s="83" t="s">
        <v>27</v>
      </c>
      <c r="BD19" s="83">
        <v>2</v>
      </c>
      <c r="BE19" s="83" t="s">
        <v>27</v>
      </c>
      <c r="BF19" s="83">
        <v>0</v>
      </c>
      <c r="BG19" s="83" t="s">
        <v>27</v>
      </c>
      <c r="BH19" s="83" t="s">
        <v>27</v>
      </c>
      <c r="BI19" s="83">
        <v>9</v>
      </c>
      <c r="BJ19" s="83" t="s">
        <v>27</v>
      </c>
      <c r="BK19" s="83" t="s">
        <v>27</v>
      </c>
      <c r="BL19" s="83">
        <v>3</v>
      </c>
      <c r="BM19" s="83">
        <v>5.5</v>
      </c>
      <c r="BN19" s="83">
        <v>3.5</v>
      </c>
      <c r="BO19" s="83">
        <v>0.5</v>
      </c>
      <c r="BP19" s="83" t="s">
        <v>27</v>
      </c>
      <c r="BQ19" s="83">
        <v>18.5</v>
      </c>
      <c r="BR19" s="83"/>
      <c r="BS19" s="83"/>
      <c r="BT19" s="83"/>
      <c r="BU19" s="83"/>
      <c r="BV19" s="83"/>
      <c r="BW19" s="83"/>
      <c r="BY19" s="27">
        <f t="shared" si="0"/>
        <v>5.733333333333333</v>
      </c>
      <c r="BZ19" s="27">
        <f t="shared" si="1"/>
        <v>6.84</v>
      </c>
      <c r="CA19" s="27">
        <f t="shared" si="2"/>
        <v>7.8</v>
      </c>
      <c r="CB19" s="27">
        <f t="shared" si="3"/>
        <v>6.233333333333333</v>
      </c>
    </row>
    <row r="20" spans="1:80" ht="11.25">
      <c r="A20" s="26">
        <v>18</v>
      </c>
      <c r="B20" s="82" t="s">
        <v>27</v>
      </c>
      <c r="C20" s="83">
        <v>2.5</v>
      </c>
      <c r="D20" s="83">
        <v>17.1</v>
      </c>
      <c r="E20" s="83">
        <v>7.5</v>
      </c>
      <c r="F20" s="83" t="s">
        <v>27</v>
      </c>
      <c r="G20" s="83">
        <v>30.3</v>
      </c>
      <c r="H20" s="83">
        <v>21.1</v>
      </c>
      <c r="I20" s="83" t="s">
        <v>27</v>
      </c>
      <c r="J20" s="83" t="s">
        <v>27</v>
      </c>
      <c r="K20" s="83" t="s">
        <v>27</v>
      </c>
      <c r="L20" s="83">
        <v>0</v>
      </c>
      <c r="M20" s="83">
        <v>24.2</v>
      </c>
      <c r="N20" s="83" t="s">
        <v>27</v>
      </c>
      <c r="O20" s="83" t="s">
        <v>27</v>
      </c>
      <c r="P20" s="83">
        <v>9</v>
      </c>
      <c r="Q20" s="83" t="s">
        <v>27</v>
      </c>
      <c r="R20" s="83" t="s">
        <v>27</v>
      </c>
      <c r="S20" s="83" t="s">
        <v>27</v>
      </c>
      <c r="T20" s="83">
        <v>0.5</v>
      </c>
      <c r="U20" s="83" t="s">
        <v>27</v>
      </c>
      <c r="V20" s="83" t="s">
        <v>27</v>
      </c>
      <c r="W20" s="83">
        <v>0</v>
      </c>
      <c r="X20" s="83">
        <v>20</v>
      </c>
      <c r="Y20" s="83" t="s">
        <v>27</v>
      </c>
      <c r="Z20" s="83" t="s">
        <v>27</v>
      </c>
      <c r="AA20" s="83" t="s">
        <v>27</v>
      </c>
      <c r="AB20" s="83">
        <v>98</v>
      </c>
      <c r="AC20" s="83" t="s">
        <v>27</v>
      </c>
      <c r="AD20" s="83" t="s">
        <v>27</v>
      </c>
      <c r="AE20" s="83" t="s">
        <v>27</v>
      </c>
      <c r="AF20" s="83" t="s">
        <v>27</v>
      </c>
      <c r="AG20" s="83" t="s">
        <v>27</v>
      </c>
      <c r="AH20" s="83" t="s">
        <v>27</v>
      </c>
      <c r="AI20" s="83" t="s">
        <v>27</v>
      </c>
      <c r="AJ20" s="83" t="s">
        <v>27</v>
      </c>
      <c r="AK20" s="83">
        <v>2</v>
      </c>
      <c r="AL20" s="83" t="s">
        <v>27</v>
      </c>
      <c r="AM20" s="83">
        <v>0</v>
      </c>
      <c r="AN20" s="83">
        <v>2</v>
      </c>
      <c r="AO20" s="83" t="s">
        <v>27</v>
      </c>
      <c r="AP20" s="83" t="s">
        <v>27</v>
      </c>
      <c r="AQ20" s="83" t="s">
        <v>27</v>
      </c>
      <c r="AR20" s="83">
        <v>0</v>
      </c>
      <c r="AS20" s="83" t="s">
        <v>27</v>
      </c>
      <c r="AT20" s="83" t="s">
        <v>27</v>
      </c>
      <c r="AU20" s="83">
        <v>5.5</v>
      </c>
      <c r="AV20" s="83" t="s">
        <v>27</v>
      </c>
      <c r="AW20" s="83">
        <v>0</v>
      </c>
      <c r="AX20" s="83">
        <v>11</v>
      </c>
      <c r="AY20" s="83">
        <v>0</v>
      </c>
      <c r="AZ20" s="83">
        <v>0</v>
      </c>
      <c r="BA20" s="83" t="s">
        <v>27</v>
      </c>
      <c r="BB20" s="83">
        <v>5</v>
      </c>
      <c r="BC20" s="83">
        <v>0</v>
      </c>
      <c r="BD20" s="83" t="s">
        <v>27</v>
      </c>
      <c r="BE20" s="83" t="s">
        <v>27</v>
      </c>
      <c r="BF20" s="83">
        <v>0</v>
      </c>
      <c r="BG20" s="83" t="s">
        <v>27</v>
      </c>
      <c r="BH20" s="83" t="s">
        <v>27</v>
      </c>
      <c r="BI20" s="83">
        <v>10.5</v>
      </c>
      <c r="BJ20" s="83" t="s">
        <v>27</v>
      </c>
      <c r="BK20" s="83" t="s">
        <v>27</v>
      </c>
      <c r="BL20" s="83" t="s">
        <v>27</v>
      </c>
      <c r="BM20" s="98" t="s">
        <v>41</v>
      </c>
      <c r="BN20" s="83">
        <v>0</v>
      </c>
      <c r="BO20" s="83" t="s">
        <v>27</v>
      </c>
      <c r="BP20" s="83">
        <v>0</v>
      </c>
      <c r="BQ20" s="83">
        <v>0.5</v>
      </c>
      <c r="BR20" s="83"/>
      <c r="BS20" s="83"/>
      <c r="BT20" s="83"/>
      <c r="BU20" s="83"/>
      <c r="BV20" s="83"/>
      <c r="BW20" s="83"/>
      <c r="BY20" s="27">
        <f t="shared" si="0"/>
        <v>5.123333333333333</v>
      </c>
      <c r="BZ20" s="27">
        <f t="shared" si="1"/>
        <v>4.266666666666667</v>
      </c>
      <c r="CA20" s="27">
        <f t="shared" si="2"/>
        <v>0.85</v>
      </c>
      <c r="CB20" s="27">
        <f t="shared" si="3"/>
        <v>1.15</v>
      </c>
    </row>
    <row r="21" spans="1:80" ht="11.25">
      <c r="A21" s="26">
        <v>19</v>
      </c>
      <c r="B21" s="82" t="s">
        <v>27</v>
      </c>
      <c r="C21" s="83" t="s">
        <v>27</v>
      </c>
      <c r="D21" s="83">
        <v>2.5</v>
      </c>
      <c r="E21" s="83">
        <v>1.3</v>
      </c>
      <c r="F21" s="83">
        <v>0</v>
      </c>
      <c r="G21" s="83" t="s">
        <v>27</v>
      </c>
      <c r="H21" s="83">
        <v>56.1</v>
      </c>
      <c r="I21" s="83">
        <v>0</v>
      </c>
      <c r="J21" s="83">
        <v>0</v>
      </c>
      <c r="K21" s="83" t="s">
        <v>27</v>
      </c>
      <c r="L21" s="83">
        <v>1</v>
      </c>
      <c r="M21" s="83" t="s">
        <v>27</v>
      </c>
      <c r="N21" s="83">
        <v>0.2</v>
      </c>
      <c r="O21" s="83" t="s">
        <v>27</v>
      </c>
      <c r="P21" s="83" t="s">
        <v>27</v>
      </c>
      <c r="Q21" s="83" t="s">
        <v>27</v>
      </c>
      <c r="R21" s="83">
        <v>0</v>
      </c>
      <c r="S21" s="83" t="s">
        <v>27</v>
      </c>
      <c r="T21" s="83">
        <v>0</v>
      </c>
      <c r="U21" s="83" t="s">
        <v>27</v>
      </c>
      <c r="V21" s="83">
        <v>0.2</v>
      </c>
      <c r="W21" s="83">
        <v>1.2</v>
      </c>
      <c r="X21" s="83">
        <v>3.2</v>
      </c>
      <c r="Y21" s="83" t="s">
        <v>27</v>
      </c>
      <c r="Z21" s="83" t="s">
        <v>27</v>
      </c>
      <c r="AA21" s="83">
        <v>6</v>
      </c>
      <c r="AB21" s="83">
        <v>130</v>
      </c>
      <c r="AC21" s="83">
        <v>12</v>
      </c>
      <c r="AD21" s="83" t="s">
        <v>27</v>
      </c>
      <c r="AE21" s="83">
        <v>26</v>
      </c>
      <c r="AF21" s="83">
        <v>17</v>
      </c>
      <c r="AG21" s="83">
        <v>16</v>
      </c>
      <c r="AH21" s="83" t="s">
        <v>27</v>
      </c>
      <c r="AI21" s="83">
        <v>0</v>
      </c>
      <c r="AJ21" s="83">
        <v>11</v>
      </c>
      <c r="AK21" s="83" t="s">
        <v>27</v>
      </c>
      <c r="AL21" s="83">
        <v>51</v>
      </c>
      <c r="AM21" s="83" t="s">
        <v>27</v>
      </c>
      <c r="AN21" s="83" t="s">
        <v>27</v>
      </c>
      <c r="AO21" s="83">
        <v>4</v>
      </c>
      <c r="AP21" s="83">
        <v>0</v>
      </c>
      <c r="AQ21" s="83">
        <v>0</v>
      </c>
      <c r="AR21" s="83">
        <v>0</v>
      </c>
      <c r="AS21" s="83">
        <v>1</v>
      </c>
      <c r="AT21" s="83" t="s">
        <v>27</v>
      </c>
      <c r="AU21" s="83">
        <v>0.5</v>
      </c>
      <c r="AV21" s="83" t="s">
        <v>27</v>
      </c>
      <c r="AW21" s="83" t="s">
        <v>27</v>
      </c>
      <c r="AX21" s="83" t="s">
        <v>27</v>
      </c>
      <c r="AY21" s="83">
        <v>7</v>
      </c>
      <c r="AZ21" s="83" t="s">
        <v>27</v>
      </c>
      <c r="BA21" s="83">
        <v>15</v>
      </c>
      <c r="BB21" s="83">
        <v>0</v>
      </c>
      <c r="BC21" s="83" t="s">
        <v>27</v>
      </c>
      <c r="BD21" s="83">
        <v>7.5</v>
      </c>
      <c r="BE21" s="83">
        <v>1</v>
      </c>
      <c r="BF21" s="83" t="s">
        <v>27</v>
      </c>
      <c r="BG21" s="83" t="s">
        <v>27</v>
      </c>
      <c r="BH21" s="83" t="s">
        <v>27</v>
      </c>
      <c r="BI21" s="83">
        <v>9.5</v>
      </c>
      <c r="BJ21" s="83">
        <v>0.5</v>
      </c>
      <c r="BK21" s="83" t="s">
        <v>27</v>
      </c>
      <c r="BL21" s="83">
        <v>0</v>
      </c>
      <c r="BM21" s="98" t="s">
        <v>41</v>
      </c>
      <c r="BN21" s="83">
        <v>21.5</v>
      </c>
      <c r="BO21" s="83">
        <v>0.5</v>
      </c>
      <c r="BP21" s="83">
        <v>21.5</v>
      </c>
      <c r="BQ21" s="83">
        <v>0</v>
      </c>
      <c r="BR21" s="83"/>
      <c r="BS21" s="83"/>
      <c r="BT21" s="83"/>
      <c r="BU21" s="83"/>
      <c r="BV21" s="83"/>
      <c r="BW21" s="83"/>
      <c r="BY21" s="27">
        <f t="shared" si="0"/>
        <v>9.16</v>
      </c>
      <c r="BZ21" s="27">
        <f t="shared" si="1"/>
        <v>9.303333333333335</v>
      </c>
      <c r="CA21" s="27">
        <f t="shared" si="2"/>
        <v>5.233333333333333</v>
      </c>
      <c r="CB21" s="27">
        <f t="shared" si="3"/>
        <v>2.9833333333333334</v>
      </c>
    </row>
    <row r="22" spans="1:80" ht="11.25">
      <c r="A22" s="76">
        <v>20</v>
      </c>
      <c r="B22" s="86" t="s">
        <v>27</v>
      </c>
      <c r="C22" s="87">
        <v>33.3</v>
      </c>
      <c r="D22" s="87">
        <v>5</v>
      </c>
      <c r="E22" s="87" t="s">
        <v>27</v>
      </c>
      <c r="F22" s="87">
        <v>34.8</v>
      </c>
      <c r="G22" s="87" t="s">
        <v>27</v>
      </c>
      <c r="H22" s="87">
        <v>0</v>
      </c>
      <c r="I22" s="87">
        <v>17.5</v>
      </c>
      <c r="J22" s="87">
        <v>6.6</v>
      </c>
      <c r="K22" s="87">
        <v>0</v>
      </c>
      <c r="L22" s="87">
        <v>16.6</v>
      </c>
      <c r="M22" s="87">
        <v>0.3</v>
      </c>
      <c r="N22" s="87">
        <v>0</v>
      </c>
      <c r="O22" s="87">
        <v>0</v>
      </c>
      <c r="P22" s="87" t="s">
        <v>27</v>
      </c>
      <c r="Q22" s="87" t="s">
        <v>27</v>
      </c>
      <c r="R22" s="87" t="s">
        <v>27</v>
      </c>
      <c r="S22" s="87" t="s">
        <v>27</v>
      </c>
      <c r="T22" s="87" t="s">
        <v>27</v>
      </c>
      <c r="U22" s="87" t="s">
        <v>27</v>
      </c>
      <c r="V22" s="87" t="s">
        <v>27</v>
      </c>
      <c r="W22" s="87">
        <v>0.2</v>
      </c>
      <c r="X22" s="87" t="s">
        <v>27</v>
      </c>
      <c r="Y22" s="87">
        <v>49.5</v>
      </c>
      <c r="Z22" s="87" t="s">
        <v>27</v>
      </c>
      <c r="AA22" s="87">
        <v>46</v>
      </c>
      <c r="AB22" s="87" t="s">
        <v>27</v>
      </c>
      <c r="AC22" s="87">
        <v>36</v>
      </c>
      <c r="AD22" s="87" t="s">
        <v>27</v>
      </c>
      <c r="AE22" s="87">
        <v>67</v>
      </c>
      <c r="AF22" s="87">
        <v>17</v>
      </c>
      <c r="AG22" s="87">
        <v>14</v>
      </c>
      <c r="AH22" s="87" t="s">
        <v>27</v>
      </c>
      <c r="AI22" s="87" t="s">
        <v>27</v>
      </c>
      <c r="AJ22" s="87" t="s">
        <v>27</v>
      </c>
      <c r="AK22" s="87" t="s">
        <v>27</v>
      </c>
      <c r="AL22" s="87">
        <v>1</v>
      </c>
      <c r="AM22" s="87" t="s">
        <v>27</v>
      </c>
      <c r="AN22" s="87" t="s">
        <v>27</v>
      </c>
      <c r="AO22" s="87">
        <v>52</v>
      </c>
      <c r="AP22" s="87" t="s">
        <v>27</v>
      </c>
      <c r="AQ22" s="87">
        <v>14</v>
      </c>
      <c r="AR22" s="87" t="s">
        <v>27</v>
      </c>
      <c r="AS22" s="87">
        <v>0.5</v>
      </c>
      <c r="AT22" s="87" t="s">
        <v>27</v>
      </c>
      <c r="AU22" s="87" t="s">
        <v>27</v>
      </c>
      <c r="AV22" s="87">
        <v>14</v>
      </c>
      <c r="AW22" s="87">
        <v>30</v>
      </c>
      <c r="AX22" s="87" t="s">
        <v>27</v>
      </c>
      <c r="AY22" s="87">
        <v>3.5</v>
      </c>
      <c r="AZ22" s="87" t="s">
        <v>27</v>
      </c>
      <c r="BA22" s="87">
        <v>132</v>
      </c>
      <c r="BB22" s="87" t="s">
        <v>27</v>
      </c>
      <c r="BC22" s="87">
        <v>1</v>
      </c>
      <c r="BD22" s="87">
        <v>2.5</v>
      </c>
      <c r="BE22" s="87" t="s">
        <v>27</v>
      </c>
      <c r="BF22" s="87" t="s">
        <v>27</v>
      </c>
      <c r="BG22" s="87">
        <v>0</v>
      </c>
      <c r="BH22" s="87" t="s">
        <v>27</v>
      </c>
      <c r="BI22" s="87" t="s">
        <v>27</v>
      </c>
      <c r="BJ22" s="87">
        <v>43.5</v>
      </c>
      <c r="BK22" s="87">
        <v>2.5</v>
      </c>
      <c r="BL22" s="87" t="s">
        <v>27</v>
      </c>
      <c r="BM22" s="100" t="s">
        <v>41</v>
      </c>
      <c r="BN22" s="87">
        <v>7.5</v>
      </c>
      <c r="BO22" s="87">
        <v>0</v>
      </c>
      <c r="BP22" s="87" t="s">
        <v>27</v>
      </c>
      <c r="BQ22" s="87" t="s">
        <v>27</v>
      </c>
      <c r="BR22" s="87"/>
      <c r="BS22" s="87"/>
      <c r="BT22" s="87"/>
      <c r="BU22" s="87"/>
      <c r="BV22" s="87"/>
      <c r="BW22" s="87"/>
      <c r="BY22" s="27">
        <f t="shared" si="0"/>
        <v>8.473333333333333</v>
      </c>
      <c r="BZ22" s="27">
        <f t="shared" si="1"/>
        <v>11.373333333333333</v>
      </c>
      <c r="CA22" s="27">
        <f t="shared" si="2"/>
        <v>11.616666666666667</v>
      </c>
      <c r="CB22" s="27">
        <f t="shared" si="3"/>
        <v>10.1</v>
      </c>
    </row>
    <row r="23" spans="1:80" ht="11.25">
      <c r="A23" s="74">
        <v>21</v>
      </c>
      <c r="B23" s="82">
        <v>0</v>
      </c>
      <c r="C23" s="88">
        <v>0.4</v>
      </c>
      <c r="D23" s="88">
        <v>0</v>
      </c>
      <c r="E23" s="88">
        <v>0.1</v>
      </c>
      <c r="F23" s="88">
        <v>0.2</v>
      </c>
      <c r="G23" s="88">
        <v>12.2</v>
      </c>
      <c r="H23" s="88">
        <v>5.4</v>
      </c>
      <c r="I23" s="88" t="s">
        <v>27</v>
      </c>
      <c r="J23" s="83">
        <v>7.4</v>
      </c>
      <c r="K23" s="83">
        <v>0.6</v>
      </c>
      <c r="L23" s="83" t="s">
        <v>27</v>
      </c>
      <c r="M23" s="83">
        <v>0.4</v>
      </c>
      <c r="N23" s="83" t="s">
        <v>27</v>
      </c>
      <c r="O23" s="83">
        <v>0.4</v>
      </c>
      <c r="P23" s="83" t="s">
        <v>27</v>
      </c>
      <c r="Q23" s="83" t="s">
        <v>27</v>
      </c>
      <c r="R23" s="83">
        <v>1.7</v>
      </c>
      <c r="S23" s="83" t="s">
        <v>27</v>
      </c>
      <c r="T23" s="83" t="s">
        <v>27</v>
      </c>
      <c r="U23" s="83">
        <v>22.2</v>
      </c>
      <c r="V23" s="83">
        <v>90.3</v>
      </c>
      <c r="W23" s="83" t="s">
        <v>27</v>
      </c>
      <c r="X23" s="83" t="s">
        <v>27</v>
      </c>
      <c r="Y23" s="83" t="s">
        <v>27</v>
      </c>
      <c r="Z23" s="83" t="s">
        <v>27</v>
      </c>
      <c r="AA23" s="83">
        <v>7</v>
      </c>
      <c r="AB23" s="83" t="s">
        <v>27</v>
      </c>
      <c r="AC23" s="83">
        <v>23</v>
      </c>
      <c r="AD23" s="83" t="s">
        <v>27</v>
      </c>
      <c r="AE23" s="83" t="s">
        <v>27</v>
      </c>
      <c r="AF23" s="83">
        <v>5</v>
      </c>
      <c r="AG23" s="83">
        <v>4</v>
      </c>
      <c r="AH23" s="83" t="s">
        <v>27</v>
      </c>
      <c r="AI23" s="83" t="s">
        <v>27</v>
      </c>
      <c r="AJ23" s="83">
        <v>0</v>
      </c>
      <c r="AK23" s="83">
        <v>0</v>
      </c>
      <c r="AL23" s="83" t="s">
        <v>27</v>
      </c>
      <c r="AM23" s="83" t="s">
        <v>27</v>
      </c>
      <c r="AN23" s="83" t="s">
        <v>27</v>
      </c>
      <c r="AO23" s="83">
        <v>8</v>
      </c>
      <c r="AP23" s="83">
        <v>18.5</v>
      </c>
      <c r="AQ23" s="83">
        <v>6.5</v>
      </c>
      <c r="AR23" s="83" t="s">
        <v>27</v>
      </c>
      <c r="AS23" s="83" t="s">
        <v>27</v>
      </c>
      <c r="AT23" s="83" t="s">
        <v>27</v>
      </c>
      <c r="AU23" s="83">
        <v>30.5</v>
      </c>
      <c r="AV23" s="83" t="s">
        <v>27</v>
      </c>
      <c r="AW23" s="83">
        <v>3.5</v>
      </c>
      <c r="AX23" s="83" t="s">
        <v>27</v>
      </c>
      <c r="AY23" s="83">
        <v>39.5</v>
      </c>
      <c r="AZ23" s="83" t="s">
        <v>27</v>
      </c>
      <c r="BA23" s="83">
        <v>3</v>
      </c>
      <c r="BB23" s="83" t="s">
        <v>27</v>
      </c>
      <c r="BC23" s="83">
        <v>0</v>
      </c>
      <c r="BD23" s="83" t="s">
        <v>27</v>
      </c>
      <c r="BE23" s="83" t="s">
        <v>27</v>
      </c>
      <c r="BF23" s="83" t="s">
        <v>27</v>
      </c>
      <c r="BG23" s="83">
        <v>1.5</v>
      </c>
      <c r="BH23" s="83">
        <v>0</v>
      </c>
      <c r="BI23" s="83" t="s">
        <v>27</v>
      </c>
      <c r="BJ23" s="83">
        <v>0.5</v>
      </c>
      <c r="BK23" s="83">
        <v>0.5</v>
      </c>
      <c r="BL23" s="83" t="s">
        <v>27</v>
      </c>
      <c r="BM23" s="98" t="s">
        <v>41</v>
      </c>
      <c r="BN23" s="83">
        <v>8.5</v>
      </c>
      <c r="BO23" s="83" t="s">
        <v>27</v>
      </c>
      <c r="BP23" s="83">
        <v>0</v>
      </c>
      <c r="BQ23" s="83" t="s">
        <v>27</v>
      </c>
      <c r="BR23" s="83"/>
      <c r="BS23" s="83"/>
      <c r="BT23" s="83"/>
      <c r="BU23" s="83"/>
      <c r="BV23" s="83"/>
      <c r="BW23" s="83"/>
      <c r="BY23" s="27">
        <f t="shared" si="0"/>
        <v>5.4</v>
      </c>
      <c r="BZ23" s="27">
        <f t="shared" si="1"/>
        <v>7.283333333333333</v>
      </c>
      <c r="CA23" s="27">
        <f t="shared" si="2"/>
        <v>4</v>
      </c>
      <c r="CB23" s="27">
        <f t="shared" si="3"/>
        <v>4.016666666666667</v>
      </c>
    </row>
    <row r="24" spans="1:80" ht="11.25">
      <c r="A24" s="26">
        <v>22</v>
      </c>
      <c r="B24" s="82" t="s">
        <v>27</v>
      </c>
      <c r="C24" s="83" t="s">
        <v>27</v>
      </c>
      <c r="D24" s="83" t="s">
        <v>27</v>
      </c>
      <c r="E24" s="83">
        <v>29.3</v>
      </c>
      <c r="F24" s="83" t="s">
        <v>27</v>
      </c>
      <c r="G24" s="83">
        <v>3.4</v>
      </c>
      <c r="H24" s="83">
        <v>0.1</v>
      </c>
      <c r="I24" s="83" t="s">
        <v>27</v>
      </c>
      <c r="J24" s="83">
        <v>1.4</v>
      </c>
      <c r="K24" s="83" t="s">
        <v>27</v>
      </c>
      <c r="L24" s="83">
        <v>5</v>
      </c>
      <c r="M24" s="83">
        <v>10.8</v>
      </c>
      <c r="N24" s="83" t="s">
        <v>27</v>
      </c>
      <c r="O24" s="83" t="s">
        <v>27</v>
      </c>
      <c r="P24" s="83" t="s">
        <v>27</v>
      </c>
      <c r="Q24" s="83" t="s">
        <v>27</v>
      </c>
      <c r="R24" s="83">
        <v>12.8</v>
      </c>
      <c r="S24" s="83" t="s">
        <v>27</v>
      </c>
      <c r="T24" s="83" t="s">
        <v>27</v>
      </c>
      <c r="U24" s="83">
        <v>31.7</v>
      </c>
      <c r="V24" s="83">
        <v>0.9</v>
      </c>
      <c r="W24" s="83">
        <v>33.5</v>
      </c>
      <c r="X24" s="83" t="s">
        <v>27</v>
      </c>
      <c r="Y24" s="83" t="s">
        <v>27</v>
      </c>
      <c r="Z24" s="83" t="s">
        <v>27</v>
      </c>
      <c r="AA24" s="83" t="s">
        <v>27</v>
      </c>
      <c r="AB24" s="83" t="s">
        <v>27</v>
      </c>
      <c r="AC24" s="83" t="s">
        <v>27</v>
      </c>
      <c r="AD24" s="83">
        <v>174</v>
      </c>
      <c r="AE24" s="83" t="s">
        <v>27</v>
      </c>
      <c r="AF24" s="83" t="s">
        <v>27</v>
      </c>
      <c r="AG24" s="83" t="s">
        <v>27</v>
      </c>
      <c r="AH24" s="83" t="s">
        <v>27</v>
      </c>
      <c r="AI24" s="83">
        <v>8</v>
      </c>
      <c r="AJ24" s="83">
        <v>0</v>
      </c>
      <c r="AK24" s="83" t="s">
        <v>27</v>
      </c>
      <c r="AL24" s="83">
        <v>1</v>
      </c>
      <c r="AM24" s="83" t="s">
        <v>27</v>
      </c>
      <c r="AN24" s="83" t="s">
        <v>27</v>
      </c>
      <c r="AO24" s="83" t="s">
        <v>27</v>
      </c>
      <c r="AP24" s="83">
        <v>0</v>
      </c>
      <c r="AQ24" s="83">
        <v>6</v>
      </c>
      <c r="AR24" s="83" t="s">
        <v>27</v>
      </c>
      <c r="AS24" s="83" t="s">
        <v>27</v>
      </c>
      <c r="AT24" s="83" t="s">
        <v>27</v>
      </c>
      <c r="AU24" s="83">
        <v>1.5</v>
      </c>
      <c r="AV24" s="83">
        <v>0</v>
      </c>
      <c r="AW24" s="83" t="s">
        <v>27</v>
      </c>
      <c r="AX24" s="83">
        <v>8</v>
      </c>
      <c r="AY24" s="83" t="s">
        <v>27</v>
      </c>
      <c r="AZ24" s="83">
        <v>17.5</v>
      </c>
      <c r="BA24" s="83" t="s">
        <v>27</v>
      </c>
      <c r="BB24" s="83">
        <v>5.5</v>
      </c>
      <c r="BC24" s="83">
        <v>3</v>
      </c>
      <c r="BD24" s="83" t="s">
        <v>27</v>
      </c>
      <c r="BE24" s="83" t="s">
        <v>27</v>
      </c>
      <c r="BF24" s="83" t="s">
        <v>27</v>
      </c>
      <c r="BG24" s="83" t="s">
        <v>27</v>
      </c>
      <c r="BH24" s="83">
        <v>49.5</v>
      </c>
      <c r="BI24" s="83" t="s">
        <v>27</v>
      </c>
      <c r="BJ24" s="83">
        <v>6.5</v>
      </c>
      <c r="BK24" s="83">
        <v>13.5</v>
      </c>
      <c r="BL24" s="83" t="s">
        <v>27</v>
      </c>
      <c r="BM24" s="98" t="s">
        <v>41</v>
      </c>
      <c r="BN24" s="83">
        <v>98</v>
      </c>
      <c r="BO24" s="83" t="s">
        <v>27</v>
      </c>
      <c r="BP24" s="83">
        <v>19</v>
      </c>
      <c r="BQ24" s="83" t="s">
        <v>27</v>
      </c>
      <c r="BR24" s="83"/>
      <c r="BS24" s="83"/>
      <c r="BT24" s="83"/>
      <c r="BU24" s="83"/>
      <c r="BV24" s="83"/>
      <c r="BW24" s="83"/>
      <c r="BY24" s="27">
        <f t="shared" si="0"/>
        <v>9.303333333333335</v>
      </c>
      <c r="BZ24" s="27">
        <f t="shared" si="1"/>
        <v>8.553333333333335</v>
      </c>
      <c r="CA24" s="27">
        <f t="shared" si="2"/>
        <v>7.483333333333333</v>
      </c>
      <c r="CB24" s="27">
        <f t="shared" si="3"/>
        <v>7.6</v>
      </c>
    </row>
    <row r="25" spans="1:80" ht="11.25">
      <c r="A25" s="26">
        <v>23</v>
      </c>
      <c r="B25" s="82">
        <v>4.3</v>
      </c>
      <c r="C25" s="83" t="s">
        <v>27</v>
      </c>
      <c r="D25" s="83" t="s">
        <v>27</v>
      </c>
      <c r="E25" s="83">
        <v>3.3</v>
      </c>
      <c r="F25" s="83">
        <v>0</v>
      </c>
      <c r="G25" s="83">
        <v>1.1</v>
      </c>
      <c r="H25" s="83" t="s">
        <v>27</v>
      </c>
      <c r="I25" s="83" t="s">
        <v>27</v>
      </c>
      <c r="J25" s="83">
        <v>8.2</v>
      </c>
      <c r="K25" s="83" t="s">
        <v>27</v>
      </c>
      <c r="L25" s="83" t="s">
        <v>27</v>
      </c>
      <c r="M25" s="83">
        <v>10.5</v>
      </c>
      <c r="N25" s="83" t="s">
        <v>27</v>
      </c>
      <c r="O25" s="83" t="s">
        <v>27</v>
      </c>
      <c r="P25" s="83" t="s">
        <v>27</v>
      </c>
      <c r="Q25" s="83">
        <v>16.5</v>
      </c>
      <c r="R25" s="83" t="s">
        <v>27</v>
      </c>
      <c r="S25" s="83" t="s">
        <v>27</v>
      </c>
      <c r="T25" s="83">
        <v>0</v>
      </c>
      <c r="U25" s="83" t="s">
        <v>27</v>
      </c>
      <c r="V25" s="83" t="s">
        <v>27</v>
      </c>
      <c r="W25" s="83">
        <v>0.5</v>
      </c>
      <c r="X25" s="83" t="s">
        <v>27</v>
      </c>
      <c r="Y25" s="83" t="s">
        <v>27</v>
      </c>
      <c r="Z25" s="83" t="s">
        <v>27</v>
      </c>
      <c r="AA25" s="83" t="s">
        <v>27</v>
      </c>
      <c r="AB25" s="83" t="s">
        <v>27</v>
      </c>
      <c r="AC25" s="83" t="s">
        <v>27</v>
      </c>
      <c r="AD25" s="83">
        <v>38</v>
      </c>
      <c r="AE25" s="83" t="s">
        <v>27</v>
      </c>
      <c r="AF25" s="83">
        <v>0</v>
      </c>
      <c r="AG25" s="83" t="s">
        <v>27</v>
      </c>
      <c r="AH25" s="83" t="s">
        <v>27</v>
      </c>
      <c r="AI25" s="83" t="s">
        <v>27</v>
      </c>
      <c r="AJ25" s="83" t="s">
        <v>27</v>
      </c>
      <c r="AK25" s="83">
        <v>0</v>
      </c>
      <c r="AL25" s="83">
        <v>0</v>
      </c>
      <c r="AM25" s="83">
        <v>6</v>
      </c>
      <c r="AN25" s="83" t="s">
        <v>27</v>
      </c>
      <c r="AO25" s="83" t="s">
        <v>27</v>
      </c>
      <c r="AP25" s="83">
        <v>6</v>
      </c>
      <c r="AQ25" s="83" t="s">
        <v>27</v>
      </c>
      <c r="AR25" s="83" t="s">
        <v>27</v>
      </c>
      <c r="AS25" s="83" t="s">
        <v>27</v>
      </c>
      <c r="AT25" s="83" t="s">
        <v>27</v>
      </c>
      <c r="AU25" s="83">
        <v>2.5</v>
      </c>
      <c r="AV25" s="83" t="s">
        <v>27</v>
      </c>
      <c r="AW25" s="83">
        <v>11.5</v>
      </c>
      <c r="AX25" s="83">
        <v>22.5</v>
      </c>
      <c r="AY25" s="83">
        <v>0</v>
      </c>
      <c r="AZ25" s="83">
        <v>13</v>
      </c>
      <c r="BA25" s="83" t="s">
        <v>27</v>
      </c>
      <c r="BB25" s="83">
        <v>5.5</v>
      </c>
      <c r="BC25" s="83">
        <v>50</v>
      </c>
      <c r="BD25" s="83" t="s">
        <v>27</v>
      </c>
      <c r="BE25" s="83">
        <v>0</v>
      </c>
      <c r="BF25" s="83" t="s">
        <v>27</v>
      </c>
      <c r="BG25" s="83" t="s">
        <v>27</v>
      </c>
      <c r="BH25" s="83">
        <v>0.5</v>
      </c>
      <c r="BI25" s="83">
        <v>12.5</v>
      </c>
      <c r="BJ25" s="83">
        <v>0</v>
      </c>
      <c r="BK25" s="83">
        <v>3</v>
      </c>
      <c r="BL25" s="83" t="s">
        <v>27</v>
      </c>
      <c r="BM25" s="98" t="s">
        <v>41</v>
      </c>
      <c r="BN25" s="83">
        <v>48</v>
      </c>
      <c r="BO25" s="83">
        <v>0</v>
      </c>
      <c r="BP25" s="83" t="s">
        <v>27</v>
      </c>
      <c r="BQ25" s="83">
        <v>7.5</v>
      </c>
      <c r="BR25" s="83"/>
      <c r="BS25" s="83"/>
      <c r="BT25" s="83"/>
      <c r="BU25" s="83"/>
      <c r="BV25" s="83"/>
      <c r="BW25" s="83"/>
      <c r="BY25" s="27">
        <f t="shared" si="0"/>
        <v>2.6566666666666667</v>
      </c>
      <c r="BZ25" s="27">
        <f t="shared" si="1"/>
        <v>2.15</v>
      </c>
      <c r="CA25" s="27">
        <f t="shared" si="2"/>
        <v>5.166666666666667</v>
      </c>
      <c r="CB25" s="27">
        <f t="shared" si="3"/>
        <v>6.083333333333333</v>
      </c>
    </row>
    <row r="26" spans="1:80" ht="11.25">
      <c r="A26" s="26">
        <v>24</v>
      </c>
      <c r="B26" s="82">
        <v>8</v>
      </c>
      <c r="C26" s="83" t="s">
        <v>27</v>
      </c>
      <c r="D26" s="83" t="s">
        <v>27</v>
      </c>
      <c r="E26" s="83" t="s">
        <v>27</v>
      </c>
      <c r="F26" s="83">
        <v>0</v>
      </c>
      <c r="G26" s="83" t="s">
        <v>27</v>
      </c>
      <c r="H26" s="83" t="s">
        <v>27</v>
      </c>
      <c r="I26" s="83" t="s">
        <v>27</v>
      </c>
      <c r="J26" s="83" t="s">
        <v>27</v>
      </c>
      <c r="K26" s="83" t="s">
        <v>27</v>
      </c>
      <c r="L26" s="83" t="s">
        <v>27</v>
      </c>
      <c r="M26" s="83" t="s">
        <v>27</v>
      </c>
      <c r="N26" s="83" t="s">
        <v>27</v>
      </c>
      <c r="O26" s="83" t="s">
        <v>27</v>
      </c>
      <c r="P26" s="83">
        <v>0</v>
      </c>
      <c r="Q26" s="83">
        <v>18.3</v>
      </c>
      <c r="R26" s="83" t="s">
        <v>27</v>
      </c>
      <c r="S26" s="83" t="s">
        <v>27</v>
      </c>
      <c r="T26" s="83" t="s">
        <v>27</v>
      </c>
      <c r="U26" s="83" t="s">
        <v>27</v>
      </c>
      <c r="V26" s="83" t="s">
        <v>27</v>
      </c>
      <c r="W26" s="83" t="s">
        <v>27</v>
      </c>
      <c r="X26" s="83">
        <v>1</v>
      </c>
      <c r="Y26" s="83">
        <v>22.8</v>
      </c>
      <c r="Z26" s="83" t="s">
        <v>27</v>
      </c>
      <c r="AA26" s="83" t="s">
        <v>27</v>
      </c>
      <c r="AB26" s="83">
        <v>0</v>
      </c>
      <c r="AC26" s="83">
        <v>0</v>
      </c>
      <c r="AD26" s="83" t="s">
        <v>27</v>
      </c>
      <c r="AE26" s="83">
        <v>0</v>
      </c>
      <c r="AF26" s="83">
        <v>2</v>
      </c>
      <c r="AG26" s="83" t="s">
        <v>27</v>
      </c>
      <c r="AH26" s="83" t="s">
        <v>27</v>
      </c>
      <c r="AI26" s="83" t="s">
        <v>27</v>
      </c>
      <c r="AJ26" s="83">
        <v>30</v>
      </c>
      <c r="AK26" s="83" t="s">
        <v>27</v>
      </c>
      <c r="AL26" s="83" t="s">
        <v>27</v>
      </c>
      <c r="AM26" s="83">
        <v>9</v>
      </c>
      <c r="AN26" s="83" t="s">
        <v>27</v>
      </c>
      <c r="AO26" s="83">
        <v>9</v>
      </c>
      <c r="AP26" s="83" t="s">
        <v>27</v>
      </c>
      <c r="AQ26" s="83" t="s">
        <v>27</v>
      </c>
      <c r="AR26" s="83">
        <v>4</v>
      </c>
      <c r="AS26" s="83" t="s">
        <v>27</v>
      </c>
      <c r="AT26" s="83">
        <v>0</v>
      </c>
      <c r="AU26" s="83">
        <v>1</v>
      </c>
      <c r="AV26" s="83" t="s">
        <v>27</v>
      </c>
      <c r="AW26" s="83" t="s">
        <v>27</v>
      </c>
      <c r="AX26" s="83" t="s">
        <v>27</v>
      </c>
      <c r="AY26" s="83">
        <v>5.5</v>
      </c>
      <c r="AZ26" s="83" t="s">
        <v>27</v>
      </c>
      <c r="BA26" s="83" t="s">
        <v>27</v>
      </c>
      <c r="BB26" s="83">
        <v>0</v>
      </c>
      <c r="BC26" s="83">
        <v>19</v>
      </c>
      <c r="BD26" s="83" t="s">
        <v>27</v>
      </c>
      <c r="BE26" s="83">
        <v>120</v>
      </c>
      <c r="BF26" s="83" t="s">
        <v>27</v>
      </c>
      <c r="BG26" s="83">
        <v>28.5</v>
      </c>
      <c r="BH26" s="83">
        <v>0</v>
      </c>
      <c r="BI26" s="83" t="s">
        <v>27</v>
      </c>
      <c r="BJ26" s="83">
        <v>1</v>
      </c>
      <c r="BK26" s="83" t="s">
        <v>27</v>
      </c>
      <c r="BL26" s="83" t="s">
        <v>27</v>
      </c>
      <c r="BM26" s="98" t="s">
        <v>41</v>
      </c>
      <c r="BN26" s="83" t="s">
        <v>27</v>
      </c>
      <c r="BO26" s="83">
        <v>6</v>
      </c>
      <c r="BP26" s="83">
        <v>0</v>
      </c>
      <c r="BQ26" s="83">
        <v>2.5</v>
      </c>
      <c r="BR26" s="83"/>
      <c r="BS26" s="83"/>
      <c r="BT26" s="83"/>
      <c r="BU26" s="83"/>
      <c r="BV26" s="83"/>
      <c r="BW26" s="83"/>
      <c r="BY26" s="27">
        <f t="shared" si="0"/>
        <v>2.77</v>
      </c>
      <c r="BZ26" s="27">
        <f t="shared" si="1"/>
        <v>2.6266666666666665</v>
      </c>
      <c r="CA26" s="27">
        <f t="shared" si="2"/>
        <v>7.6</v>
      </c>
      <c r="CB26" s="27">
        <f t="shared" si="3"/>
        <v>6.55</v>
      </c>
    </row>
    <row r="27" spans="1:80" ht="11.25">
      <c r="A27" s="26">
        <v>25</v>
      </c>
      <c r="B27" s="82">
        <v>0</v>
      </c>
      <c r="C27" s="83" t="s">
        <v>27</v>
      </c>
      <c r="D27" s="83">
        <v>13.1</v>
      </c>
      <c r="E27" s="83" t="s">
        <v>27</v>
      </c>
      <c r="F27" s="83">
        <v>2.8</v>
      </c>
      <c r="G27" s="83">
        <v>17.9</v>
      </c>
      <c r="H27" s="83">
        <v>0</v>
      </c>
      <c r="I27" s="83" t="s">
        <v>27</v>
      </c>
      <c r="J27" s="83" t="s">
        <v>27</v>
      </c>
      <c r="K27" s="83">
        <v>0.6</v>
      </c>
      <c r="L27" s="83" t="s">
        <v>27</v>
      </c>
      <c r="M27" s="83" t="s">
        <v>27</v>
      </c>
      <c r="N27" s="83">
        <v>2.4</v>
      </c>
      <c r="O27" s="83" t="s">
        <v>27</v>
      </c>
      <c r="P27" s="83" t="s">
        <v>27</v>
      </c>
      <c r="Q27" s="83">
        <v>0.4</v>
      </c>
      <c r="R27" s="83">
        <v>49.4</v>
      </c>
      <c r="S27" s="83">
        <v>5.8</v>
      </c>
      <c r="T27" s="83" t="s">
        <v>27</v>
      </c>
      <c r="U27" s="83" t="s">
        <v>27</v>
      </c>
      <c r="V27" s="83">
        <v>0.5</v>
      </c>
      <c r="W27" s="83" t="s">
        <v>27</v>
      </c>
      <c r="X27" s="83" t="s">
        <v>27</v>
      </c>
      <c r="Y27" s="83" t="s">
        <v>27</v>
      </c>
      <c r="Z27" s="83" t="s">
        <v>27</v>
      </c>
      <c r="AA27" s="83" t="s">
        <v>27</v>
      </c>
      <c r="AB27" s="83" t="s">
        <v>27</v>
      </c>
      <c r="AC27" s="83">
        <v>40</v>
      </c>
      <c r="AD27" s="83" t="s">
        <v>27</v>
      </c>
      <c r="AE27" s="83" t="s">
        <v>27</v>
      </c>
      <c r="AF27" s="83" t="s">
        <v>27</v>
      </c>
      <c r="AG27" s="83" t="s">
        <v>27</v>
      </c>
      <c r="AH27" s="83" t="s">
        <v>27</v>
      </c>
      <c r="AI27" s="83" t="s">
        <v>27</v>
      </c>
      <c r="AJ27" s="83">
        <v>1</v>
      </c>
      <c r="AK27" s="83">
        <v>0</v>
      </c>
      <c r="AL27" s="83" t="s">
        <v>27</v>
      </c>
      <c r="AM27" s="83">
        <v>0</v>
      </c>
      <c r="AN27" s="83">
        <v>24</v>
      </c>
      <c r="AO27" s="83">
        <v>2</v>
      </c>
      <c r="AP27" s="83" t="s">
        <v>27</v>
      </c>
      <c r="AQ27" s="83" t="s">
        <v>27</v>
      </c>
      <c r="AR27" s="83">
        <v>8.5</v>
      </c>
      <c r="AS27" s="83">
        <v>3</v>
      </c>
      <c r="AT27" s="83">
        <v>0</v>
      </c>
      <c r="AU27" s="83" t="s">
        <v>27</v>
      </c>
      <c r="AV27" s="83" t="s">
        <v>27</v>
      </c>
      <c r="AW27" s="83">
        <v>0.5</v>
      </c>
      <c r="AX27" s="83" t="s">
        <v>27</v>
      </c>
      <c r="AY27" s="83" t="s">
        <v>27</v>
      </c>
      <c r="AZ27" s="83">
        <v>0</v>
      </c>
      <c r="BA27" s="83">
        <v>0</v>
      </c>
      <c r="BB27" s="83" t="s">
        <v>27</v>
      </c>
      <c r="BC27" s="83" t="s">
        <v>27</v>
      </c>
      <c r="BD27" s="83" t="s">
        <v>27</v>
      </c>
      <c r="BE27" s="83" t="s">
        <v>27</v>
      </c>
      <c r="BF27" s="83">
        <v>0</v>
      </c>
      <c r="BG27" s="83">
        <v>14</v>
      </c>
      <c r="BH27" s="83">
        <v>0</v>
      </c>
      <c r="BI27" s="83">
        <v>0</v>
      </c>
      <c r="BJ27" s="83">
        <v>15.5</v>
      </c>
      <c r="BK27" s="83" t="s">
        <v>27</v>
      </c>
      <c r="BL27" s="83" t="s">
        <v>27</v>
      </c>
      <c r="BM27" s="83">
        <v>0</v>
      </c>
      <c r="BN27" s="83">
        <v>3</v>
      </c>
      <c r="BO27" s="83" t="s">
        <v>27</v>
      </c>
      <c r="BP27" s="83">
        <v>118.5</v>
      </c>
      <c r="BQ27" s="83" t="s">
        <v>27</v>
      </c>
      <c r="BR27" s="83"/>
      <c r="BS27" s="83"/>
      <c r="BT27" s="83"/>
      <c r="BU27" s="83"/>
      <c r="BV27" s="83"/>
      <c r="BW27" s="83"/>
      <c r="BY27" s="27">
        <f t="shared" si="0"/>
        <v>3.3366666666666664</v>
      </c>
      <c r="BZ27" s="27">
        <f t="shared" si="1"/>
        <v>2.65</v>
      </c>
      <c r="CA27" s="27">
        <f t="shared" si="2"/>
        <v>1.7666666666666666</v>
      </c>
      <c r="CB27" s="27">
        <f t="shared" si="3"/>
        <v>6.3</v>
      </c>
    </row>
    <row r="28" spans="1:80" ht="11.25">
      <c r="A28" s="26">
        <v>26</v>
      </c>
      <c r="B28" s="82" t="s">
        <v>27</v>
      </c>
      <c r="C28" s="83">
        <v>0</v>
      </c>
      <c r="D28" s="83">
        <v>30.5</v>
      </c>
      <c r="E28" s="83" t="s">
        <v>27</v>
      </c>
      <c r="F28" s="83">
        <v>0.3</v>
      </c>
      <c r="G28" s="83">
        <v>35.2</v>
      </c>
      <c r="H28" s="83" t="s">
        <v>27</v>
      </c>
      <c r="I28" s="83">
        <v>0.9</v>
      </c>
      <c r="J28" s="83">
        <v>0.5</v>
      </c>
      <c r="K28" s="83" t="s">
        <v>27</v>
      </c>
      <c r="L28" s="83">
        <v>30.7</v>
      </c>
      <c r="M28" s="83" t="s">
        <v>27</v>
      </c>
      <c r="N28" s="83" t="s">
        <v>27</v>
      </c>
      <c r="O28" s="83">
        <v>6.5</v>
      </c>
      <c r="P28" s="83" t="s">
        <v>27</v>
      </c>
      <c r="Q28" s="83" t="s">
        <v>27</v>
      </c>
      <c r="R28" s="83">
        <v>8</v>
      </c>
      <c r="S28" s="83">
        <v>4.3</v>
      </c>
      <c r="T28" s="83">
        <v>12</v>
      </c>
      <c r="U28" s="83">
        <v>1.6</v>
      </c>
      <c r="V28" s="83" t="s">
        <v>27</v>
      </c>
      <c r="W28" s="83" t="s">
        <v>27</v>
      </c>
      <c r="X28" s="83" t="s">
        <v>27</v>
      </c>
      <c r="Y28" s="83" t="s">
        <v>27</v>
      </c>
      <c r="Z28" s="83" t="s">
        <v>27</v>
      </c>
      <c r="AA28" s="83" t="s">
        <v>27</v>
      </c>
      <c r="AB28" s="83" t="s">
        <v>27</v>
      </c>
      <c r="AC28" s="83" t="s">
        <v>27</v>
      </c>
      <c r="AD28" s="83" t="s">
        <v>27</v>
      </c>
      <c r="AE28" s="83" t="s">
        <v>27</v>
      </c>
      <c r="AF28" s="83">
        <v>1</v>
      </c>
      <c r="AG28" s="83" t="s">
        <v>27</v>
      </c>
      <c r="AH28" s="83" t="s">
        <v>27</v>
      </c>
      <c r="AI28" s="83">
        <v>0</v>
      </c>
      <c r="AJ28" s="83" t="s">
        <v>27</v>
      </c>
      <c r="AK28" s="83" t="s">
        <v>27</v>
      </c>
      <c r="AL28" s="83" t="s">
        <v>27</v>
      </c>
      <c r="AM28" s="83">
        <v>43</v>
      </c>
      <c r="AN28" s="83" t="s">
        <v>27</v>
      </c>
      <c r="AO28" s="83" t="s">
        <v>27</v>
      </c>
      <c r="AP28" s="83" t="s">
        <v>27</v>
      </c>
      <c r="AQ28" s="83">
        <v>0.5</v>
      </c>
      <c r="AR28" s="83" t="s">
        <v>27</v>
      </c>
      <c r="AS28" s="83">
        <v>1</v>
      </c>
      <c r="AT28" s="83" t="s">
        <v>27</v>
      </c>
      <c r="AU28" s="83" t="s">
        <v>27</v>
      </c>
      <c r="AV28" s="83" t="s">
        <v>27</v>
      </c>
      <c r="AW28" s="83">
        <v>0</v>
      </c>
      <c r="AX28" s="83" t="s">
        <v>27</v>
      </c>
      <c r="AY28" s="83">
        <v>8.5</v>
      </c>
      <c r="AZ28" s="83" t="s">
        <v>27</v>
      </c>
      <c r="BA28" s="83">
        <v>8</v>
      </c>
      <c r="BB28" s="83">
        <v>0.5</v>
      </c>
      <c r="BC28" s="83" t="s">
        <v>27</v>
      </c>
      <c r="BD28" s="83">
        <v>28.5</v>
      </c>
      <c r="BE28" s="83">
        <v>0</v>
      </c>
      <c r="BF28" s="83">
        <v>104.5</v>
      </c>
      <c r="BG28" s="83">
        <v>5</v>
      </c>
      <c r="BH28" s="83" t="s">
        <v>27</v>
      </c>
      <c r="BI28" s="83" t="s">
        <v>27</v>
      </c>
      <c r="BJ28" s="83">
        <v>33</v>
      </c>
      <c r="BK28" s="83">
        <v>0</v>
      </c>
      <c r="BL28" s="83" t="s">
        <v>27</v>
      </c>
      <c r="BM28" s="83">
        <v>0.5</v>
      </c>
      <c r="BN28" s="83" t="s">
        <v>27</v>
      </c>
      <c r="BO28" s="83">
        <v>0</v>
      </c>
      <c r="BP28" s="83" t="s">
        <v>27</v>
      </c>
      <c r="BQ28" s="83" t="s">
        <v>27</v>
      </c>
      <c r="BR28" s="83"/>
      <c r="BS28" s="83"/>
      <c r="BT28" s="83"/>
      <c r="BU28" s="83"/>
      <c r="BV28" s="83"/>
      <c r="BW28" s="83"/>
      <c r="BY28" s="27">
        <f t="shared" si="0"/>
        <v>3.5866666666666664</v>
      </c>
      <c r="BZ28" s="27">
        <f t="shared" si="1"/>
        <v>1.97</v>
      </c>
      <c r="CA28" s="27">
        <f t="shared" si="2"/>
        <v>6.683333333333334</v>
      </c>
      <c r="CB28" s="27">
        <f t="shared" si="3"/>
        <v>6.333333333333333</v>
      </c>
    </row>
    <row r="29" spans="1:80" ht="11.25">
      <c r="A29" s="26">
        <v>27</v>
      </c>
      <c r="B29" s="82" t="s">
        <v>27</v>
      </c>
      <c r="C29" s="83">
        <v>24.2</v>
      </c>
      <c r="D29" s="83" t="s">
        <v>27</v>
      </c>
      <c r="E29" s="83" t="s">
        <v>27</v>
      </c>
      <c r="F29" s="83">
        <v>0.3</v>
      </c>
      <c r="G29" s="83" t="s">
        <v>27</v>
      </c>
      <c r="H29" s="83">
        <v>0.4</v>
      </c>
      <c r="I29" s="83">
        <v>40.5</v>
      </c>
      <c r="J29" s="83">
        <v>12.4</v>
      </c>
      <c r="K29" s="83" t="s">
        <v>27</v>
      </c>
      <c r="L29" s="83">
        <v>21.4</v>
      </c>
      <c r="M29" s="83">
        <v>0</v>
      </c>
      <c r="N29" s="83" t="s">
        <v>27</v>
      </c>
      <c r="O29" s="83">
        <v>12.8</v>
      </c>
      <c r="P29" s="83">
        <v>21.1</v>
      </c>
      <c r="Q29" s="83">
        <v>0</v>
      </c>
      <c r="R29" s="83">
        <v>15.9</v>
      </c>
      <c r="S29" s="83" t="s">
        <v>27</v>
      </c>
      <c r="T29" s="83">
        <v>0</v>
      </c>
      <c r="U29" s="83">
        <v>4.4</v>
      </c>
      <c r="V29" s="83" t="s">
        <v>27</v>
      </c>
      <c r="W29" s="83">
        <v>15</v>
      </c>
      <c r="X29" s="83" t="s">
        <v>27</v>
      </c>
      <c r="Y29" s="83">
        <v>0.4</v>
      </c>
      <c r="Z29" s="83" t="s">
        <v>27</v>
      </c>
      <c r="AA29" s="83">
        <v>3</v>
      </c>
      <c r="AB29" s="83" t="s">
        <v>27</v>
      </c>
      <c r="AC29" s="83" t="s">
        <v>27</v>
      </c>
      <c r="AD29" s="83" t="s">
        <v>27</v>
      </c>
      <c r="AE29" s="83" t="s">
        <v>27</v>
      </c>
      <c r="AF29" s="83">
        <v>11</v>
      </c>
      <c r="AG29" s="83">
        <v>0</v>
      </c>
      <c r="AH29" s="83" t="s">
        <v>27</v>
      </c>
      <c r="AI29" s="83">
        <v>1</v>
      </c>
      <c r="AJ29" s="83">
        <v>3</v>
      </c>
      <c r="AK29" s="83" t="s">
        <v>27</v>
      </c>
      <c r="AL29" s="83">
        <v>0</v>
      </c>
      <c r="AM29" s="83" t="s">
        <v>27</v>
      </c>
      <c r="AN29" s="83">
        <v>35</v>
      </c>
      <c r="AO29" s="83" t="s">
        <v>27</v>
      </c>
      <c r="AP29" s="83" t="s">
        <v>27</v>
      </c>
      <c r="AQ29" s="83">
        <v>0</v>
      </c>
      <c r="AR29" s="83" t="s">
        <v>27</v>
      </c>
      <c r="AS29" s="83" t="s">
        <v>27</v>
      </c>
      <c r="AT29" s="83" t="s">
        <v>27</v>
      </c>
      <c r="AU29" s="83">
        <v>3</v>
      </c>
      <c r="AV29" s="83">
        <v>182</v>
      </c>
      <c r="AW29" s="83" t="s">
        <v>27</v>
      </c>
      <c r="AX29" s="83" t="s">
        <v>27</v>
      </c>
      <c r="AY29" s="83">
        <v>0</v>
      </c>
      <c r="AZ29" s="83">
        <v>0</v>
      </c>
      <c r="BA29" s="83" t="s">
        <v>27</v>
      </c>
      <c r="BB29" s="83">
        <v>0</v>
      </c>
      <c r="BC29" s="83">
        <v>5.5</v>
      </c>
      <c r="BD29" s="83">
        <v>97</v>
      </c>
      <c r="BE29" s="83">
        <v>1</v>
      </c>
      <c r="BF29" s="83">
        <v>2</v>
      </c>
      <c r="BG29" s="83" t="s">
        <v>27</v>
      </c>
      <c r="BH29" s="83" t="s">
        <v>27</v>
      </c>
      <c r="BI29" s="83">
        <v>0</v>
      </c>
      <c r="BJ29" s="83" t="s">
        <v>27</v>
      </c>
      <c r="BK29" s="83">
        <v>3.5</v>
      </c>
      <c r="BL29" s="83" t="s">
        <v>27</v>
      </c>
      <c r="BM29" s="83">
        <v>0.5</v>
      </c>
      <c r="BN29" s="83" t="s">
        <v>27</v>
      </c>
      <c r="BO29" s="83">
        <v>15</v>
      </c>
      <c r="BP29" s="83">
        <v>1.5</v>
      </c>
      <c r="BQ29" s="83" t="s">
        <v>27</v>
      </c>
      <c r="BR29" s="83"/>
      <c r="BS29" s="83"/>
      <c r="BT29" s="83"/>
      <c r="BU29" s="83"/>
      <c r="BV29" s="83"/>
      <c r="BW29" s="83"/>
      <c r="BY29" s="27">
        <f t="shared" si="0"/>
        <v>4.046666666666667</v>
      </c>
      <c r="BZ29" s="27">
        <f t="shared" si="1"/>
        <v>8.593333333333334</v>
      </c>
      <c r="CA29" s="27">
        <f t="shared" si="2"/>
        <v>11.35</v>
      </c>
      <c r="CB29" s="27">
        <f t="shared" si="3"/>
        <v>11.533333333333333</v>
      </c>
    </row>
    <row r="30" spans="1:80" ht="11.25">
      <c r="A30" s="26">
        <v>28</v>
      </c>
      <c r="B30" s="82">
        <v>37.2</v>
      </c>
      <c r="C30" s="83">
        <v>0.5</v>
      </c>
      <c r="D30" s="83">
        <v>22.8</v>
      </c>
      <c r="E30" s="83">
        <v>0</v>
      </c>
      <c r="F30" s="83">
        <v>0</v>
      </c>
      <c r="G30" s="83" t="s">
        <v>27</v>
      </c>
      <c r="H30" s="83">
        <v>15.9</v>
      </c>
      <c r="I30" s="83">
        <v>0.5</v>
      </c>
      <c r="J30" s="83">
        <v>46.4</v>
      </c>
      <c r="K30" s="83">
        <v>1.1</v>
      </c>
      <c r="L30" s="83">
        <v>4.1</v>
      </c>
      <c r="M30" s="83" t="s">
        <v>27</v>
      </c>
      <c r="N30" s="83" t="s">
        <v>27</v>
      </c>
      <c r="O30" s="83">
        <v>2.9</v>
      </c>
      <c r="P30" s="83">
        <v>79.5</v>
      </c>
      <c r="Q30" s="83" t="s">
        <v>27</v>
      </c>
      <c r="R30" s="83" t="s">
        <v>27</v>
      </c>
      <c r="S30" s="83">
        <v>6</v>
      </c>
      <c r="T30" s="83" t="s">
        <v>27</v>
      </c>
      <c r="U30" s="83" t="s">
        <v>27</v>
      </c>
      <c r="V30" s="83">
        <v>28.3</v>
      </c>
      <c r="W30" s="83" t="s">
        <v>27</v>
      </c>
      <c r="X30" s="83">
        <v>0.3</v>
      </c>
      <c r="Y30" s="83">
        <v>9.4</v>
      </c>
      <c r="Z30" s="83" t="s">
        <v>27</v>
      </c>
      <c r="AA30" s="83">
        <v>19</v>
      </c>
      <c r="AB30" s="83" t="s">
        <v>27</v>
      </c>
      <c r="AC30" s="83" t="s">
        <v>27</v>
      </c>
      <c r="AD30" s="83" t="s">
        <v>27</v>
      </c>
      <c r="AE30" s="83" t="s">
        <v>27</v>
      </c>
      <c r="AF30" s="83" t="s">
        <v>27</v>
      </c>
      <c r="AG30" s="83">
        <v>0</v>
      </c>
      <c r="AH30" s="83" t="s">
        <v>27</v>
      </c>
      <c r="AI30" s="83" t="s">
        <v>27</v>
      </c>
      <c r="AJ30" s="83" t="s">
        <v>27</v>
      </c>
      <c r="AK30" s="83">
        <v>2</v>
      </c>
      <c r="AL30" s="83">
        <v>4</v>
      </c>
      <c r="AM30" s="83" t="s">
        <v>27</v>
      </c>
      <c r="AN30" s="83">
        <v>0</v>
      </c>
      <c r="AO30" s="83" t="s">
        <v>27</v>
      </c>
      <c r="AP30" s="83" t="s">
        <v>27</v>
      </c>
      <c r="AQ30" s="83">
        <v>0.5</v>
      </c>
      <c r="AR30" s="83" t="s">
        <v>27</v>
      </c>
      <c r="AS30" s="83">
        <v>2.5</v>
      </c>
      <c r="AT30" s="83">
        <v>0</v>
      </c>
      <c r="AU30" s="83">
        <v>0.5</v>
      </c>
      <c r="AV30" s="83">
        <v>2</v>
      </c>
      <c r="AW30" s="83">
        <v>1.5</v>
      </c>
      <c r="AX30" s="83">
        <v>12</v>
      </c>
      <c r="AY30" s="83" t="s">
        <v>27</v>
      </c>
      <c r="AZ30" s="83">
        <v>20</v>
      </c>
      <c r="BA30" s="83" t="s">
        <v>27</v>
      </c>
      <c r="BB30" s="83" t="s">
        <v>27</v>
      </c>
      <c r="BC30" s="83">
        <v>0</v>
      </c>
      <c r="BD30" s="83">
        <v>0</v>
      </c>
      <c r="BE30" s="83">
        <v>0</v>
      </c>
      <c r="BF30" s="83" t="s">
        <v>27</v>
      </c>
      <c r="BG30" s="83">
        <v>16</v>
      </c>
      <c r="BH30" s="83" t="s">
        <v>27</v>
      </c>
      <c r="BI30" s="83">
        <v>17.5</v>
      </c>
      <c r="BJ30" s="83" t="s">
        <v>27</v>
      </c>
      <c r="BK30" s="83" t="s">
        <v>27</v>
      </c>
      <c r="BL30" s="83">
        <v>0</v>
      </c>
      <c r="BM30" s="83">
        <v>48.5</v>
      </c>
      <c r="BN30" s="83">
        <v>3</v>
      </c>
      <c r="BO30" s="83">
        <v>0</v>
      </c>
      <c r="BP30" s="83">
        <v>0</v>
      </c>
      <c r="BQ30" s="83" t="s">
        <v>27</v>
      </c>
      <c r="BR30" s="83"/>
      <c r="BS30" s="83"/>
      <c r="BT30" s="83"/>
      <c r="BU30" s="83"/>
      <c r="BV30" s="83"/>
      <c r="BW30" s="83"/>
      <c r="BY30" s="27">
        <f t="shared" si="0"/>
        <v>6.7666666666666675</v>
      </c>
      <c r="BZ30" s="27">
        <f t="shared" si="1"/>
        <v>2.3333333333333335</v>
      </c>
      <c r="CA30" s="27">
        <f t="shared" si="2"/>
        <v>2.033333333333333</v>
      </c>
      <c r="CB30" s="27">
        <f t="shared" si="3"/>
        <v>4.133333333333334</v>
      </c>
    </row>
    <row r="31" spans="1:80" ht="11.25">
      <c r="A31" s="26">
        <v>29</v>
      </c>
      <c r="B31" s="82" t="s">
        <v>27</v>
      </c>
      <c r="C31" s="83" t="s">
        <v>27</v>
      </c>
      <c r="D31" s="83">
        <v>0</v>
      </c>
      <c r="E31" s="83">
        <v>29.6</v>
      </c>
      <c r="F31" s="83">
        <v>10.5</v>
      </c>
      <c r="G31" s="83" t="s">
        <v>27</v>
      </c>
      <c r="H31" s="83">
        <v>7.2</v>
      </c>
      <c r="I31" s="83" t="s">
        <v>27</v>
      </c>
      <c r="J31" s="83" t="s">
        <v>27</v>
      </c>
      <c r="K31" s="83">
        <v>12.9</v>
      </c>
      <c r="L31" s="83">
        <v>26.5</v>
      </c>
      <c r="M31" s="83" t="s">
        <v>27</v>
      </c>
      <c r="N31" s="83" t="s">
        <v>27</v>
      </c>
      <c r="O31" s="83" t="s">
        <v>27</v>
      </c>
      <c r="P31" s="83" t="s">
        <v>27</v>
      </c>
      <c r="Q31" s="83">
        <v>5.2</v>
      </c>
      <c r="R31" s="83" t="s">
        <v>27</v>
      </c>
      <c r="S31" s="83" t="s">
        <v>27</v>
      </c>
      <c r="T31" s="83">
        <v>0.8</v>
      </c>
      <c r="U31" s="83">
        <v>3.4</v>
      </c>
      <c r="V31" s="83" t="s">
        <v>27</v>
      </c>
      <c r="W31" s="83" t="s">
        <v>27</v>
      </c>
      <c r="X31" s="83">
        <v>3</v>
      </c>
      <c r="Y31" s="83" t="s">
        <v>27</v>
      </c>
      <c r="Z31" s="83" t="s">
        <v>27</v>
      </c>
      <c r="AA31" s="83">
        <v>22</v>
      </c>
      <c r="AB31" s="83">
        <v>0</v>
      </c>
      <c r="AC31" s="83">
        <v>1</v>
      </c>
      <c r="AD31" s="83">
        <v>16</v>
      </c>
      <c r="AE31" s="83" t="s">
        <v>27</v>
      </c>
      <c r="AF31" s="83" t="s">
        <v>27</v>
      </c>
      <c r="AG31" s="83">
        <v>1</v>
      </c>
      <c r="AH31" s="83">
        <v>1</v>
      </c>
      <c r="AI31" s="83">
        <v>0</v>
      </c>
      <c r="AJ31" s="83" t="s">
        <v>27</v>
      </c>
      <c r="AK31" s="83">
        <v>0</v>
      </c>
      <c r="AL31" s="83">
        <v>1</v>
      </c>
      <c r="AM31" s="83" t="s">
        <v>27</v>
      </c>
      <c r="AN31" s="83" t="s">
        <v>27</v>
      </c>
      <c r="AO31" s="83">
        <v>8</v>
      </c>
      <c r="AP31" s="83" t="s">
        <v>27</v>
      </c>
      <c r="AQ31" s="83">
        <v>3.5</v>
      </c>
      <c r="AR31" s="83">
        <v>0</v>
      </c>
      <c r="AS31" s="83">
        <v>1</v>
      </c>
      <c r="AT31" s="83">
        <v>12.5</v>
      </c>
      <c r="AU31" s="83" t="s">
        <v>27</v>
      </c>
      <c r="AV31" s="83">
        <v>0</v>
      </c>
      <c r="AW31" s="83">
        <v>19.5</v>
      </c>
      <c r="AX31" s="83">
        <v>2.5</v>
      </c>
      <c r="AY31" s="83" t="s">
        <v>27</v>
      </c>
      <c r="AZ31" s="83" t="s">
        <v>27</v>
      </c>
      <c r="BA31" s="83" t="s">
        <v>27</v>
      </c>
      <c r="BB31" s="83">
        <v>0</v>
      </c>
      <c r="BC31" s="83">
        <v>1.5</v>
      </c>
      <c r="BD31" s="83" t="s">
        <v>27</v>
      </c>
      <c r="BE31" s="83">
        <v>2</v>
      </c>
      <c r="BF31" s="83">
        <v>0</v>
      </c>
      <c r="BG31" s="83">
        <v>0</v>
      </c>
      <c r="BH31" s="83" t="s">
        <v>27</v>
      </c>
      <c r="BI31" s="83">
        <v>1.5</v>
      </c>
      <c r="BJ31" s="83">
        <v>0</v>
      </c>
      <c r="BK31" s="83" t="s">
        <v>27</v>
      </c>
      <c r="BL31" s="83">
        <v>1.5</v>
      </c>
      <c r="BM31" s="83">
        <v>1</v>
      </c>
      <c r="BN31" s="83">
        <v>59.5</v>
      </c>
      <c r="BO31" s="83" t="s">
        <v>27</v>
      </c>
      <c r="BP31" s="83">
        <v>16</v>
      </c>
      <c r="BQ31" s="83" t="s">
        <v>27</v>
      </c>
      <c r="BR31" s="83"/>
      <c r="BS31" s="83"/>
      <c r="BT31" s="83"/>
      <c r="BU31" s="83"/>
      <c r="BV31" s="83"/>
      <c r="BW31" s="83"/>
      <c r="BY31" s="27">
        <f t="shared" si="0"/>
        <v>3.1266666666666665</v>
      </c>
      <c r="BZ31" s="27">
        <f t="shared" si="1"/>
        <v>3.1233333333333335</v>
      </c>
      <c r="CA31" s="27">
        <f t="shared" si="2"/>
        <v>2.316666666666667</v>
      </c>
      <c r="CB31" s="27">
        <f t="shared" si="3"/>
        <v>4.333333333333333</v>
      </c>
    </row>
    <row r="32" spans="1:80" ht="11.25">
      <c r="A32" s="26">
        <v>30</v>
      </c>
      <c r="B32" s="82" t="s">
        <v>27</v>
      </c>
      <c r="C32" s="83" t="s">
        <v>27</v>
      </c>
      <c r="D32" s="83">
        <v>0</v>
      </c>
      <c r="E32" s="83">
        <v>49</v>
      </c>
      <c r="F32" s="83">
        <v>0.1</v>
      </c>
      <c r="G32" s="83" t="s">
        <v>27</v>
      </c>
      <c r="H32" s="83" t="s">
        <v>27</v>
      </c>
      <c r="I32" s="83">
        <v>1.5</v>
      </c>
      <c r="J32" s="83" t="s">
        <v>27</v>
      </c>
      <c r="K32" s="83" t="s">
        <v>27</v>
      </c>
      <c r="L32" s="83">
        <v>12.9</v>
      </c>
      <c r="M32" s="83" t="s">
        <v>27</v>
      </c>
      <c r="N32" s="83" t="s">
        <v>27</v>
      </c>
      <c r="O32" s="83" t="s">
        <v>27</v>
      </c>
      <c r="P32" s="83" t="s">
        <v>27</v>
      </c>
      <c r="Q32" s="83" t="s">
        <v>27</v>
      </c>
      <c r="R32" s="83" t="s">
        <v>27</v>
      </c>
      <c r="S32" s="83">
        <v>1.5</v>
      </c>
      <c r="T32" s="83">
        <v>83.6</v>
      </c>
      <c r="U32" s="83" t="s">
        <v>27</v>
      </c>
      <c r="V32" s="83" t="s">
        <v>27</v>
      </c>
      <c r="W32" s="83">
        <v>0.2</v>
      </c>
      <c r="X32" s="83">
        <v>12.7</v>
      </c>
      <c r="Y32" s="83" t="s">
        <v>27</v>
      </c>
      <c r="Z32" s="83" t="s">
        <v>27</v>
      </c>
      <c r="AA32" s="83" t="s">
        <v>27</v>
      </c>
      <c r="AB32" s="83">
        <v>9</v>
      </c>
      <c r="AC32" s="83" t="s">
        <v>27</v>
      </c>
      <c r="AD32" s="83" t="s">
        <v>27</v>
      </c>
      <c r="AE32" s="83" t="s">
        <v>27</v>
      </c>
      <c r="AF32" s="83" t="s">
        <v>27</v>
      </c>
      <c r="AG32" s="83">
        <v>0</v>
      </c>
      <c r="AH32" s="83">
        <v>1</v>
      </c>
      <c r="AI32" s="83">
        <v>2</v>
      </c>
      <c r="AJ32" s="83">
        <v>0</v>
      </c>
      <c r="AK32" s="83" t="s">
        <v>27</v>
      </c>
      <c r="AL32" s="83" t="s">
        <v>27</v>
      </c>
      <c r="AM32" s="83">
        <v>18</v>
      </c>
      <c r="AN32" s="83" t="s">
        <v>27</v>
      </c>
      <c r="AO32" s="83">
        <v>3</v>
      </c>
      <c r="AP32" s="83">
        <v>11.5</v>
      </c>
      <c r="AQ32" s="83">
        <v>0</v>
      </c>
      <c r="AR32" s="83">
        <v>3.5</v>
      </c>
      <c r="AS32" s="83" t="s">
        <v>27</v>
      </c>
      <c r="AT32" s="83" t="s">
        <v>27</v>
      </c>
      <c r="AU32" s="83">
        <v>0</v>
      </c>
      <c r="AV32" s="83">
        <v>0</v>
      </c>
      <c r="AW32" s="83">
        <v>0</v>
      </c>
      <c r="AX32" s="83">
        <v>0.5</v>
      </c>
      <c r="AY32" s="83" t="s">
        <v>27</v>
      </c>
      <c r="AZ32" s="83" t="s">
        <v>27</v>
      </c>
      <c r="BA32" s="83">
        <v>4.5</v>
      </c>
      <c r="BB32" s="83">
        <v>1</v>
      </c>
      <c r="BC32" s="83">
        <v>0.5</v>
      </c>
      <c r="BD32" s="83">
        <v>0</v>
      </c>
      <c r="BE32" s="83" t="s">
        <v>27</v>
      </c>
      <c r="BF32" s="83" t="s">
        <v>27</v>
      </c>
      <c r="BG32" s="83">
        <v>37.5</v>
      </c>
      <c r="BH32" s="83">
        <v>0</v>
      </c>
      <c r="BI32" s="83" t="s">
        <v>27</v>
      </c>
      <c r="BJ32" s="83">
        <v>5</v>
      </c>
      <c r="BK32" s="83" t="s">
        <v>27</v>
      </c>
      <c r="BL32" s="83" t="s">
        <v>27</v>
      </c>
      <c r="BM32" s="98" t="s">
        <v>41</v>
      </c>
      <c r="BN32" s="83">
        <v>0</v>
      </c>
      <c r="BO32" s="83">
        <v>0</v>
      </c>
      <c r="BP32" s="83" t="s">
        <v>27</v>
      </c>
      <c r="BQ32" s="83">
        <v>0</v>
      </c>
      <c r="BR32" s="83"/>
      <c r="BS32" s="83"/>
      <c r="BT32" s="83"/>
      <c r="BU32" s="83"/>
      <c r="BV32" s="83"/>
      <c r="BW32" s="83"/>
      <c r="BY32" s="27">
        <f t="shared" si="0"/>
        <v>4.696666666666667</v>
      </c>
      <c r="BZ32" s="27">
        <f t="shared" si="1"/>
        <v>4.816666666666666</v>
      </c>
      <c r="CA32" s="27">
        <f t="shared" si="2"/>
        <v>2.7666666666666666</v>
      </c>
      <c r="CB32" s="27">
        <f t="shared" si="3"/>
        <v>2.2333333333333334</v>
      </c>
    </row>
    <row r="33" spans="1:80" ht="11.25">
      <c r="A33" s="26">
        <v>31</v>
      </c>
      <c r="B33" s="82" t="s">
        <v>27</v>
      </c>
      <c r="C33" s="83" t="s">
        <v>27</v>
      </c>
      <c r="D33" s="83" t="s">
        <v>27</v>
      </c>
      <c r="E33" s="83">
        <v>3</v>
      </c>
      <c r="F33" s="83" t="s">
        <v>27</v>
      </c>
      <c r="G33" s="83" t="s">
        <v>27</v>
      </c>
      <c r="H33" s="83" t="s">
        <v>27</v>
      </c>
      <c r="I33" s="83">
        <v>17.7</v>
      </c>
      <c r="J33" s="83">
        <v>0</v>
      </c>
      <c r="K33" s="83">
        <v>4.1</v>
      </c>
      <c r="L33" s="83" t="s">
        <v>27</v>
      </c>
      <c r="M33" s="83" t="s">
        <v>27</v>
      </c>
      <c r="N33" s="83">
        <v>38.4</v>
      </c>
      <c r="O33" s="83" t="s">
        <v>27</v>
      </c>
      <c r="P33" s="83" t="s">
        <v>27</v>
      </c>
      <c r="Q33" s="83" t="s">
        <v>27</v>
      </c>
      <c r="R33" s="83" t="s">
        <v>27</v>
      </c>
      <c r="S33" s="83">
        <v>0.6</v>
      </c>
      <c r="T33" s="83" t="s">
        <v>27</v>
      </c>
      <c r="U33" s="83" t="s">
        <v>27</v>
      </c>
      <c r="V33" s="83" t="s">
        <v>27</v>
      </c>
      <c r="W33" s="83">
        <v>0</v>
      </c>
      <c r="X33" s="83">
        <v>12.7</v>
      </c>
      <c r="Y33" s="83">
        <v>3.8</v>
      </c>
      <c r="Z33" s="83" t="s">
        <v>27</v>
      </c>
      <c r="AA33" s="83" t="s">
        <v>27</v>
      </c>
      <c r="AB33" s="83" t="s">
        <v>27</v>
      </c>
      <c r="AC33" s="83" t="s">
        <v>27</v>
      </c>
      <c r="AD33" s="83" t="s">
        <v>27</v>
      </c>
      <c r="AE33" s="83" t="s">
        <v>27</v>
      </c>
      <c r="AF33" s="83" t="s">
        <v>27</v>
      </c>
      <c r="AG33" s="83" t="s">
        <v>27</v>
      </c>
      <c r="AH33" s="83" t="s">
        <v>27</v>
      </c>
      <c r="AI33" s="83" t="s">
        <v>27</v>
      </c>
      <c r="AJ33" s="83">
        <v>7</v>
      </c>
      <c r="AK33" s="83" t="s">
        <v>27</v>
      </c>
      <c r="AL33" s="83">
        <v>13</v>
      </c>
      <c r="AM33" s="83">
        <v>12</v>
      </c>
      <c r="AN33" s="83" t="s">
        <v>27</v>
      </c>
      <c r="AO33" s="83" t="s">
        <v>27</v>
      </c>
      <c r="AP33" s="83">
        <v>1.5</v>
      </c>
      <c r="AQ33" s="83" t="s">
        <v>27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3" t="s">
        <v>27</v>
      </c>
      <c r="AX33" s="83">
        <v>0.5</v>
      </c>
      <c r="AY33" s="83">
        <v>0</v>
      </c>
      <c r="AZ33" s="83" t="s">
        <v>27</v>
      </c>
      <c r="BA33" s="83">
        <v>34</v>
      </c>
      <c r="BB33" s="83" t="s">
        <v>27</v>
      </c>
      <c r="BC33" s="83" t="s">
        <v>27</v>
      </c>
      <c r="BD33" s="83">
        <v>2.5</v>
      </c>
      <c r="BE33" s="83" t="s">
        <v>27</v>
      </c>
      <c r="BF33" s="83" t="s">
        <v>27</v>
      </c>
      <c r="BG33" s="83">
        <v>0.5</v>
      </c>
      <c r="BH33" s="83">
        <v>0.5</v>
      </c>
      <c r="BI33" s="83">
        <v>0</v>
      </c>
      <c r="BJ33" s="83" t="s">
        <v>27</v>
      </c>
      <c r="BK33" s="83">
        <v>0</v>
      </c>
      <c r="BL33" s="83">
        <v>0</v>
      </c>
      <c r="BM33" s="98" t="s">
        <v>41</v>
      </c>
      <c r="BN33" s="83" t="s">
        <v>27</v>
      </c>
      <c r="BO33" s="83" t="s">
        <v>27</v>
      </c>
      <c r="BP33" s="83" t="s">
        <v>27</v>
      </c>
      <c r="BQ33" s="83" t="s">
        <v>27</v>
      </c>
      <c r="BR33" s="83"/>
      <c r="BS33" s="83"/>
      <c r="BT33" s="83"/>
      <c r="BU33" s="83"/>
      <c r="BV33" s="83"/>
      <c r="BW33" s="83"/>
      <c r="BY33" s="27">
        <f t="shared" si="0"/>
        <v>3.0533333333333332</v>
      </c>
      <c r="BZ33" s="27">
        <f t="shared" si="1"/>
        <v>1.6666666666666667</v>
      </c>
      <c r="CA33" s="27">
        <f t="shared" si="2"/>
        <v>2.3666666666666667</v>
      </c>
      <c r="CB33" s="27">
        <f t="shared" si="3"/>
        <v>1.3166666666666667</v>
      </c>
    </row>
    <row r="34" spans="1:80" ht="11.25">
      <c r="A34" s="29" t="s">
        <v>23</v>
      </c>
      <c r="B34" s="30">
        <f aca="true" t="shared" si="4" ref="B34:AG34">SUM(B3:B33)</f>
        <v>110.2</v>
      </c>
      <c r="C34" s="31">
        <f t="shared" si="4"/>
        <v>131.7</v>
      </c>
      <c r="D34" s="31">
        <f t="shared" si="4"/>
        <v>179.70000000000002</v>
      </c>
      <c r="E34" s="31">
        <f t="shared" si="4"/>
        <v>194</v>
      </c>
      <c r="F34" s="31">
        <f t="shared" si="4"/>
        <v>179.50000000000003</v>
      </c>
      <c r="G34" s="31">
        <f t="shared" si="4"/>
        <v>174.3</v>
      </c>
      <c r="H34" s="31">
        <f t="shared" si="4"/>
        <v>157</v>
      </c>
      <c r="I34" s="31">
        <f t="shared" si="4"/>
        <v>210.6</v>
      </c>
      <c r="J34" s="31">
        <f t="shared" si="4"/>
        <v>306.09999999999997</v>
      </c>
      <c r="K34" s="31">
        <f t="shared" si="4"/>
        <v>142.99999999999997</v>
      </c>
      <c r="L34" s="31">
        <f t="shared" si="4"/>
        <v>201.39999999999998</v>
      </c>
      <c r="M34" s="31">
        <f t="shared" si="4"/>
        <v>112.2</v>
      </c>
      <c r="N34" s="31">
        <f t="shared" si="4"/>
        <v>90.5</v>
      </c>
      <c r="O34" s="31">
        <f t="shared" si="4"/>
        <v>92.70000000000002</v>
      </c>
      <c r="P34" s="31">
        <f t="shared" si="4"/>
        <v>186.8</v>
      </c>
      <c r="Q34" s="31">
        <f t="shared" si="4"/>
        <v>142.1</v>
      </c>
      <c r="R34" s="31">
        <f t="shared" si="4"/>
        <v>194.6</v>
      </c>
      <c r="S34" s="31">
        <f t="shared" si="4"/>
        <v>72.39999999999999</v>
      </c>
      <c r="T34" s="31">
        <f t="shared" si="4"/>
        <v>230.9</v>
      </c>
      <c r="U34" s="31">
        <f t="shared" si="4"/>
        <v>94.80000000000001</v>
      </c>
      <c r="V34" s="31">
        <f t="shared" si="4"/>
        <v>236.80000000000004</v>
      </c>
      <c r="W34" s="31">
        <f t="shared" si="4"/>
        <v>73.5</v>
      </c>
      <c r="X34" s="31">
        <f t="shared" si="4"/>
        <v>166.89999999999998</v>
      </c>
      <c r="Y34" s="31">
        <f t="shared" si="4"/>
        <v>286.49999999999994</v>
      </c>
      <c r="Z34" s="31">
        <f t="shared" si="4"/>
        <v>44.5</v>
      </c>
      <c r="AA34" s="31">
        <f t="shared" si="4"/>
        <v>146</v>
      </c>
      <c r="AB34" s="31">
        <f t="shared" si="4"/>
        <v>339</v>
      </c>
      <c r="AC34" s="31">
        <f t="shared" si="4"/>
        <v>159</v>
      </c>
      <c r="AD34" s="31">
        <f t="shared" si="4"/>
        <v>292</v>
      </c>
      <c r="AE34" s="31">
        <f t="shared" si="4"/>
        <v>170</v>
      </c>
      <c r="AF34" s="31">
        <f t="shared" si="4"/>
        <v>108</v>
      </c>
      <c r="AG34" s="31">
        <f t="shared" si="4"/>
        <v>129</v>
      </c>
      <c r="AH34" s="31">
        <f aca="true" t="shared" si="5" ref="AH34:BK34">SUM(AH3:AH33)</f>
        <v>112</v>
      </c>
      <c r="AI34" s="31">
        <f t="shared" si="5"/>
        <v>107</v>
      </c>
      <c r="AJ34" s="31">
        <f t="shared" si="5"/>
        <v>132</v>
      </c>
      <c r="AK34" s="31">
        <f t="shared" si="5"/>
        <v>72</v>
      </c>
      <c r="AL34" s="31">
        <f t="shared" si="5"/>
        <v>203</v>
      </c>
      <c r="AM34" s="31">
        <f t="shared" si="5"/>
        <v>161</v>
      </c>
      <c r="AN34" s="31">
        <f t="shared" si="5"/>
        <v>475</v>
      </c>
      <c r="AO34" s="31">
        <f t="shared" si="5"/>
        <v>233</v>
      </c>
      <c r="AP34" s="31">
        <f t="shared" si="5"/>
        <v>127.5</v>
      </c>
      <c r="AQ34" s="31">
        <f t="shared" si="5"/>
        <v>51.5</v>
      </c>
      <c r="AR34" s="31">
        <f t="shared" si="5"/>
        <v>69</v>
      </c>
      <c r="AS34" s="31">
        <f t="shared" si="5"/>
        <v>61</v>
      </c>
      <c r="AT34" s="31">
        <f t="shared" si="5"/>
        <v>46</v>
      </c>
      <c r="AU34" s="31">
        <f t="shared" si="5"/>
        <v>124</v>
      </c>
      <c r="AV34" s="31">
        <f t="shared" si="5"/>
        <v>208</v>
      </c>
      <c r="AW34" s="31">
        <f t="shared" si="5"/>
        <v>116</v>
      </c>
      <c r="AX34" s="31">
        <f t="shared" si="5"/>
        <v>356</v>
      </c>
      <c r="AY34" s="31">
        <f t="shared" si="5"/>
        <v>124</v>
      </c>
      <c r="AZ34" s="31">
        <f t="shared" si="5"/>
        <v>108</v>
      </c>
      <c r="BA34" s="31">
        <f t="shared" si="5"/>
        <v>478</v>
      </c>
      <c r="BB34" s="31">
        <f t="shared" si="5"/>
        <v>144.5</v>
      </c>
      <c r="BC34" s="31">
        <f t="shared" si="5"/>
        <v>220</v>
      </c>
      <c r="BD34" s="31">
        <f t="shared" si="5"/>
        <v>164</v>
      </c>
      <c r="BE34" s="31">
        <f t="shared" si="5"/>
        <v>171.5</v>
      </c>
      <c r="BF34" s="31">
        <f t="shared" si="5"/>
        <v>260</v>
      </c>
      <c r="BG34" s="31">
        <f t="shared" si="5"/>
        <v>176.5</v>
      </c>
      <c r="BH34" s="31">
        <f t="shared" si="5"/>
        <v>153</v>
      </c>
      <c r="BI34" s="31">
        <f t="shared" si="5"/>
        <v>102.5</v>
      </c>
      <c r="BJ34" s="31">
        <f t="shared" si="5"/>
        <v>269</v>
      </c>
      <c r="BK34" s="31">
        <f t="shared" si="5"/>
        <v>225</v>
      </c>
      <c r="BL34" s="31">
        <f aca="true" t="shared" si="6" ref="BL34:BQ34">SUM(BL3:BL33)</f>
        <v>37</v>
      </c>
      <c r="BM34" s="31">
        <f t="shared" si="6"/>
        <v>71.5</v>
      </c>
      <c r="BN34" s="31">
        <f t="shared" si="6"/>
        <v>312</v>
      </c>
      <c r="BO34" s="31">
        <f t="shared" si="6"/>
        <v>51</v>
      </c>
      <c r="BP34" s="31">
        <f t="shared" si="6"/>
        <v>332.5</v>
      </c>
      <c r="BQ34" s="31">
        <f t="shared" si="6"/>
        <v>125</v>
      </c>
      <c r="BR34" s="31"/>
      <c r="BS34" s="31"/>
      <c r="BT34" s="31"/>
      <c r="BU34" s="31"/>
      <c r="BV34" s="31"/>
      <c r="BW34" s="31"/>
      <c r="BY34" s="32">
        <f>(SUM(J34:AM34)/30)</f>
        <v>160.19000000000003</v>
      </c>
      <c r="BZ34" s="32">
        <f>(SUM(T34:AW34)/30)</f>
        <v>159.16333333333333</v>
      </c>
      <c r="CA34" s="32">
        <f>(SUM(AD34:BG34)/30)</f>
        <v>173.31666666666666</v>
      </c>
      <c r="CB34" s="32">
        <f>(SUM(AN34:BQ34)/30)</f>
        <v>179.73333333333332</v>
      </c>
    </row>
    <row r="36" spans="1:80" ht="11.25">
      <c r="A36" s="33" t="s">
        <v>2</v>
      </c>
      <c r="B36" s="34">
        <f aca="true" t="shared" si="7" ref="B36:J36">MAX(B3:B33)</f>
        <v>37.2</v>
      </c>
      <c r="C36" s="35">
        <f t="shared" si="7"/>
        <v>40.8</v>
      </c>
      <c r="D36" s="35">
        <f t="shared" si="7"/>
        <v>30.5</v>
      </c>
      <c r="E36" s="35">
        <f t="shared" si="7"/>
        <v>49</v>
      </c>
      <c r="F36" s="35">
        <f t="shared" si="7"/>
        <v>125.9</v>
      </c>
      <c r="G36" s="35">
        <f t="shared" si="7"/>
        <v>35.2</v>
      </c>
      <c r="H36" s="35">
        <f t="shared" si="7"/>
        <v>56.1</v>
      </c>
      <c r="I36" s="35">
        <f t="shared" si="7"/>
        <v>73.5</v>
      </c>
      <c r="J36" s="35">
        <f t="shared" si="7"/>
        <v>82</v>
      </c>
      <c r="K36" s="35">
        <f aca="true" t="shared" si="8" ref="K36:AO36">MAX(K3:K33)</f>
        <v>71.7</v>
      </c>
      <c r="L36" s="35">
        <f t="shared" si="8"/>
        <v>56.4</v>
      </c>
      <c r="M36" s="35">
        <f t="shared" si="8"/>
        <v>33.1</v>
      </c>
      <c r="N36" s="35">
        <f t="shared" si="8"/>
        <v>38.4</v>
      </c>
      <c r="O36" s="35">
        <f t="shared" si="8"/>
        <v>46.2</v>
      </c>
      <c r="P36" s="35">
        <f t="shared" si="8"/>
        <v>79.5</v>
      </c>
      <c r="Q36" s="35">
        <f t="shared" si="8"/>
        <v>19.8</v>
      </c>
      <c r="R36" s="35">
        <f t="shared" si="8"/>
        <v>62.5</v>
      </c>
      <c r="S36" s="35">
        <f t="shared" si="8"/>
        <v>30.1</v>
      </c>
      <c r="T36" s="35">
        <f t="shared" si="8"/>
        <v>83.6</v>
      </c>
      <c r="U36" s="35">
        <f t="shared" si="8"/>
        <v>31.7</v>
      </c>
      <c r="V36" s="35">
        <f t="shared" si="8"/>
        <v>90.3</v>
      </c>
      <c r="W36" s="35">
        <f t="shared" si="8"/>
        <v>33.5</v>
      </c>
      <c r="X36" s="35">
        <f t="shared" si="8"/>
        <v>38.9</v>
      </c>
      <c r="Y36" s="35">
        <f t="shared" si="8"/>
        <v>154</v>
      </c>
      <c r="Z36" s="35">
        <f t="shared" si="8"/>
        <v>27.5</v>
      </c>
      <c r="AA36" s="35">
        <f t="shared" si="8"/>
        <v>46</v>
      </c>
      <c r="AB36" s="35">
        <f t="shared" si="8"/>
        <v>130</v>
      </c>
      <c r="AC36" s="35">
        <f t="shared" si="8"/>
        <v>40</v>
      </c>
      <c r="AD36" s="35">
        <f t="shared" si="8"/>
        <v>174</v>
      </c>
      <c r="AE36" s="35">
        <f t="shared" si="8"/>
        <v>67</v>
      </c>
      <c r="AF36" s="35">
        <f t="shared" si="8"/>
        <v>21</v>
      </c>
      <c r="AG36" s="35">
        <f t="shared" si="8"/>
        <v>31</v>
      </c>
      <c r="AH36" s="35">
        <f t="shared" si="8"/>
        <v>53</v>
      </c>
      <c r="AI36" s="35">
        <f t="shared" si="8"/>
        <v>27</v>
      </c>
      <c r="AJ36" s="35">
        <f t="shared" si="8"/>
        <v>43</v>
      </c>
      <c r="AK36" s="35">
        <f t="shared" si="8"/>
        <v>27</v>
      </c>
      <c r="AL36" s="35">
        <f t="shared" si="8"/>
        <v>51</v>
      </c>
      <c r="AM36" s="35">
        <f t="shared" si="8"/>
        <v>45</v>
      </c>
      <c r="AN36" s="35">
        <f t="shared" si="8"/>
        <v>105</v>
      </c>
      <c r="AO36" s="35">
        <f t="shared" si="8"/>
        <v>90</v>
      </c>
      <c r="AP36" s="35">
        <f>MAX(AP3:AP33)</f>
        <v>42.5</v>
      </c>
      <c r="AQ36" s="35">
        <f aca="true" t="shared" si="9" ref="AQ36:AV36">MAX(AQ3:AQ33)</f>
        <v>14</v>
      </c>
      <c r="AR36" s="35">
        <f t="shared" si="9"/>
        <v>33.5</v>
      </c>
      <c r="AS36" s="35">
        <f t="shared" si="9"/>
        <v>27</v>
      </c>
      <c r="AT36" s="35">
        <f t="shared" si="9"/>
        <v>22</v>
      </c>
      <c r="AU36" s="35">
        <f t="shared" si="9"/>
        <v>32.5</v>
      </c>
      <c r="AV36" s="35">
        <f t="shared" si="9"/>
        <v>182</v>
      </c>
      <c r="AW36" s="35">
        <f aca="true" t="shared" si="10" ref="AW36:BB36">MAX(AW3:AW33)</f>
        <v>30</v>
      </c>
      <c r="AX36" s="35">
        <f t="shared" si="10"/>
        <v>155.5</v>
      </c>
      <c r="AY36" s="35">
        <f t="shared" si="10"/>
        <v>41</v>
      </c>
      <c r="AZ36" s="35">
        <f t="shared" si="10"/>
        <v>26</v>
      </c>
      <c r="BA36" s="35">
        <f t="shared" si="10"/>
        <v>162</v>
      </c>
      <c r="BB36" s="35">
        <f t="shared" si="10"/>
        <v>30</v>
      </c>
      <c r="BC36" s="35">
        <f aca="true" t="shared" si="11" ref="BC36:BH36">MAX(BC3:BC33)</f>
        <v>105</v>
      </c>
      <c r="BD36" s="35">
        <f t="shared" si="11"/>
        <v>97</v>
      </c>
      <c r="BE36" s="35">
        <f t="shared" si="11"/>
        <v>120</v>
      </c>
      <c r="BF36" s="35">
        <f t="shared" si="11"/>
        <v>104.5</v>
      </c>
      <c r="BG36" s="35">
        <f t="shared" si="11"/>
        <v>46</v>
      </c>
      <c r="BH36" s="35">
        <f t="shared" si="11"/>
        <v>52.5</v>
      </c>
      <c r="BI36" s="35">
        <f aca="true" t="shared" si="12" ref="BI36:BO36">MAX(BI3:BI33)</f>
        <v>17.5</v>
      </c>
      <c r="BJ36" s="35">
        <f t="shared" si="12"/>
        <v>65</v>
      </c>
      <c r="BK36" s="35">
        <f t="shared" si="12"/>
        <v>110.5</v>
      </c>
      <c r="BL36" s="35">
        <f t="shared" si="12"/>
        <v>13</v>
      </c>
      <c r="BM36" s="35">
        <f t="shared" si="12"/>
        <v>48.5</v>
      </c>
      <c r="BN36" s="35">
        <f t="shared" si="12"/>
        <v>98</v>
      </c>
      <c r="BO36" s="35">
        <f t="shared" si="12"/>
        <v>15</v>
      </c>
      <c r="BP36" s="35">
        <f>MAX(BP3:BP33)</f>
        <v>118.5</v>
      </c>
      <c r="BQ36" s="35">
        <f>MAX(BQ3:BQ33)</f>
        <v>38.5</v>
      </c>
      <c r="BR36" s="35"/>
      <c r="BS36" s="35"/>
      <c r="BT36" s="35"/>
      <c r="BU36" s="35"/>
      <c r="BV36" s="35"/>
      <c r="BW36" s="35"/>
      <c r="BY36" s="92">
        <f>MAX(J36:AM36)</f>
        <v>174</v>
      </c>
      <c r="BZ36" s="92">
        <f>MAX(T36:AW36)</f>
        <v>182</v>
      </c>
      <c r="CA36" s="92">
        <f>MAX(AD36:BG36)</f>
        <v>182</v>
      </c>
      <c r="CB36" s="92">
        <f>MAX(AN36:BQ36)</f>
        <v>182</v>
      </c>
    </row>
    <row r="37" spans="1:75" ht="11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</row>
    <row r="39" ht="11.25" thickBot="1">
      <c r="A39" s="21" t="s">
        <v>12</v>
      </c>
    </row>
    <row r="40" spans="1:2" ht="11.25" thickBot="1">
      <c r="A40" s="54" t="s">
        <v>11</v>
      </c>
      <c r="B40" s="56" t="str">
        <f>'日数'!BZ19</f>
        <v>&gt;=100</v>
      </c>
    </row>
    <row r="41" spans="1:80" ht="10.5">
      <c r="A41" s="22" t="s">
        <v>13</v>
      </c>
      <c r="B41" s="23">
        <v>1953</v>
      </c>
      <c r="C41" s="24">
        <v>1954</v>
      </c>
      <c r="D41" s="24">
        <v>1955</v>
      </c>
      <c r="E41" s="24">
        <v>1956</v>
      </c>
      <c r="F41" s="24">
        <v>1957</v>
      </c>
      <c r="G41" s="24">
        <v>1958</v>
      </c>
      <c r="H41" s="24">
        <v>1959</v>
      </c>
      <c r="I41" s="24">
        <v>1960</v>
      </c>
      <c r="J41" s="24">
        <v>1961</v>
      </c>
      <c r="K41" s="24">
        <v>1962</v>
      </c>
      <c r="L41" s="24">
        <v>1963</v>
      </c>
      <c r="M41" s="24">
        <v>1964</v>
      </c>
      <c r="N41" s="24">
        <v>1965</v>
      </c>
      <c r="O41" s="24">
        <v>1966</v>
      </c>
      <c r="P41" s="24">
        <v>1967</v>
      </c>
      <c r="Q41" s="24">
        <v>1968</v>
      </c>
      <c r="R41" s="24">
        <v>1969</v>
      </c>
      <c r="S41" s="24">
        <v>1970</v>
      </c>
      <c r="T41" s="24">
        <v>1971</v>
      </c>
      <c r="U41" s="24">
        <v>1972</v>
      </c>
      <c r="V41" s="24">
        <v>1973</v>
      </c>
      <c r="W41" s="24">
        <v>1974</v>
      </c>
      <c r="X41" s="24">
        <v>1975</v>
      </c>
      <c r="Y41" s="24">
        <v>1976</v>
      </c>
      <c r="Z41" s="24">
        <v>1977</v>
      </c>
      <c r="AA41" s="24">
        <v>1978</v>
      </c>
      <c r="AB41" s="24">
        <v>1979</v>
      </c>
      <c r="AC41" s="24">
        <v>1980</v>
      </c>
      <c r="AD41" s="24">
        <v>1981</v>
      </c>
      <c r="AE41" s="24">
        <v>1982</v>
      </c>
      <c r="AF41" s="24">
        <v>1983</v>
      </c>
      <c r="AG41" s="24">
        <v>1984</v>
      </c>
      <c r="AH41" s="24">
        <v>1985</v>
      </c>
      <c r="AI41" s="24">
        <v>1986</v>
      </c>
      <c r="AJ41" s="24">
        <v>1987</v>
      </c>
      <c r="AK41" s="24">
        <v>1988</v>
      </c>
      <c r="AL41" s="24">
        <v>1989</v>
      </c>
      <c r="AM41" s="24">
        <v>1990</v>
      </c>
      <c r="AN41" s="24">
        <v>1991</v>
      </c>
      <c r="AO41" s="24">
        <v>1992</v>
      </c>
      <c r="AP41" s="24">
        <v>1993</v>
      </c>
      <c r="AQ41" s="24">
        <v>1994</v>
      </c>
      <c r="AR41" s="24">
        <v>1995</v>
      </c>
      <c r="AS41" s="24">
        <v>1996</v>
      </c>
      <c r="AT41" s="24">
        <v>1997</v>
      </c>
      <c r="AU41" s="24">
        <v>1998</v>
      </c>
      <c r="AV41" s="24">
        <v>1999</v>
      </c>
      <c r="AW41" s="24">
        <v>2000</v>
      </c>
      <c r="AX41" s="24">
        <v>2001</v>
      </c>
      <c r="AY41" s="24">
        <v>2002</v>
      </c>
      <c r="AZ41" s="24">
        <v>2003</v>
      </c>
      <c r="BA41" s="24">
        <v>2004</v>
      </c>
      <c r="BB41" s="24">
        <v>2005</v>
      </c>
      <c r="BC41" s="24">
        <v>2006</v>
      </c>
      <c r="BD41" s="24">
        <v>2007</v>
      </c>
      <c r="BE41" s="24">
        <v>2008</v>
      </c>
      <c r="BF41" s="24">
        <v>2009</v>
      </c>
      <c r="BG41" s="24">
        <v>2010</v>
      </c>
      <c r="BH41" s="24">
        <v>2011</v>
      </c>
      <c r="BI41" s="24">
        <v>2012</v>
      </c>
      <c r="BJ41" s="24">
        <v>2013</v>
      </c>
      <c r="BK41" s="24">
        <v>2014</v>
      </c>
      <c r="BL41" s="24">
        <v>2015</v>
      </c>
      <c r="BM41" s="24">
        <v>2016</v>
      </c>
      <c r="BN41" s="24">
        <v>2017</v>
      </c>
      <c r="BO41" s="24">
        <v>2018</v>
      </c>
      <c r="BP41" s="24">
        <v>2019</v>
      </c>
      <c r="BQ41" s="24">
        <v>2020</v>
      </c>
      <c r="BR41" s="24">
        <v>2021</v>
      </c>
      <c r="BS41" s="24">
        <v>2022</v>
      </c>
      <c r="BT41" s="24">
        <v>2023</v>
      </c>
      <c r="BU41" s="24">
        <v>2024</v>
      </c>
      <c r="BV41" s="24">
        <v>2025</v>
      </c>
      <c r="BW41" s="24">
        <v>2026</v>
      </c>
      <c r="BY41" s="25" t="s">
        <v>34</v>
      </c>
      <c r="BZ41" s="25" t="s">
        <v>5</v>
      </c>
      <c r="CA41" s="25" t="s">
        <v>30</v>
      </c>
      <c r="CB41" s="25" t="s">
        <v>47</v>
      </c>
    </row>
    <row r="42" spans="1:80" ht="11.25">
      <c r="A42" s="58" t="s">
        <v>14</v>
      </c>
      <c r="B42" s="58">
        <f>COUNTIF(B3:B33,$B$40)</f>
        <v>0</v>
      </c>
      <c r="C42" s="58">
        <f aca="true" t="shared" si="13" ref="C42:BL42">COUNTIF(C3:C33,$B$40)</f>
        <v>0</v>
      </c>
      <c r="D42" s="58">
        <f t="shared" si="13"/>
        <v>0</v>
      </c>
      <c r="E42" s="58">
        <f t="shared" si="13"/>
        <v>0</v>
      </c>
      <c r="F42" s="58">
        <f t="shared" si="13"/>
        <v>1</v>
      </c>
      <c r="G42" s="58">
        <f t="shared" si="13"/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3"/>
        <v>0</v>
      </c>
      <c r="R42" s="58">
        <f t="shared" si="13"/>
        <v>0</v>
      </c>
      <c r="S42" s="58">
        <f t="shared" si="13"/>
        <v>0</v>
      </c>
      <c r="T42" s="58">
        <f t="shared" si="13"/>
        <v>0</v>
      </c>
      <c r="U42" s="58">
        <f t="shared" si="13"/>
        <v>0</v>
      </c>
      <c r="V42" s="58">
        <f t="shared" si="13"/>
        <v>0</v>
      </c>
      <c r="W42" s="58">
        <f t="shared" si="13"/>
        <v>0</v>
      </c>
      <c r="X42" s="58">
        <f t="shared" si="13"/>
        <v>0</v>
      </c>
      <c r="Y42" s="58">
        <f t="shared" si="13"/>
        <v>1</v>
      </c>
      <c r="Z42" s="58">
        <f t="shared" si="13"/>
        <v>0</v>
      </c>
      <c r="AA42" s="58">
        <f t="shared" si="13"/>
        <v>0</v>
      </c>
      <c r="AB42" s="58">
        <f t="shared" si="13"/>
        <v>1</v>
      </c>
      <c r="AC42" s="58">
        <f t="shared" si="13"/>
        <v>0</v>
      </c>
      <c r="AD42" s="58">
        <f t="shared" si="13"/>
        <v>1</v>
      </c>
      <c r="AE42" s="58">
        <f t="shared" si="13"/>
        <v>0</v>
      </c>
      <c r="AF42" s="58">
        <f t="shared" si="13"/>
        <v>0</v>
      </c>
      <c r="AG42" s="58">
        <f t="shared" si="13"/>
        <v>0</v>
      </c>
      <c r="AH42" s="58">
        <f t="shared" si="13"/>
        <v>0</v>
      </c>
      <c r="AI42" s="58">
        <f t="shared" si="13"/>
        <v>0</v>
      </c>
      <c r="AJ42" s="58">
        <f t="shared" si="13"/>
        <v>0</v>
      </c>
      <c r="AK42" s="58">
        <f t="shared" si="13"/>
        <v>0</v>
      </c>
      <c r="AL42" s="58">
        <f t="shared" si="13"/>
        <v>0</v>
      </c>
      <c r="AM42" s="58">
        <f t="shared" si="13"/>
        <v>0</v>
      </c>
      <c r="AN42" s="58">
        <f t="shared" si="13"/>
        <v>1</v>
      </c>
      <c r="AO42" s="58">
        <f t="shared" si="13"/>
        <v>0</v>
      </c>
      <c r="AP42" s="58">
        <f t="shared" si="13"/>
        <v>0</v>
      </c>
      <c r="AQ42" s="58">
        <f t="shared" si="13"/>
        <v>0</v>
      </c>
      <c r="AR42" s="58">
        <f t="shared" si="13"/>
        <v>0</v>
      </c>
      <c r="AS42" s="58">
        <f t="shared" si="13"/>
        <v>0</v>
      </c>
      <c r="AT42" s="58">
        <f t="shared" si="13"/>
        <v>0</v>
      </c>
      <c r="AU42" s="58">
        <f t="shared" si="13"/>
        <v>0</v>
      </c>
      <c r="AV42" s="58">
        <f t="shared" si="13"/>
        <v>1</v>
      </c>
      <c r="AW42" s="58">
        <f t="shared" si="13"/>
        <v>0</v>
      </c>
      <c r="AX42" s="58">
        <f t="shared" si="13"/>
        <v>1</v>
      </c>
      <c r="AY42" s="58">
        <f t="shared" si="13"/>
        <v>0</v>
      </c>
      <c r="AZ42" s="58">
        <f t="shared" si="13"/>
        <v>0</v>
      </c>
      <c r="BA42" s="58">
        <f t="shared" si="13"/>
        <v>2</v>
      </c>
      <c r="BB42" s="58">
        <f t="shared" si="13"/>
        <v>0</v>
      </c>
      <c r="BC42" s="58">
        <f t="shared" si="13"/>
        <v>1</v>
      </c>
      <c r="BD42" s="58">
        <f t="shared" si="13"/>
        <v>0</v>
      </c>
      <c r="BE42" s="58">
        <f t="shared" si="13"/>
        <v>1</v>
      </c>
      <c r="BF42" s="58">
        <f t="shared" si="13"/>
        <v>1</v>
      </c>
      <c r="BG42" s="58">
        <f t="shared" si="13"/>
        <v>0</v>
      </c>
      <c r="BH42" s="58">
        <f t="shared" si="13"/>
        <v>0</v>
      </c>
      <c r="BI42" s="58">
        <f t="shared" si="13"/>
        <v>0</v>
      </c>
      <c r="BJ42" s="58">
        <f t="shared" si="13"/>
        <v>0</v>
      </c>
      <c r="BK42" s="58">
        <f t="shared" si="13"/>
        <v>1</v>
      </c>
      <c r="BL42" s="58">
        <f t="shared" si="13"/>
        <v>0</v>
      </c>
      <c r="BM42" s="58">
        <f>COUNTIF(BM3:BM33,$B$40)</f>
        <v>0</v>
      </c>
      <c r="BN42" s="58">
        <f>COUNTIF(BN3:BN33,$B$40)</f>
        <v>0</v>
      </c>
      <c r="BO42" s="58">
        <f>COUNTIF(BO3:BO33,$B$40)</f>
        <v>0</v>
      </c>
      <c r="BP42" s="58">
        <f>COUNTIF(BP3:BP33,$B$40)</f>
        <v>2</v>
      </c>
      <c r="BQ42" s="58">
        <f>COUNTIF(BQ3:BQ33,$B$40)</f>
        <v>0</v>
      </c>
      <c r="BR42" s="58"/>
      <c r="BS42" s="58"/>
      <c r="BT42" s="58"/>
      <c r="BU42" s="58"/>
      <c r="BV42" s="58"/>
      <c r="BW42" s="58"/>
      <c r="BY42" s="90">
        <f>AVERAGE(J42:AM42)</f>
        <v>0.1</v>
      </c>
      <c r="BZ42" s="90">
        <f>AVERAGE(T42:AW42)</f>
        <v>0.16666666666666666</v>
      </c>
      <c r="CA42" s="90">
        <f>AVERAGE(AD42:BG42)</f>
        <v>0.3</v>
      </c>
      <c r="CB42" s="90">
        <f>AVERAGE(W42:BQ42)</f>
        <v>0.2978723404255319</v>
      </c>
    </row>
    <row r="44" spans="1:2" ht="10.5">
      <c r="A44" t="s">
        <v>22</v>
      </c>
      <c r="B44"/>
    </row>
    <row r="45" spans="1:2" ht="11.25">
      <c r="A45" s="63">
        <v>1</v>
      </c>
      <c r="B45" s="64">
        <f>LARGE($B$3:$BW$33,1)</f>
        <v>182</v>
      </c>
    </row>
    <row r="46" spans="1:2" ht="11.25">
      <c r="A46" s="63">
        <v>2</v>
      </c>
      <c r="B46" s="64">
        <f>LARGE($B$3:$BW$33,2)</f>
        <v>174</v>
      </c>
    </row>
    <row r="47" spans="1:2" ht="11.25">
      <c r="A47" s="63">
        <v>3</v>
      </c>
      <c r="B47" s="64">
        <f>LARGE($B$3:$BW$33,3)</f>
        <v>162</v>
      </c>
    </row>
    <row r="48" spans="1:2" ht="11.25">
      <c r="A48" s="63">
        <v>4</v>
      </c>
      <c r="B48" s="64">
        <f>LARGE($B$3:$BW$33,4)</f>
        <v>155.5</v>
      </c>
    </row>
    <row r="49" spans="1:2" ht="11.25">
      <c r="A49" s="63">
        <v>5</v>
      </c>
      <c r="B49" s="64">
        <f>LARGE($B$3:$BW$33,5)</f>
        <v>154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35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 t="s">
        <v>27</v>
      </c>
      <c r="F3" s="4" t="s">
        <v>27</v>
      </c>
      <c r="G3" s="4">
        <v>0</v>
      </c>
      <c r="H3" s="4">
        <v>0</v>
      </c>
      <c r="I3" s="4">
        <v>7.6</v>
      </c>
      <c r="J3" s="4" t="s">
        <v>27</v>
      </c>
      <c r="K3" s="4">
        <v>3.5</v>
      </c>
      <c r="L3" s="4" t="s">
        <v>27</v>
      </c>
      <c r="M3" s="4" t="s">
        <v>27</v>
      </c>
      <c r="N3" s="4" t="s">
        <v>27</v>
      </c>
      <c r="O3" s="4">
        <v>0</v>
      </c>
      <c r="P3" s="4" t="s">
        <v>27</v>
      </c>
      <c r="Q3" s="4" t="s">
        <v>27</v>
      </c>
      <c r="R3" s="4" t="s">
        <v>27</v>
      </c>
      <c r="S3" s="4" t="s">
        <v>27</v>
      </c>
      <c r="T3" s="4" t="s">
        <v>27</v>
      </c>
      <c r="U3" s="4" t="s">
        <v>27</v>
      </c>
      <c r="V3" s="4" t="s">
        <v>27</v>
      </c>
      <c r="W3" s="4" t="s">
        <v>27</v>
      </c>
      <c r="X3" s="4" t="s">
        <v>27</v>
      </c>
      <c r="Y3" s="4" t="s">
        <v>27</v>
      </c>
      <c r="Z3" s="4" t="s">
        <v>27</v>
      </c>
      <c r="AA3" s="4" t="s">
        <v>27</v>
      </c>
      <c r="AB3" s="4" t="s">
        <v>27</v>
      </c>
      <c r="AC3" s="4" t="s">
        <v>27</v>
      </c>
      <c r="AD3" s="4" t="s">
        <v>27</v>
      </c>
      <c r="AE3" s="4">
        <v>0</v>
      </c>
      <c r="AF3" s="4" t="s">
        <v>27</v>
      </c>
      <c r="AG3" s="4" t="s">
        <v>27</v>
      </c>
      <c r="AH3" s="4">
        <v>8</v>
      </c>
      <c r="AI3" s="4">
        <v>4</v>
      </c>
      <c r="AJ3" s="4" t="s">
        <v>27</v>
      </c>
      <c r="AK3" s="4" t="s">
        <v>27</v>
      </c>
      <c r="AL3" s="4">
        <v>13</v>
      </c>
      <c r="AM3" s="4" t="s">
        <v>27</v>
      </c>
      <c r="AN3" s="4" t="s">
        <v>27</v>
      </c>
      <c r="AO3" s="4" t="s">
        <v>27</v>
      </c>
      <c r="AP3" s="4" t="s">
        <v>27</v>
      </c>
      <c r="AQ3" s="4" t="s">
        <v>27</v>
      </c>
      <c r="AR3" s="4" t="s">
        <v>27</v>
      </c>
      <c r="AS3" s="4">
        <v>12.5</v>
      </c>
      <c r="AT3" s="4">
        <v>0</v>
      </c>
      <c r="AU3" s="4" t="s">
        <v>27</v>
      </c>
      <c r="AV3" s="4">
        <v>26.5</v>
      </c>
      <c r="AW3" s="4">
        <v>10.5</v>
      </c>
      <c r="AX3" s="4" t="s">
        <v>27</v>
      </c>
      <c r="AY3" s="4">
        <v>2</v>
      </c>
      <c r="AZ3" s="4">
        <v>0</v>
      </c>
      <c r="BA3" s="4">
        <v>0.5</v>
      </c>
      <c r="BB3" s="4" t="s">
        <v>27</v>
      </c>
      <c r="BC3" s="4" t="s">
        <v>27</v>
      </c>
      <c r="BD3" s="4">
        <v>1</v>
      </c>
      <c r="BE3" s="4" t="s">
        <v>27</v>
      </c>
      <c r="BF3" s="4">
        <v>9.5</v>
      </c>
      <c r="BG3" s="4">
        <v>23</v>
      </c>
      <c r="BH3" s="4" t="s">
        <v>27</v>
      </c>
      <c r="BI3" s="4" t="s">
        <v>27</v>
      </c>
      <c r="BJ3" s="4" t="s">
        <v>27</v>
      </c>
      <c r="BK3" s="4">
        <v>5</v>
      </c>
      <c r="BL3" s="4" t="s">
        <v>27</v>
      </c>
      <c r="BM3" s="4">
        <v>2.5</v>
      </c>
      <c r="BN3" s="4" t="s">
        <v>27</v>
      </c>
      <c r="BO3" s="4" t="s">
        <v>27</v>
      </c>
      <c r="BP3" s="4" t="s">
        <v>27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0.95</v>
      </c>
      <c r="BZ3" s="9">
        <f>(SUM(T3:AW3)/30)</f>
        <v>2.4833333333333334</v>
      </c>
      <c r="CA3" s="9">
        <f>(SUM(AD3:BG3)/30)</f>
        <v>3.683333333333333</v>
      </c>
      <c r="CB3" s="9">
        <f>(SUM(AN3:BQ3)/30)</f>
        <v>3.1</v>
      </c>
    </row>
    <row r="4" spans="1:80" ht="11.25">
      <c r="A4" s="5">
        <v>2</v>
      </c>
      <c r="B4" s="77" t="s">
        <v>27</v>
      </c>
      <c r="C4" s="4" t="s">
        <v>27</v>
      </c>
      <c r="D4" s="4" t="s">
        <v>27</v>
      </c>
      <c r="E4" s="4" t="s">
        <v>27</v>
      </c>
      <c r="F4" s="4" t="s">
        <v>27</v>
      </c>
      <c r="G4" s="4">
        <v>1.4</v>
      </c>
      <c r="H4" s="4">
        <v>6.2</v>
      </c>
      <c r="I4" s="4">
        <v>38</v>
      </c>
      <c r="J4" s="4" t="s">
        <v>27</v>
      </c>
      <c r="K4" s="4" t="s">
        <v>27</v>
      </c>
      <c r="L4" s="4" t="s">
        <v>27</v>
      </c>
      <c r="M4" s="4">
        <v>14.7</v>
      </c>
      <c r="N4" s="4">
        <v>6.4</v>
      </c>
      <c r="O4" s="4" t="s">
        <v>27</v>
      </c>
      <c r="P4" s="4" t="s">
        <v>27</v>
      </c>
      <c r="Q4" s="4" t="s">
        <v>27</v>
      </c>
      <c r="R4" s="4" t="s">
        <v>27</v>
      </c>
      <c r="S4" s="4">
        <v>0.1</v>
      </c>
      <c r="T4" s="4" t="s">
        <v>27</v>
      </c>
      <c r="U4" s="4" t="s">
        <v>27</v>
      </c>
      <c r="V4" s="4">
        <v>0</v>
      </c>
      <c r="W4" s="4" t="s">
        <v>27</v>
      </c>
      <c r="X4" s="4" t="s">
        <v>27</v>
      </c>
      <c r="Y4" s="4" t="s">
        <v>27</v>
      </c>
      <c r="Z4" s="4">
        <v>0</v>
      </c>
      <c r="AA4" s="4" t="s">
        <v>27</v>
      </c>
      <c r="AB4" s="4" t="s">
        <v>27</v>
      </c>
      <c r="AC4" s="4" t="s">
        <v>27</v>
      </c>
      <c r="AD4" s="4">
        <v>15</v>
      </c>
      <c r="AE4" s="4" t="s">
        <v>27</v>
      </c>
      <c r="AF4" s="4" t="s">
        <v>27</v>
      </c>
      <c r="AG4" s="4">
        <v>0</v>
      </c>
      <c r="AH4" s="4" t="s">
        <v>27</v>
      </c>
      <c r="AI4" s="4">
        <v>1</v>
      </c>
      <c r="AJ4" s="4">
        <v>1</v>
      </c>
      <c r="AK4" s="4" t="s">
        <v>27</v>
      </c>
      <c r="AL4" s="4" t="s">
        <v>27</v>
      </c>
      <c r="AM4" s="4" t="s">
        <v>27</v>
      </c>
      <c r="AN4" s="4" t="s">
        <v>27</v>
      </c>
      <c r="AO4" s="4" t="s">
        <v>27</v>
      </c>
      <c r="AP4" s="4" t="s">
        <v>27</v>
      </c>
      <c r="AQ4" s="4" t="s">
        <v>27</v>
      </c>
      <c r="AR4" s="4" t="s">
        <v>27</v>
      </c>
      <c r="AS4" s="4">
        <v>15</v>
      </c>
      <c r="AT4" s="4">
        <v>0</v>
      </c>
      <c r="AU4" s="4" t="s">
        <v>27</v>
      </c>
      <c r="AV4" s="4">
        <v>0</v>
      </c>
      <c r="AW4" s="4">
        <v>9</v>
      </c>
      <c r="AX4" s="4" t="s">
        <v>27</v>
      </c>
      <c r="AY4" s="4" t="s">
        <v>27</v>
      </c>
      <c r="AZ4" s="4" t="s">
        <v>27</v>
      </c>
      <c r="BA4" s="4">
        <v>1.5</v>
      </c>
      <c r="BB4" s="4" t="s">
        <v>27</v>
      </c>
      <c r="BC4" s="4" t="s">
        <v>27</v>
      </c>
      <c r="BD4" s="4">
        <v>2.5</v>
      </c>
      <c r="BE4" s="4" t="s">
        <v>27</v>
      </c>
      <c r="BF4" s="4">
        <v>4.5</v>
      </c>
      <c r="BG4" s="4" t="s">
        <v>27</v>
      </c>
      <c r="BH4" s="4" t="s">
        <v>27</v>
      </c>
      <c r="BI4" s="4" t="s">
        <v>27</v>
      </c>
      <c r="BJ4" s="4">
        <v>0</v>
      </c>
      <c r="BK4" s="4">
        <v>0</v>
      </c>
      <c r="BL4" s="4">
        <v>35.5</v>
      </c>
      <c r="BM4" s="4">
        <v>0.5</v>
      </c>
      <c r="BN4" s="4">
        <v>0</v>
      </c>
      <c r="BO4" s="4" t="s">
        <v>27</v>
      </c>
      <c r="BP4" s="4" t="s">
        <v>27</v>
      </c>
      <c r="BQ4" s="4">
        <v>7.5</v>
      </c>
      <c r="BR4" s="4"/>
      <c r="BS4" s="4"/>
      <c r="BT4" s="4"/>
      <c r="BU4" s="4"/>
      <c r="BV4" s="4"/>
      <c r="BW4" s="4"/>
      <c r="BY4" s="9">
        <f aca="true" t="shared" si="0" ref="BY4:BY33">(SUM(J4:AM4)/30)</f>
        <v>1.2733333333333334</v>
      </c>
      <c r="BZ4" s="9">
        <f aca="true" t="shared" si="1" ref="BZ4:BZ33">(SUM(T4:AW4)/30)</f>
        <v>1.3666666666666667</v>
      </c>
      <c r="CA4" s="9">
        <f aca="true" t="shared" si="2" ref="CA4:CA33">(SUM(AD4:BG4)/30)</f>
        <v>1.65</v>
      </c>
      <c r="CB4" s="9">
        <f aca="true" t="shared" si="3" ref="CB4:CB33">(SUM(AN4:BQ4)/30)</f>
        <v>2.533333333333333</v>
      </c>
    </row>
    <row r="5" spans="1:80" ht="11.25">
      <c r="A5" s="5">
        <v>3</v>
      </c>
      <c r="B5" s="77" t="s">
        <v>27</v>
      </c>
      <c r="C5" s="4" t="s">
        <v>27</v>
      </c>
      <c r="D5" s="4" t="s">
        <v>27</v>
      </c>
      <c r="E5" s="4">
        <v>10.8</v>
      </c>
      <c r="F5" s="4" t="s">
        <v>27</v>
      </c>
      <c r="G5" s="4">
        <v>1.2</v>
      </c>
      <c r="H5" s="4">
        <v>1.8</v>
      </c>
      <c r="I5" s="4">
        <v>0.1</v>
      </c>
      <c r="J5" s="4" t="s">
        <v>27</v>
      </c>
      <c r="K5" s="4">
        <v>47.4</v>
      </c>
      <c r="L5" s="4" t="s">
        <v>27</v>
      </c>
      <c r="M5" s="4" t="s">
        <v>27</v>
      </c>
      <c r="N5" s="4" t="s">
        <v>27</v>
      </c>
      <c r="O5" s="4" t="s">
        <v>27</v>
      </c>
      <c r="P5" s="4">
        <v>0.9</v>
      </c>
      <c r="Q5" s="4">
        <v>0.2</v>
      </c>
      <c r="R5" s="4">
        <v>6.6</v>
      </c>
      <c r="S5" s="4" t="s">
        <v>27</v>
      </c>
      <c r="T5" s="4" t="s">
        <v>27</v>
      </c>
      <c r="U5" s="4">
        <v>5.8</v>
      </c>
      <c r="V5" s="4" t="s">
        <v>27</v>
      </c>
      <c r="W5" s="4" t="s">
        <v>27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 t="s">
        <v>27</v>
      </c>
      <c r="AD5" s="4">
        <v>1</v>
      </c>
      <c r="AE5" s="4" t="s">
        <v>27</v>
      </c>
      <c r="AF5" s="4" t="s">
        <v>27</v>
      </c>
      <c r="AG5" s="4" t="s">
        <v>27</v>
      </c>
      <c r="AH5" s="4" t="s">
        <v>27</v>
      </c>
      <c r="AI5" s="4">
        <v>2</v>
      </c>
      <c r="AJ5" s="4">
        <v>0</v>
      </c>
      <c r="AK5" s="4">
        <v>0</v>
      </c>
      <c r="AL5" s="4" t="s">
        <v>27</v>
      </c>
      <c r="AM5" s="4" t="s">
        <v>27</v>
      </c>
      <c r="AN5" s="4" t="s">
        <v>27</v>
      </c>
      <c r="AO5" s="4" t="s">
        <v>27</v>
      </c>
      <c r="AP5" s="4" t="s">
        <v>27</v>
      </c>
      <c r="AQ5" s="4">
        <v>0</v>
      </c>
      <c r="AR5" s="4" t="s">
        <v>27</v>
      </c>
      <c r="AS5" s="4">
        <v>0.5</v>
      </c>
      <c r="AT5" s="4">
        <v>1</v>
      </c>
      <c r="AU5" s="4" t="s">
        <v>27</v>
      </c>
      <c r="AV5" s="4">
        <v>0.5</v>
      </c>
      <c r="AW5" s="4">
        <v>1.5</v>
      </c>
      <c r="AX5" s="4">
        <v>11</v>
      </c>
      <c r="AY5" s="4">
        <v>0</v>
      </c>
      <c r="AZ5" s="4">
        <v>0</v>
      </c>
      <c r="BA5" s="4">
        <v>0</v>
      </c>
      <c r="BB5" s="4">
        <v>0.5</v>
      </c>
      <c r="BC5" s="4" t="s">
        <v>27</v>
      </c>
      <c r="BD5" s="4" t="s">
        <v>27</v>
      </c>
      <c r="BE5" s="4" t="s">
        <v>27</v>
      </c>
      <c r="BF5" s="4">
        <v>0</v>
      </c>
      <c r="BG5" s="4">
        <v>0</v>
      </c>
      <c r="BH5" s="4">
        <v>0</v>
      </c>
      <c r="BI5" s="4" t="s">
        <v>27</v>
      </c>
      <c r="BJ5" s="4">
        <v>0</v>
      </c>
      <c r="BK5" s="4" t="s">
        <v>27</v>
      </c>
      <c r="BL5" s="4">
        <v>12.5</v>
      </c>
      <c r="BM5" s="4">
        <v>0.5</v>
      </c>
      <c r="BN5" s="4">
        <v>0.5</v>
      </c>
      <c r="BO5" s="4" t="s">
        <v>27</v>
      </c>
      <c r="BP5" s="4">
        <v>2</v>
      </c>
      <c r="BQ5" s="4">
        <v>7</v>
      </c>
      <c r="BR5" s="4"/>
      <c r="BS5" s="4"/>
      <c r="BT5" s="4"/>
      <c r="BU5" s="4"/>
      <c r="BV5" s="4"/>
      <c r="BW5" s="4"/>
      <c r="BY5" s="9">
        <f t="shared" si="0"/>
        <v>2.13</v>
      </c>
      <c r="BZ5" s="9">
        <f t="shared" si="1"/>
        <v>0.41000000000000003</v>
      </c>
      <c r="CA5" s="9">
        <f t="shared" si="2"/>
        <v>0.6</v>
      </c>
      <c r="CB5" s="9">
        <f t="shared" si="3"/>
        <v>1.25</v>
      </c>
    </row>
    <row r="6" spans="1:80" ht="11.25">
      <c r="A6" s="5">
        <v>4</v>
      </c>
      <c r="B6" s="77" t="s">
        <v>27</v>
      </c>
      <c r="C6" s="4" t="s">
        <v>27</v>
      </c>
      <c r="D6" s="4" t="s">
        <v>27</v>
      </c>
      <c r="E6" s="4" t="s">
        <v>27</v>
      </c>
      <c r="F6" s="4" t="s">
        <v>27</v>
      </c>
      <c r="G6" s="4" t="s">
        <v>27</v>
      </c>
      <c r="H6" s="4">
        <v>12.8</v>
      </c>
      <c r="I6" s="4">
        <v>0</v>
      </c>
      <c r="J6" s="4">
        <v>4.6</v>
      </c>
      <c r="K6" s="4">
        <v>7.4</v>
      </c>
      <c r="L6" s="4" t="s">
        <v>27</v>
      </c>
      <c r="M6" s="4" t="s">
        <v>27</v>
      </c>
      <c r="N6" s="4">
        <v>10.2</v>
      </c>
      <c r="O6" s="4" t="s">
        <v>27</v>
      </c>
      <c r="P6" s="4" t="s">
        <v>27</v>
      </c>
      <c r="Q6" s="4">
        <v>0</v>
      </c>
      <c r="R6" s="4" t="s">
        <v>27</v>
      </c>
      <c r="S6" s="4">
        <v>0</v>
      </c>
      <c r="T6" s="4">
        <v>0</v>
      </c>
      <c r="U6" s="4">
        <v>0</v>
      </c>
      <c r="V6" s="4" t="s">
        <v>27</v>
      </c>
      <c r="W6" s="4" t="s">
        <v>27</v>
      </c>
      <c r="X6" s="4">
        <v>0</v>
      </c>
      <c r="Y6" s="4" t="s">
        <v>27</v>
      </c>
      <c r="Z6" s="4">
        <v>0</v>
      </c>
      <c r="AA6" s="4" t="s">
        <v>27</v>
      </c>
      <c r="AB6" s="4">
        <v>1</v>
      </c>
      <c r="AC6" s="4" t="s">
        <v>27</v>
      </c>
      <c r="AD6" s="4" t="s">
        <v>27</v>
      </c>
      <c r="AE6" s="4" t="s">
        <v>27</v>
      </c>
      <c r="AF6" s="4">
        <v>0</v>
      </c>
      <c r="AG6" s="4" t="s">
        <v>27</v>
      </c>
      <c r="AH6" s="4" t="s">
        <v>27</v>
      </c>
      <c r="AI6" s="4">
        <v>7</v>
      </c>
      <c r="AJ6" s="4">
        <v>29</v>
      </c>
      <c r="AK6" s="4">
        <v>0</v>
      </c>
      <c r="AL6" s="4" t="s">
        <v>27</v>
      </c>
      <c r="AM6" s="4">
        <v>50</v>
      </c>
      <c r="AN6" s="4">
        <v>0</v>
      </c>
      <c r="AO6" s="4" t="s">
        <v>27</v>
      </c>
      <c r="AP6" s="4" t="s">
        <v>27</v>
      </c>
      <c r="AQ6" s="4" t="s">
        <v>27</v>
      </c>
      <c r="AR6" s="4" t="s">
        <v>27</v>
      </c>
      <c r="AS6" s="4" t="s">
        <v>27</v>
      </c>
      <c r="AT6" s="4">
        <v>0</v>
      </c>
      <c r="AU6" s="4">
        <v>0</v>
      </c>
      <c r="AV6" s="4">
        <v>6.5</v>
      </c>
      <c r="AW6" s="4" t="s">
        <v>27</v>
      </c>
      <c r="AX6" s="4">
        <v>6</v>
      </c>
      <c r="AY6" s="4">
        <v>0</v>
      </c>
      <c r="AZ6" s="4">
        <v>0.5</v>
      </c>
      <c r="BA6" s="4">
        <v>0</v>
      </c>
      <c r="BB6" s="4" t="s">
        <v>27</v>
      </c>
      <c r="BC6" s="4">
        <v>0</v>
      </c>
      <c r="BD6" s="4" t="s">
        <v>27</v>
      </c>
      <c r="BE6" s="4" t="s">
        <v>27</v>
      </c>
      <c r="BF6" s="4" t="s">
        <v>27</v>
      </c>
      <c r="BG6" s="4" t="s">
        <v>27</v>
      </c>
      <c r="BH6" s="4" t="s">
        <v>27</v>
      </c>
      <c r="BI6" s="4" t="s">
        <v>27</v>
      </c>
      <c r="BJ6" s="4">
        <v>0.5</v>
      </c>
      <c r="BK6" s="4" t="s">
        <v>27</v>
      </c>
      <c r="BL6" s="4" t="s">
        <v>27</v>
      </c>
      <c r="BM6" s="93" t="s">
        <v>41</v>
      </c>
      <c r="BN6" s="4">
        <v>2.5</v>
      </c>
      <c r="BO6" s="4">
        <v>2.5</v>
      </c>
      <c r="BP6" s="4">
        <v>0.5</v>
      </c>
      <c r="BQ6" s="4" t="s">
        <v>27</v>
      </c>
      <c r="BR6" s="4"/>
      <c r="BS6" s="4"/>
      <c r="BT6" s="4"/>
      <c r="BU6" s="4"/>
      <c r="BV6" s="4"/>
      <c r="BW6" s="4"/>
      <c r="BY6" s="9">
        <f t="shared" si="0"/>
        <v>3.64</v>
      </c>
      <c r="BZ6" s="9">
        <f t="shared" si="1"/>
        <v>3.1166666666666667</v>
      </c>
      <c r="CA6" s="9">
        <f t="shared" si="2"/>
        <v>3.3</v>
      </c>
      <c r="CB6" s="9">
        <f t="shared" si="3"/>
        <v>0.6333333333333333</v>
      </c>
    </row>
    <row r="7" spans="1:80" ht="11.25">
      <c r="A7" s="5">
        <v>5</v>
      </c>
      <c r="B7" s="77" t="s">
        <v>27</v>
      </c>
      <c r="C7" s="4" t="s">
        <v>27</v>
      </c>
      <c r="D7" s="4" t="s">
        <v>27</v>
      </c>
      <c r="E7" s="4" t="s">
        <v>27</v>
      </c>
      <c r="F7" s="4">
        <v>1.1</v>
      </c>
      <c r="G7" s="4">
        <v>0</v>
      </c>
      <c r="H7" s="4" t="s">
        <v>27</v>
      </c>
      <c r="I7" s="4">
        <v>3.7</v>
      </c>
      <c r="J7" s="4" t="s">
        <v>27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>
        <v>0.4</v>
      </c>
      <c r="Q7" s="4" t="s">
        <v>27</v>
      </c>
      <c r="R7" s="4">
        <v>0</v>
      </c>
      <c r="S7" s="4" t="s">
        <v>27</v>
      </c>
      <c r="T7" s="4" t="s">
        <v>27</v>
      </c>
      <c r="U7" s="4" t="s">
        <v>27</v>
      </c>
      <c r="V7" s="4" t="s">
        <v>27</v>
      </c>
      <c r="W7" s="4">
        <v>0</v>
      </c>
      <c r="X7" s="4">
        <v>1.5</v>
      </c>
      <c r="Y7" s="4">
        <v>0.5</v>
      </c>
      <c r="Z7" s="4">
        <v>0</v>
      </c>
      <c r="AA7" s="4" t="s">
        <v>27</v>
      </c>
      <c r="AB7" s="4">
        <v>1</v>
      </c>
      <c r="AC7" s="4" t="s">
        <v>27</v>
      </c>
      <c r="AD7" s="4">
        <v>0</v>
      </c>
      <c r="AE7" s="4">
        <v>4</v>
      </c>
      <c r="AF7" s="4" t="s">
        <v>27</v>
      </c>
      <c r="AG7" s="4" t="s">
        <v>27</v>
      </c>
      <c r="AH7" s="4">
        <v>0</v>
      </c>
      <c r="AI7" s="4">
        <v>3</v>
      </c>
      <c r="AJ7" s="4">
        <v>0</v>
      </c>
      <c r="AK7" s="4">
        <v>1</v>
      </c>
      <c r="AL7" s="4" t="s">
        <v>27</v>
      </c>
      <c r="AM7" s="4" t="s">
        <v>27</v>
      </c>
      <c r="AN7" s="4" t="s">
        <v>27</v>
      </c>
      <c r="AO7" s="4">
        <v>0</v>
      </c>
      <c r="AP7" s="4" t="s">
        <v>27</v>
      </c>
      <c r="AQ7" s="4" t="s">
        <v>27</v>
      </c>
      <c r="AR7" s="4" t="s">
        <v>27</v>
      </c>
      <c r="AS7" s="4">
        <v>7.5</v>
      </c>
      <c r="AT7" s="4" t="s">
        <v>27</v>
      </c>
      <c r="AU7" s="4" t="s">
        <v>27</v>
      </c>
      <c r="AV7" s="4" t="s">
        <v>27</v>
      </c>
      <c r="AW7" s="4" t="s">
        <v>27</v>
      </c>
      <c r="AX7" s="4">
        <v>0</v>
      </c>
      <c r="AY7" s="4">
        <v>0</v>
      </c>
      <c r="AZ7" s="4">
        <v>2</v>
      </c>
      <c r="BA7" s="4" t="s">
        <v>27</v>
      </c>
      <c r="BB7" s="4" t="s">
        <v>27</v>
      </c>
      <c r="BC7" s="4">
        <v>0</v>
      </c>
      <c r="BD7" s="4">
        <v>0</v>
      </c>
      <c r="BE7" s="4" t="s">
        <v>27</v>
      </c>
      <c r="BF7" s="4" t="s">
        <v>27</v>
      </c>
      <c r="BG7" s="4" t="s">
        <v>27</v>
      </c>
      <c r="BH7" s="4">
        <v>0</v>
      </c>
      <c r="BI7" s="4" t="s">
        <v>27</v>
      </c>
      <c r="BJ7" s="4" t="s">
        <v>27</v>
      </c>
      <c r="BK7" s="4" t="s">
        <v>27</v>
      </c>
      <c r="BL7" s="4" t="s">
        <v>27</v>
      </c>
      <c r="BM7" s="4">
        <v>0</v>
      </c>
      <c r="BN7" s="4" t="s">
        <v>27</v>
      </c>
      <c r="BO7" s="4">
        <v>2</v>
      </c>
      <c r="BP7" s="4" t="s">
        <v>27</v>
      </c>
      <c r="BQ7" s="4" t="s">
        <v>27</v>
      </c>
      <c r="BR7" s="4"/>
      <c r="BS7" s="4"/>
      <c r="BT7" s="4"/>
      <c r="BU7" s="4"/>
      <c r="BV7" s="4"/>
      <c r="BW7" s="4"/>
      <c r="BY7" s="9">
        <f t="shared" si="0"/>
        <v>0.38</v>
      </c>
      <c r="BZ7" s="9">
        <f t="shared" si="1"/>
        <v>0.6166666666666667</v>
      </c>
      <c r="CA7" s="9">
        <f t="shared" si="2"/>
        <v>0.5833333333333334</v>
      </c>
      <c r="CB7" s="9">
        <f t="shared" si="3"/>
        <v>0.38333333333333336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>
        <v>22.2</v>
      </c>
      <c r="F8" s="4" t="s">
        <v>27</v>
      </c>
      <c r="G8" s="4" t="s">
        <v>27</v>
      </c>
      <c r="H8" s="4">
        <v>0.1</v>
      </c>
      <c r="I8" s="4" t="s">
        <v>27</v>
      </c>
      <c r="J8" s="4" t="s">
        <v>27</v>
      </c>
      <c r="K8" s="4" t="s">
        <v>27</v>
      </c>
      <c r="L8" s="4">
        <v>0.5</v>
      </c>
      <c r="M8" s="4" t="s">
        <v>27</v>
      </c>
      <c r="N8" s="4" t="s">
        <v>27</v>
      </c>
      <c r="O8" s="4" t="s">
        <v>27</v>
      </c>
      <c r="P8" s="4">
        <v>12.4</v>
      </c>
      <c r="Q8" s="4">
        <v>11.1</v>
      </c>
      <c r="R8" s="4" t="s">
        <v>27</v>
      </c>
      <c r="S8" s="4">
        <v>6.7</v>
      </c>
      <c r="T8" s="4">
        <v>3.8</v>
      </c>
      <c r="U8" s="4">
        <v>22.7</v>
      </c>
      <c r="V8" s="4">
        <v>6</v>
      </c>
      <c r="W8" s="4" t="s">
        <v>27</v>
      </c>
      <c r="X8" s="4">
        <v>8.2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>
        <v>18</v>
      </c>
      <c r="AE8" s="4" t="s">
        <v>27</v>
      </c>
      <c r="AF8" s="4">
        <v>18</v>
      </c>
      <c r="AG8" s="4" t="s">
        <v>27</v>
      </c>
      <c r="AH8" s="4">
        <v>27</v>
      </c>
      <c r="AI8" s="4" t="s">
        <v>27</v>
      </c>
      <c r="AJ8" s="4" t="s">
        <v>27</v>
      </c>
      <c r="AK8" s="4" t="s">
        <v>27</v>
      </c>
      <c r="AL8" s="4">
        <v>0</v>
      </c>
      <c r="AM8" s="4" t="s">
        <v>27</v>
      </c>
      <c r="AN8" s="4" t="s">
        <v>27</v>
      </c>
      <c r="AO8" s="4">
        <v>0</v>
      </c>
      <c r="AP8" s="4" t="s">
        <v>27</v>
      </c>
      <c r="AQ8" s="4">
        <v>6.5</v>
      </c>
      <c r="AR8" s="4" t="s">
        <v>27</v>
      </c>
      <c r="AS8" s="4">
        <v>0</v>
      </c>
      <c r="AT8" s="4" t="s">
        <v>27</v>
      </c>
      <c r="AU8" s="4" t="s">
        <v>27</v>
      </c>
      <c r="AV8" s="4" t="s">
        <v>27</v>
      </c>
      <c r="AW8" s="4" t="s">
        <v>27</v>
      </c>
      <c r="AX8" s="4">
        <v>12.5</v>
      </c>
      <c r="AY8" s="4" t="s">
        <v>27</v>
      </c>
      <c r="AZ8" s="4">
        <v>13</v>
      </c>
      <c r="BA8" s="4" t="s">
        <v>27</v>
      </c>
      <c r="BB8" s="4">
        <v>31.5</v>
      </c>
      <c r="BC8" s="4">
        <v>0</v>
      </c>
      <c r="BD8" s="4">
        <v>2</v>
      </c>
      <c r="BE8" s="4" t="s">
        <v>27</v>
      </c>
      <c r="BF8" s="4" t="s">
        <v>27</v>
      </c>
      <c r="BG8" s="4" t="s">
        <v>27</v>
      </c>
      <c r="BH8" s="4">
        <v>6.5</v>
      </c>
      <c r="BI8" s="4">
        <v>6.5</v>
      </c>
      <c r="BJ8" s="4" t="s">
        <v>27</v>
      </c>
      <c r="BK8" s="4">
        <v>1</v>
      </c>
      <c r="BL8" s="4" t="s">
        <v>27</v>
      </c>
      <c r="BM8" s="93" t="s">
        <v>41</v>
      </c>
      <c r="BN8" s="4" t="s">
        <v>27</v>
      </c>
      <c r="BO8" s="4">
        <v>43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4.48</v>
      </c>
      <c r="BZ8" s="9">
        <f t="shared" si="1"/>
        <v>3.6733333333333333</v>
      </c>
      <c r="CA8" s="9">
        <f t="shared" si="2"/>
        <v>4.283333333333333</v>
      </c>
      <c r="CB8" s="9">
        <f t="shared" si="3"/>
        <v>4.083333333333333</v>
      </c>
    </row>
    <row r="9" spans="1:80" ht="11.25">
      <c r="A9" s="5">
        <v>7</v>
      </c>
      <c r="B9" s="77" t="s">
        <v>27</v>
      </c>
      <c r="C9" s="4">
        <v>0</v>
      </c>
      <c r="D9" s="4">
        <v>0</v>
      </c>
      <c r="E9" s="4">
        <v>1.8</v>
      </c>
      <c r="F9" s="4">
        <v>0.2</v>
      </c>
      <c r="G9" s="4">
        <v>1.3</v>
      </c>
      <c r="H9" s="4">
        <v>65</v>
      </c>
      <c r="I9" s="4" t="s">
        <v>27</v>
      </c>
      <c r="J9" s="4" t="s">
        <v>27</v>
      </c>
      <c r="K9" s="4" t="s">
        <v>27</v>
      </c>
      <c r="L9" s="4">
        <v>2.2</v>
      </c>
      <c r="M9" s="4" t="s">
        <v>27</v>
      </c>
      <c r="N9" s="4">
        <v>0</v>
      </c>
      <c r="O9" s="4" t="s">
        <v>27</v>
      </c>
      <c r="P9" s="4">
        <v>0.6</v>
      </c>
      <c r="Q9" s="4" t="s">
        <v>27</v>
      </c>
      <c r="R9" s="4">
        <v>0</v>
      </c>
      <c r="S9" s="4" t="s">
        <v>27</v>
      </c>
      <c r="T9" s="4">
        <v>9.7</v>
      </c>
      <c r="U9" s="4" t="s">
        <v>27</v>
      </c>
      <c r="V9" s="4" t="s">
        <v>27</v>
      </c>
      <c r="W9" s="4" t="s">
        <v>27</v>
      </c>
      <c r="X9" s="4">
        <v>36.5</v>
      </c>
      <c r="Y9" s="4">
        <v>0</v>
      </c>
      <c r="Z9" s="4">
        <v>1</v>
      </c>
      <c r="AA9" s="4">
        <v>0</v>
      </c>
      <c r="AB9" s="4" t="s">
        <v>27</v>
      </c>
      <c r="AC9" s="4" t="s">
        <v>27</v>
      </c>
      <c r="AD9" s="4">
        <v>1</v>
      </c>
      <c r="AE9" s="4">
        <v>9</v>
      </c>
      <c r="AF9" s="4">
        <v>5</v>
      </c>
      <c r="AG9" s="4" t="s">
        <v>27</v>
      </c>
      <c r="AH9" s="4">
        <v>33</v>
      </c>
      <c r="AI9" s="4" t="s">
        <v>27</v>
      </c>
      <c r="AJ9" s="4">
        <v>4</v>
      </c>
      <c r="AK9" s="4" t="s">
        <v>27</v>
      </c>
      <c r="AL9" s="4">
        <v>1</v>
      </c>
      <c r="AM9" s="4" t="s">
        <v>27</v>
      </c>
      <c r="AN9" s="4" t="s">
        <v>27</v>
      </c>
      <c r="AO9" s="4">
        <v>0</v>
      </c>
      <c r="AP9" s="4" t="s">
        <v>27</v>
      </c>
      <c r="AQ9" s="4">
        <v>2</v>
      </c>
      <c r="AR9" s="4">
        <v>2.5</v>
      </c>
      <c r="AS9" s="4" t="s">
        <v>27</v>
      </c>
      <c r="AT9" s="4" t="s">
        <v>27</v>
      </c>
      <c r="AU9" s="4">
        <v>0</v>
      </c>
      <c r="AV9" s="4" t="s">
        <v>27</v>
      </c>
      <c r="AW9" s="4">
        <v>2</v>
      </c>
      <c r="AX9" s="4" t="s">
        <v>27</v>
      </c>
      <c r="AY9" s="4" t="s">
        <v>27</v>
      </c>
      <c r="AZ9" s="4">
        <v>0</v>
      </c>
      <c r="BA9" s="4" t="s">
        <v>27</v>
      </c>
      <c r="BB9" s="4">
        <v>5.5</v>
      </c>
      <c r="BC9" s="4">
        <v>0</v>
      </c>
      <c r="BD9" s="4" t="s">
        <v>27</v>
      </c>
      <c r="BE9" s="4">
        <v>0</v>
      </c>
      <c r="BF9" s="4" t="s">
        <v>27</v>
      </c>
      <c r="BG9" s="4" t="s">
        <v>27</v>
      </c>
      <c r="BH9" s="4">
        <v>2</v>
      </c>
      <c r="BI9" s="4">
        <v>2</v>
      </c>
      <c r="BJ9" s="4">
        <v>7</v>
      </c>
      <c r="BK9" s="4">
        <v>0</v>
      </c>
      <c r="BL9" s="4" t="s">
        <v>27</v>
      </c>
      <c r="BM9" s="93" t="s">
        <v>41</v>
      </c>
      <c r="BN9" s="4" t="s">
        <v>27</v>
      </c>
      <c r="BO9" s="4">
        <v>0</v>
      </c>
      <c r="BP9" s="4" t="s">
        <v>27</v>
      </c>
      <c r="BQ9" s="4">
        <v>0</v>
      </c>
      <c r="BR9" s="4"/>
      <c r="BS9" s="4"/>
      <c r="BT9" s="4"/>
      <c r="BU9" s="4"/>
      <c r="BV9" s="4"/>
      <c r="BW9" s="4"/>
      <c r="BY9" s="9">
        <f t="shared" si="0"/>
        <v>3.433333333333333</v>
      </c>
      <c r="BZ9" s="9">
        <f t="shared" si="1"/>
        <v>3.5566666666666666</v>
      </c>
      <c r="CA9" s="9">
        <f t="shared" si="2"/>
        <v>2.1666666666666665</v>
      </c>
      <c r="CB9" s="9">
        <f t="shared" si="3"/>
        <v>0.7666666666666667</v>
      </c>
    </row>
    <row r="10" spans="1:80" ht="11.25">
      <c r="A10" s="5">
        <v>8</v>
      </c>
      <c r="B10" s="77">
        <v>0</v>
      </c>
      <c r="C10" s="4" t="s">
        <v>27</v>
      </c>
      <c r="D10" s="4">
        <v>1.4</v>
      </c>
      <c r="E10" s="4">
        <v>0.1</v>
      </c>
      <c r="F10" s="4" t="s">
        <v>27</v>
      </c>
      <c r="G10" s="4">
        <v>0.1</v>
      </c>
      <c r="H10" s="4" t="s">
        <v>27</v>
      </c>
      <c r="I10" s="4" t="s">
        <v>27</v>
      </c>
      <c r="J10" s="4" t="s">
        <v>27</v>
      </c>
      <c r="K10" s="4">
        <v>4.8</v>
      </c>
      <c r="L10" s="4">
        <v>2.8</v>
      </c>
      <c r="M10" s="4" t="s">
        <v>27</v>
      </c>
      <c r="N10" s="4">
        <v>6.6</v>
      </c>
      <c r="O10" s="4" t="s">
        <v>27</v>
      </c>
      <c r="P10" s="4" t="s">
        <v>27</v>
      </c>
      <c r="Q10" s="4" t="s">
        <v>27</v>
      </c>
      <c r="R10" s="4">
        <v>6.6</v>
      </c>
      <c r="S10" s="4" t="s">
        <v>27</v>
      </c>
      <c r="T10" s="4" t="s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  <c r="Z10" s="4" t="s">
        <v>27</v>
      </c>
      <c r="AA10" s="4">
        <v>0</v>
      </c>
      <c r="AB10" s="4" t="s">
        <v>27</v>
      </c>
      <c r="AC10" s="4" t="s">
        <v>27</v>
      </c>
      <c r="AD10" s="4" t="s">
        <v>27</v>
      </c>
      <c r="AE10" s="4" t="s">
        <v>27</v>
      </c>
      <c r="AF10" s="4" t="s">
        <v>27</v>
      </c>
      <c r="AG10" s="4" t="s">
        <v>27</v>
      </c>
      <c r="AH10" s="4">
        <v>0</v>
      </c>
      <c r="AI10" s="4" t="s">
        <v>27</v>
      </c>
      <c r="AJ10" s="4">
        <v>1</v>
      </c>
      <c r="AK10" s="4" t="s">
        <v>27</v>
      </c>
      <c r="AL10" s="4">
        <v>0</v>
      </c>
      <c r="AM10" s="4" t="s">
        <v>27</v>
      </c>
      <c r="AN10" s="4">
        <v>41</v>
      </c>
      <c r="AO10" s="4">
        <v>3</v>
      </c>
      <c r="AP10" s="4">
        <v>8</v>
      </c>
      <c r="AQ10" s="4" t="s">
        <v>27</v>
      </c>
      <c r="AR10" s="4">
        <v>36</v>
      </c>
      <c r="AS10" s="4">
        <v>13</v>
      </c>
      <c r="AT10" s="4" t="s">
        <v>27</v>
      </c>
      <c r="AU10" s="4" t="s">
        <v>27</v>
      </c>
      <c r="AV10" s="4" t="s">
        <v>27</v>
      </c>
      <c r="AW10" s="4" t="s">
        <v>27</v>
      </c>
      <c r="AX10" s="4" t="s">
        <v>27</v>
      </c>
      <c r="AY10" s="4" t="s">
        <v>27</v>
      </c>
      <c r="AZ10" s="4" t="s">
        <v>27</v>
      </c>
      <c r="BA10" s="4" t="s">
        <v>27</v>
      </c>
      <c r="BB10" s="4" t="s">
        <v>27</v>
      </c>
      <c r="BC10" s="4" t="s">
        <v>27</v>
      </c>
      <c r="BD10" s="4" t="s">
        <v>27</v>
      </c>
      <c r="BE10" s="4" t="s">
        <v>27</v>
      </c>
      <c r="BF10" s="4" t="s">
        <v>27</v>
      </c>
      <c r="BG10" s="4" t="s">
        <v>27</v>
      </c>
      <c r="BH10" s="4">
        <v>0</v>
      </c>
      <c r="BI10" s="4" t="s">
        <v>27</v>
      </c>
      <c r="BJ10" s="4" t="s">
        <v>27</v>
      </c>
      <c r="BK10" s="4" t="s">
        <v>27</v>
      </c>
      <c r="BL10" s="4">
        <v>22</v>
      </c>
      <c r="BM10" s="4">
        <v>0</v>
      </c>
      <c r="BN10" s="4">
        <v>0</v>
      </c>
      <c r="BO10" s="4">
        <v>0</v>
      </c>
      <c r="BP10" s="4" t="s">
        <v>27</v>
      </c>
      <c r="BQ10" s="4">
        <v>0</v>
      </c>
      <c r="BR10" s="4"/>
      <c r="BS10" s="4"/>
      <c r="BT10" s="4"/>
      <c r="BU10" s="4"/>
      <c r="BV10" s="4"/>
      <c r="BW10" s="4"/>
      <c r="BY10" s="9">
        <f t="shared" si="0"/>
        <v>0.7266666666666666</v>
      </c>
      <c r="BZ10" s="9">
        <f t="shared" si="1"/>
        <v>3.4</v>
      </c>
      <c r="CA10" s="9">
        <f t="shared" si="2"/>
        <v>3.4</v>
      </c>
      <c r="CB10" s="9">
        <f t="shared" si="3"/>
        <v>4.1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 t="s">
        <v>27</v>
      </c>
      <c r="F11" s="4" t="s">
        <v>27</v>
      </c>
      <c r="G11" s="4">
        <v>0</v>
      </c>
      <c r="H11" s="4">
        <v>0.1</v>
      </c>
      <c r="I11" s="4" t="s">
        <v>27</v>
      </c>
      <c r="J11" s="4" t="s">
        <v>27</v>
      </c>
      <c r="K11" s="4">
        <v>1.2</v>
      </c>
      <c r="L11" s="4" t="s">
        <v>27</v>
      </c>
      <c r="M11" s="4">
        <v>0.3</v>
      </c>
      <c r="N11" s="4">
        <v>11.4</v>
      </c>
      <c r="O11" s="4" t="s">
        <v>27</v>
      </c>
      <c r="P11" s="4" t="s">
        <v>27</v>
      </c>
      <c r="Q11" s="4">
        <v>26.8</v>
      </c>
      <c r="R11" s="4">
        <v>0.1</v>
      </c>
      <c r="S11" s="4" t="s">
        <v>27</v>
      </c>
      <c r="T11" s="4" t="s">
        <v>27</v>
      </c>
      <c r="U11" s="4" t="s">
        <v>27</v>
      </c>
      <c r="V11" s="4">
        <v>1</v>
      </c>
      <c r="W11" s="4" t="s">
        <v>27</v>
      </c>
      <c r="X11" s="4">
        <v>0</v>
      </c>
      <c r="Y11" s="4" t="s">
        <v>27</v>
      </c>
      <c r="Z11" s="4" t="s">
        <v>27</v>
      </c>
      <c r="AA11" s="4" t="s">
        <v>27</v>
      </c>
      <c r="AB11" s="4" t="s">
        <v>27</v>
      </c>
      <c r="AC11" s="4" t="s">
        <v>27</v>
      </c>
      <c r="AD11" s="4" t="s">
        <v>27</v>
      </c>
      <c r="AE11" s="4">
        <v>4</v>
      </c>
      <c r="AF11" s="4">
        <v>0</v>
      </c>
      <c r="AG11" s="4" t="s">
        <v>27</v>
      </c>
      <c r="AH11" s="4" t="s">
        <v>27</v>
      </c>
      <c r="AI11" s="4">
        <v>12</v>
      </c>
      <c r="AJ11" s="4" t="s">
        <v>27</v>
      </c>
      <c r="AK11" s="4" t="s">
        <v>27</v>
      </c>
      <c r="AL11" s="4">
        <v>7</v>
      </c>
      <c r="AM11" s="4">
        <v>1</v>
      </c>
      <c r="AN11" s="4" t="s">
        <v>27</v>
      </c>
      <c r="AO11" s="4">
        <v>0</v>
      </c>
      <c r="AP11" s="4" t="s">
        <v>27</v>
      </c>
      <c r="AQ11" s="4" t="s">
        <v>27</v>
      </c>
      <c r="AR11" s="4" t="s">
        <v>27</v>
      </c>
      <c r="AS11" s="4">
        <v>4.5</v>
      </c>
      <c r="AT11" s="4" t="s">
        <v>27</v>
      </c>
      <c r="AU11" s="4" t="s">
        <v>27</v>
      </c>
      <c r="AV11" s="4" t="s">
        <v>27</v>
      </c>
      <c r="AW11" s="4" t="s">
        <v>27</v>
      </c>
      <c r="AX11" s="4">
        <v>19</v>
      </c>
      <c r="AY11" s="4">
        <v>2.5</v>
      </c>
      <c r="AZ11" s="4">
        <v>0.5</v>
      </c>
      <c r="BA11" s="4" t="s">
        <v>27</v>
      </c>
      <c r="BB11" s="4" t="s">
        <v>27</v>
      </c>
      <c r="BC11" s="4" t="s">
        <v>27</v>
      </c>
      <c r="BD11" s="4">
        <v>2</v>
      </c>
      <c r="BE11" s="4">
        <v>0</v>
      </c>
      <c r="BF11" s="4" t="s">
        <v>27</v>
      </c>
      <c r="BG11" s="4" t="s">
        <v>27</v>
      </c>
      <c r="BH11" s="4" t="s">
        <v>27</v>
      </c>
      <c r="BI11" s="4" t="s">
        <v>27</v>
      </c>
      <c r="BJ11" s="4">
        <v>0</v>
      </c>
      <c r="BK11" s="4">
        <v>2</v>
      </c>
      <c r="BL11" s="4">
        <v>1.5</v>
      </c>
      <c r="BM11" s="4">
        <v>1.5</v>
      </c>
      <c r="BN11" s="4" t="s">
        <v>27</v>
      </c>
      <c r="BO11" s="4">
        <v>1.5</v>
      </c>
      <c r="BP11" s="4" t="s">
        <v>27</v>
      </c>
      <c r="BQ11" s="4" t="s">
        <v>27</v>
      </c>
      <c r="BR11" s="4"/>
      <c r="BS11" s="4"/>
      <c r="BT11" s="4"/>
      <c r="BU11" s="4"/>
      <c r="BV11" s="4"/>
      <c r="BW11" s="4"/>
      <c r="BY11" s="9">
        <f t="shared" si="0"/>
        <v>2.1600000000000006</v>
      </c>
      <c r="BZ11" s="9">
        <f t="shared" si="1"/>
        <v>0.9833333333333333</v>
      </c>
      <c r="CA11" s="9">
        <f t="shared" si="2"/>
        <v>1.75</v>
      </c>
      <c r="CB11" s="9">
        <f t="shared" si="3"/>
        <v>1.1666666666666667</v>
      </c>
    </row>
    <row r="12" spans="1:80" ht="11.25">
      <c r="A12" s="5">
        <v>10</v>
      </c>
      <c r="B12" s="77">
        <v>0</v>
      </c>
      <c r="C12" s="4" t="s">
        <v>27</v>
      </c>
      <c r="D12" s="4">
        <v>0.7</v>
      </c>
      <c r="E12" s="4">
        <v>2</v>
      </c>
      <c r="F12" s="4">
        <v>1</v>
      </c>
      <c r="G12" s="4">
        <v>0</v>
      </c>
      <c r="H12" s="4">
        <v>0.2</v>
      </c>
      <c r="I12" s="4" t="s">
        <v>27</v>
      </c>
      <c r="J12" s="4" t="s">
        <v>27</v>
      </c>
      <c r="K12" s="4" t="s">
        <v>27</v>
      </c>
      <c r="L12" s="4" t="s">
        <v>27</v>
      </c>
      <c r="M12" s="4">
        <v>14.4</v>
      </c>
      <c r="N12" s="4">
        <v>0</v>
      </c>
      <c r="O12" s="4" t="s">
        <v>27</v>
      </c>
      <c r="P12" s="4" t="s">
        <v>27</v>
      </c>
      <c r="Q12" s="4">
        <v>15.4</v>
      </c>
      <c r="R12" s="4">
        <v>4.6</v>
      </c>
      <c r="S12" s="4" t="s">
        <v>27</v>
      </c>
      <c r="T12" s="4" t="s">
        <v>27</v>
      </c>
      <c r="U12" s="4">
        <v>8.2</v>
      </c>
      <c r="V12" s="4">
        <v>93</v>
      </c>
      <c r="W12" s="4" t="s">
        <v>27</v>
      </c>
      <c r="X12" s="4">
        <v>0</v>
      </c>
      <c r="Y12" s="4" t="s">
        <v>27</v>
      </c>
      <c r="Z12" s="4" t="s">
        <v>27</v>
      </c>
      <c r="AA12" s="4" t="s">
        <v>27</v>
      </c>
      <c r="AB12" s="4">
        <v>30</v>
      </c>
      <c r="AC12" s="4" t="s">
        <v>27</v>
      </c>
      <c r="AD12" s="4" t="s">
        <v>27</v>
      </c>
      <c r="AE12" s="4">
        <v>21</v>
      </c>
      <c r="AF12" s="4">
        <v>10</v>
      </c>
      <c r="AG12" s="4">
        <v>0</v>
      </c>
      <c r="AH12" s="4">
        <v>5</v>
      </c>
      <c r="AI12" s="4">
        <v>2</v>
      </c>
      <c r="AJ12" s="4" t="s">
        <v>27</v>
      </c>
      <c r="AK12" s="4" t="s">
        <v>27</v>
      </c>
      <c r="AL12" s="4">
        <v>5</v>
      </c>
      <c r="AM12" s="4">
        <v>11</v>
      </c>
      <c r="AN12" s="4">
        <v>1</v>
      </c>
      <c r="AO12" s="4">
        <v>7</v>
      </c>
      <c r="AP12" s="4" t="s">
        <v>27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 t="s">
        <v>27</v>
      </c>
      <c r="AX12" s="4">
        <v>14</v>
      </c>
      <c r="AY12" s="4" t="s">
        <v>27</v>
      </c>
      <c r="AZ12" s="4">
        <v>12</v>
      </c>
      <c r="BA12" s="4">
        <v>0</v>
      </c>
      <c r="BB12" s="4" t="s">
        <v>27</v>
      </c>
      <c r="BC12" s="4" t="s">
        <v>27</v>
      </c>
      <c r="BD12" s="4">
        <v>13.5</v>
      </c>
      <c r="BE12" s="4">
        <v>0</v>
      </c>
      <c r="BF12" s="4">
        <v>0</v>
      </c>
      <c r="BG12" s="4" t="s">
        <v>27</v>
      </c>
      <c r="BH12" s="4" t="s">
        <v>27</v>
      </c>
      <c r="BI12" s="4" t="s">
        <v>27</v>
      </c>
      <c r="BJ12" s="4">
        <v>0.5</v>
      </c>
      <c r="BK12" s="4">
        <v>0.5</v>
      </c>
      <c r="BL12" s="4">
        <v>13.5</v>
      </c>
      <c r="BM12" s="4">
        <v>0</v>
      </c>
      <c r="BN12" s="4" t="s">
        <v>27</v>
      </c>
      <c r="BO12" s="4">
        <v>0</v>
      </c>
      <c r="BP12" s="4" t="s">
        <v>27</v>
      </c>
      <c r="BQ12" s="4" t="s">
        <v>27</v>
      </c>
      <c r="BR12" s="4"/>
      <c r="BS12" s="4"/>
      <c r="BT12" s="4"/>
      <c r="BU12" s="4"/>
      <c r="BV12" s="4"/>
      <c r="BW12" s="4"/>
      <c r="BY12" s="9">
        <f t="shared" si="0"/>
        <v>7.319999999999999</v>
      </c>
      <c r="BZ12" s="9">
        <f t="shared" si="1"/>
        <v>6.4399999999999995</v>
      </c>
      <c r="CA12" s="9">
        <f t="shared" si="2"/>
        <v>3.3833333333333333</v>
      </c>
      <c r="CB12" s="9">
        <f t="shared" si="3"/>
        <v>2.066666666666667</v>
      </c>
    </row>
    <row r="13" spans="1:80" ht="11.25">
      <c r="A13" s="6">
        <v>11</v>
      </c>
      <c r="B13" s="78">
        <v>0</v>
      </c>
      <c r="C13" s="79" t="s">
        <v>27</v>
      </c>
      <c r="D13" s="79" t="s">
        <v>27</v>
      </c>
      <c r="E13" s="79">
        <v>3.9</v>
      </c>
      <c r="F13" s="79">
        <v>0.3</v>
      </c>
      <c r="G13" s="79" t="s">
        <v>27</v>
      </c>
      <c r="H13" s="79" t="s">
        <v>27</v>
      </c>
      <c r="I13" s="79">
        <v>0</v>
      </c>
      <c r="J13" s="79" t="s">
        <v>27</v>
      </c>
      <c r="K13" s="79" t="s">
        <v>27</v>
      </c>
      <c r="L13" s="79" t="s">
        <v>27</v>
      </c>
      <c r="M13" s="79" t="s">
        <v>27</v>
      </c>
      <c r="N13" s="79" t="s">
        <v>27</v>
      </c>
      <c r="O13" s="79" t="s">
        <v>27</v>
      </c>
      <c r="P13" s="79" t="s">
        <v>27</v>
      </c>
      <c r="Q13" s="79" t="s">
        <v>27</v>
      </c>
      <c r="R13" s="79" t="s">
        <v>27</v>
      </c>
      <c r="S13" s="79" t="s">
        <v>27</v>
      </c>
      <c r="T13" s="79" t="s">
        <v>27</v>
      </c>
      <c r="U13" s="79" t="s">
        <v>27</v>
      </c>
      <c r="V13" s="79">
        <v>7.5</v>
      </c>
      <c r="W13" s="79" t="s">
        <v>27</v>
      </c>
      <c r="X13" s="79">
        <v>0.1</v>
      </c>
      <c r="Y13" s="79">
        <v>17.1</v>
      </c>
      <c r="Z13" s="79" t="s">
        <v>27</v>
      </c>
      <c r="AA13" s="79" t="s">
        <v>27</v>
      </c>
      <c r="AB13" s="79">
        <v>38</v>
      </c>
      <c r="AC13" s="79" t="s">
        <v>27</v>
      </c>
      <c r="AD13" s="79" t="s">
        <v>27</v>
      </c>
      <c r="AE13" s="79">
        <v>5</v>
      </c>
      <c r="AF13" s="79">
        <v>0</v>
      </c>
      <c r="AG13" s="79">
        <v>0</v>
      </c>
      <c r="AH13" s="79">
        <v>0</v>
      </c>
      <c r="AI13" s="79" t="s">
        <v>27</v>
      </c>
      <c r="AJ13" s="79" t="s">
        <v>27</v>
      </c>
      <c r="AK13" s="79">
        <v>0</v>
      </c>
      <c r="AL13" s="79" t="s">
        <v>27</v>
      </c>
      <c r="AM13" s="79" t="s">
        <v>27</v>
      </c>
      <c r="AN13" s="79">
        <v>0</v>
      </c>
      <c r="AO13" s="79" t="s">
        <v>27</v>
      </c>
      <c r="AP13" s="79">
        <v>1</v>
      </c>
      <c r="AQ13" s="79" t="s">
        <v>27</v>
      </c>
      <c r="AR13" s="79" t="s">
        <v>27</v>
      </c>
      <c r="AS13" s="79">
        <v>10</v>
      </c>
      <c r="AT13" s="79" t="s">
        <v>27</v>
      </c>
      <c r="AU13" s="79">
        <v>0</v>
      </c>
      <c r="AV13" s="79" t="s">
        <v>27</v>
      </c>
      <c r="AW13" s="79" t="s">
        <v>27</v>
      </c>
      <c r="AX13" s="79" t="s">
        <v>27</v>
      </c>
      <c r="AY13" s="79" t="s">
        <v>27</v>
      </c>
      <c r="AZ13" s="79">
        <v>7</v>
      </c>
      <c r="BA13" s="79">
        <v>0</v>
      </c>
      <c r="BB13" s="79">
        <v>0</v>
      </c>
      <c r="BC13" s="79">
        <v>6.5</v>
      </c>
      <c r="BD13" s="79">
        <v>18.5</v>
      </c>
      <c r="BE13" s="79" t="s">
        <v>27</v>
      </c>
      <c r="BF13" s="79">
        <v>92.5</v>
      </c>
      <c r="BG13" s="79" t="s">
        <v>27</v>
      </c>
      <c r="BH13" s="79">
        <v>4.5</v>
      </c>
      <c r="BI13" s="79">
        <v>5.5</v>
      </c>
      <c r="BJ13" s="79">
        <v>1.5</v>
      </c>
      <c r="BK13" s="79">
        <v>0</v>
      </c>
      <c r="BL13" s="79" t="s">
        <v>27</v>
      </c>
      <c r="BM13" s="79">
        <v>24</v>
      </c>
      <c r="BN13" s="79">
        <v>0</v>
      </c>
      <c r="BO13" s="79" t="s">
        <v>27</v>
      </c>
      <c r="BP13" s="79">
        <v>2.5</v>
      </c>
      <c r="BQ13" s="79" t="s">
        <v>27</v>
      </c>
      <c r="BR13" s="79"/>
      <c r="BS13" s="79"/>
      <c r="BT13" s="79"/>
      <c r="BU13" s="79"/>
      <c r="BV13" s="79"/>
      <c r="BW13" s="79"/>
      <c r="BY13" s="9">
        <f t="shared" si="0"/>
        <v>2.256666666666667</v>
      </c>
      <c r="BZ13" s="9">
        <f t="shared" si="1"/>
        <v>2.6233333333333335</v>
      </c>
      <c r="CA13" s="9">
        <f t="shared" si="2"/>
        <v>4.683333333333334</v>
      </c>
      <c r="CB13" s="9">
        <f t="shared" si="3"/>
        <v>5.783333333333333</v>
      </c>
    </row>
    <row r="14" spans="1:80" ht="11.25">
      <c r="A14" s="5">
        <v>12</v>
      </c>
      <c r="B14" s="77" t="s">
        <v>27</v>
      </c>
      <c r="C14" s="4" t="s">
        <v>27</v>
      </c>
      <c r="D14" s="4" t="s">
        <v>27</v>
      </c>
      <c r="E14" s="4" t="s">
        <v>27</v>
      </c>
      <c r="F14" s="4" t="s">
        <v>27</v>
      </c>
      <c r="G14" s="4">
        <v>9.2</v>
      </c>
      <c r="H14" s="4" t="s">
        <v>27</v>
      </c>
      <c r="I14" s="4">
        <v>1.3</v>
      </c>
      <c r="J14" s="4" t="s">
        <v>27</v>
      </c>
      <c r="K14" s="4" t="s">
        <v>27</v>
      </c>
      <c r="L14" s="4" t="s">
        <v>27</v>
      </c>
      <c r="M14" s="4">
        <v>3.7</v>
      </c>
      <c r="N14" s="4" t="s">
        <v>27</v>
      </c>
      <c r="O14" s="4" t="s">
        <v>27</v>
      </c>
      <c r="P14" s="4">
        <v>11</v>
      </c>
      <c r="Q14" s="4" t="s">
        <v>27</v>
      </c>
      <c r="R14" s="4" t="s">
        <v>27</v>
      </c>
      <c r="S14" s="4" t="s">
        <v>27</v>
      </c>
      <c r="T14" s="4" t="s">
        <v>27</v>
      </c>
      <c r="U14" s="4" t="s">
        <v>27</v>
      </c>
      <c r="V14" s="4" t="s">
        <v>27</v>
      </c>
      <c r="W14" s="4">
        <v>0</v>
      </c>
      <c r="X14" s="4" t="s">
        <v>27</v>
      </c>
      <c r="Y14" s="4" t="s">
        <v>27</v>
      </c>
      <c r="Z14" s="4" t="s">
        <v>27</v>
      </c>
      <c r="AA14" s="4" t="s">
        <v>27</v>
      </c>
      <c r="AB14" s="4">
        <v>3</v>
      </c>
      <c r="AC14" s="4" t="s">
        <v>27</v>
      </c>
      <c r="AD14" s="4" t="s">
        <v>27</v>
      </c>
      <c r="AE14" s="4" t="s">
        <v>27</v>
      </c>
      <c r="AF14" s="4">
        <v>4</v>
      </c>
      <c r="AG14" s="4" t="s">
        <v>27</v>
      </c>
      <c r="AH14" s="4">
        <v>0</v>
      </c>
      <c r="AI14" s="4" t="s">
        <v>27</v>
      </c>
      <c r="AJ14" s="4">
        <v>0</v>
      </c>
      <c r="AK14" s="4" t="s">
        <v>27</v>
      </c>
      <c r="AL14" s="4">
        <v>0</v>
      </c>
      <c r="AM14" s="4" t="s">
        <v>27</v>
      </c>
      <c r="AN14" s="4" t="s">
        <v>27</v>
      </c>
      <c r="AO14" s="4" t="s">
        <v>27</v>
      </c>
      <c r="AP14" s="4">
        <v>4.5</v>
      </c>
      <c r="AQ14" s="4" t="s">
        <v>27</v>
      </c>
      <c r="AR14" s="4" t="s">
        <v>27</v>
      </c>
      <c r="AS14" s="4">
        <v>3.5</v>
      </c>
      <c r="AT14" s="4" t="s">
        <v>27</v>
      </c>
      <c r="AU14" s="4" t="s">
        <v>27</v>
      </c>
      <c r="AV14" s="4">
        <v>0.5</v>
      </c>
      <c r="AW14" s="4">
        <v>0</v>
      </c>
      <c r="AX14" s="4">
        <v>14</v>
      </c>
      <c r="AY14" s="4">
        <v>0</v>
      </c>
      <c r="AZ14" s="4">
        <v>2</v>
      </c>
      <c r="BA14" s="4">
        <v>9</v>
      </c>
      <c r="BB14" s="4">
        <v>6</v>
      </c>
      <c r="BC14" s="4" t="s">
        <v>27</v>
      </c>
      <c r="BD14" s="4" t="s">
        <v>27</v>
      </c>
      <c r="BE14" s="4">
        <v>0</v>
      </c>
      <c r="BF14" s="4" t="s">
        <v>27</v>
      </c>
      <c r="BG14" s="4" t="s">
        <v>27</v>
      </c>
      <c r="BH14" s="4" t="s">
        <v>27</v>
      </c>
      <c r="BI14" s="4">
        <v>3.5</v>
      </c>
      <c r="BJ14" s="4" t="s">
        <v>27</v>
      </c>
      <c r="BK14" s="4">
        <v>8.5</v>
      </c>
      <c r="BL14" s="4" t="s">
        <v>27</v>
      </c>
      <c r="BM14" s="4">
        <v>0</v>
      </c>
      <c r="BN14" s="4" t="s">
        <v>27</v>
      </c>
      <c r="BO14" s="4">
        <v>0</v>
      </c>
      <c r="BP14" s="4" t="s">
        <v>27</v>
      </c>
      <c r="BQ14" s="4" t="s">
        <v>27</v>
      </c>
      <c r="BR14" s="4"/>
      <c r="BS14" s="4"/>
      <c r="BT14" s="4"/>
      <c r="BU14" s="4"/>
      <c r="BV14" s="4"/>
      <c r="BW14" s="4"/>
      <c r="BY14" s="9">
        <f t="shared" si="0"/>
        <v>0.7233333333333333</v>
      </c>
      <c r="BZ14" s="9">
        <f t="shared" si="1"/>
        <v>0.5166666666666667</v>
      </c>
      <c r="CA14" s="9">
        <f t="shared" si="2"/>
        <v>1.45</v>
      </c>
      <c r="CB14" s="9">
        <f t="shared" si="3"/>
        <v>1.7166666666666666</v>
      </c>
    </row>
    <row r="15" spans="1:80" ht="11.25">
      <c r="A15" s="5">
        <v>13</v>
      </c>
      <c r="B15" s="77" t="s">
        <v>27</v>
      </c>
      <c r="C15" s="4" t="s">
        <v>27</v>
      </c>
      <c r="D15" s="4" t="s">
        <v>27</v>
      </c>
      <c r="E15" s="4" t="s">
        <v>27</v>
      </c>
      <c r="F15" s="4" t="s">
        <v>27</v>
      </c>
      <c r="G15" s="4">
        <v>0</v>
      </c>
      <c r="H15" s="4">
        <v>0</v>
      </c>
      <c r="I15" s="4">
        <v>10</v>
      </c>
      <c r="J15" s="4" t="s">
        <v>27</v>
      </c>
      <c r="K15" s="4" t="s">
        <v>27</v>
      </c>
      <c r="L15" s="4" t="s">
        <v>27</v>
      </c>
      <c r="M15" s="4">
        <v>6.2</v>
      </c>
      <c r="N15" s="4" t="s">
        <v>27</v>
      </c>
      <c r="O15" s="4">
        <v>4.6</v>
      </c>
      <c r="P15" s="4" t="s">
        <v>27</v>
      </c>
      <c r="Q15" s="4" t="s">
        <v>27</v>
      </c>
      <c r="R15" s="4" t="s">
        <v>27</v>
      </c>
      <c r="S15" s="4" t="s">
        <v>27</v>
      </c>
      <c r="T15" s="4" t="s">
        <v>27</v>
      </c>
      <c r="U15" s="4" t="s">
        <v>27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>
        <v>26</v>
      </c>
      <c r="AB15" s="4" t="s">
        <v>27</v>
      </c>
      <c r="AC15" s="4">
        <v>8</v>
      </c>
      <c r="AD15" s="4" t="s">
        <v>27</v>
      </c>
      <c r="AE15" s="4" t="s">
        <v>27</v>
      </c>
      <c r="AF15" s="4" t="s">
        <v>27</v>
      </c>
      <c r="AG15" s="4" t="s">
        <v>27</v>
      </c>
      <c r="AH15" s="4" t="s">
        <v>27</v>
      </c>
      <c r="AI15" s="4" t="s">
        <v>27</v>
      </c>
      <c r="AJ15" s="4">
        <v>2</v>
      </c>
      <c r="AK15" s="4" t="s">
        <v>27</v>
      </c>
      <c r="AL15" s="4">
        <v>5</v>
      </c>
      <c r="AM15" s="4">
        <v>0</v>
      </c>
      <c r="AN15" s="4" t="s">
        <v>27</v>
      </c>
      <c r="AO15" s="4">
        <v>0</v>
      </c>
      <c r="AP15" s="4">
        <v>34</v>
      </c>
      <c r="AQ15" s="4">
        <v>0</v>
      </c>
      <c r="AR15" s="4" t="s">
        <v>27</v>
      </c>
      <c r="AS15" s="4">
        <v>0</v>
      </c>
      <c r="AT15" s="4">
        <v>3.5</v>
      </c>
      <c r="AU15" s="4" t="s">
        <v>27</v>
      </c>
      <c r="AV15" s="4" t="s">
        <v>27</v>
      </c>
      <c r="AW15" s="4" t="s">
        <v>27</v>
      </c>
      <c r="AX15" s="4">
        <v>0</v>
      </c>
      <c r="AY15" s="4" t="s">
        <v>27</v>
      </c>
      <c r="AZ15" s="4">
        <v>0</v>
      </c>
      <c r="BA15" s="4" t="s">
        <v>27</v>
      </c>
      <c r="BB15" s="4" t="s">
        <v>27</v>
      </c>
      <c r="BC15" s="4" t="s">
        <v>27</v>
      </c>
      <c r="BD15" s="4" t="s">
        <v>27</v>
      </c>
      <c r="BE15" s="4" t="s">
        <v>27</v>
      </c>
      <c r="BF15" s="4">
        <v>5.5</v>
      </c>
      <c r="BG15" s="4" t="s">
        <v>27</v>
      </c>
      <c r="BH15" s="4" t="s">
        <v>27</v>
      </c>
      <c r="BI15" s="4">
        <v>0.5</v>
      </c>
      <c r="BJ15" s="4" t="s">
        <v>27</v>
      </c>
      <c r="BK15" s="4" t="s">
        <v>27</v>
      </c>
      <c r="BL15" s="4" t="s">
        <v>27</v>
      </c>
      <c r="BM15" s="93" t="s">
        <v>41</v>
      </c>
      <c r="BN15" s="4">
        <v>0</v>
      </c>
      <c r="BO15" s="4">
        <v>0</v>
      </c>
      <c r="BP15" s="4">
        <v>0</v>
      </c>
      <c r="BQ15" s="4" t="s">
        <v>27</v>
      </c>
      <c r="BR15" s="4"/>
      <c r="BS15" s="4"/>
      <c r="BT15" s="4"/>
      <c r="BU15" s="4"/>
      <c r="BV15" s="4"/>
      <c r="BW15" s="4"/>
      <c r="BY15" s="9">
        <f t="shared" si="0"/>
        <v>1.7266666666666666</v>
      </c>
      <c r="BZ15" s="9">
        <f t="shared" si="1"/>
        <v>2.6166666666666667</v>
      </c>
      <c r="CA15" s="9">
        <f t="shared" si="2"/>
        <v>1.6666666666666667</v>
      </c>
      <c r="CB15" s="9">
        <f t="shared" si="3"/>
        <v>1.45</v>
      </c>
    </row>
    <row r="16" spans="1:80" ht="11.25">
      <c r="A16" s="5">
        <v>14</v>
      </c>
      <c r="B16" s="77" t="s">
        <v>27</v>
      </c>
      <c r="C16" s="4">
        <v>0</v>
      </c>
      <c r="D16" s="4" t="s">
        <v>27</v>
      </c>
      <c r="E16" s="4" t="s">
        <v>27</v>
      </c>
      <c r="F16" s="4" t="s">
        <v>27</v>
      </c>
      <c r="G16" s="4">
        <v>8.3</v>
      </c>
      <c r="H16" s="4" t="s">
        <v>27</v>
      </c>
      <c r="I16" s="4">
        <v>0</v>
      </c>
      <c r="J16" s="4" t="s">
        <v>27</v>
      </c>
      <c r="K16" s="4">
        <v>0</v>
      </c>
      <c r="L16" s="4" t="s">
        <v>27</v>
      </c>
      <c r="M16" s="4" t="s">
        <v>27</v>
      </c>
      <c r="N16" s="4">
        <v>0</v>
      </c>
      <c r="O16" s="4">
        <v>1</v>
      </c>
      <c r="P16" s="4">
        <v>0.4</v>
      </c>
      <c r="Q16" s="4">
        <v>0.6</v>
      </c>
      <c r="R16" s="4" t="s">
        <v>27</v>
      </c>
      <c r="S16" s="4">
        <v>2.4</v>
      </c>
      <c r="T16" s="4" t="s">
        <v>27</v>
      </c>
      <c r="U16" s="4" t="s">
        <v>27</v>
      </c>
      <c r="V16" s="4" t="s">
        <v>27</v>
      </c>
      <c r="W16" s="4" t="s">
        <v>27</v>
      </c>
      <c r="X16" s="4">
        <v>1.4</v>
      </c>
      <c r="Y16" s="4">
        <v>26.6</v>
      </c>
      <c r="Z16" s="4">
        <v>0</v>
      </c>
      <c r="AA16" s="4">
        <v>0</v>
      </c>
      <c r="AB16" s="4" t="s">
        <v>27</v>
      </c>
      <c r="AC16" s="4" t="s">
        <v>27</v>
      </c>
      <c r="AD16" s="4" t="s">
        <v>27</v>
      </c>
      <c r="AE16" s="4" t="s">
        <v>27</v>
      </c>
      <c r="AF16" s="4" t="s">
        <v>27</v>
      </c>
      <c r="AG16" s="4" t="s">
        <v>27</v>
      </c>
      <c r="AH16" s="4" t="s">
        <v>27</v>
      </c>
      <c r="AI16" s="4" t="s">
        <v>27</v>
      </c>
      <c r="AJ16" s="4" t="s">
        <v>27</v>
      </c>
      <c r="AK16" s="4" t="s">
        <v>27</v>
      </c>
      <c r="AL16" s="4">
        <v>0</v>
      </c>
      <c r="AM16" s="4" t="s">
        <v>27</v>
      </c>
      <c r="AN16" s="4">
        <v>0</v>
      </c>
      <c r="AO16" s="4">
        <v>0</v>
      </c>
      <c r="AP16" s="4">
        <v>53</v>
      </c>
      <c r="AQ16" s="4" t="s">
        <v>27</v>
      </c>
      <c r="AR16" s="4">
        <v>3.5</v>
      </c>
      <c r="AS16" s="4" t="s">
        <v>27</v>
      </c>
      <c r="AT16" s="4">
        <v>4.5</v>
      </c>
      <c r="AU16" s="4" t="s">
        <v>27</v>
      </c>
      <c r="AV16" s="4" t="s">
        <v>27</v>
      </c>
      <c r="AW16" s="4">
        <v>2.5</v>
      </c>
      <c r="AX16" s="4">
        <v>0</v>
      </c>
      <c r="AY16" s="4" t="s">
        <v>27</v>
      </c>
      <c r="AZ16" s="4" t="s">
        <v>27</v>
      </c>
      <c r="BA16" s="4">
        <v>2</v>
      </c>
      <c r="BB16" s="4">
        <v>0</v>
      </c>
      <c r="BC16" s="4">
        <v>0.5</v>
      </c>
      <c r="BD16" s="4" t="s">
        <v>27</v>
      </c>
      <c r="BE16" s="4" t="s">
        <v>27</v>
      </c>
      <c r="BF16" s="4">
        <v>17</v>
      </c>
      <c r="BG16" s="4" t="s">
        <v>27</v>
      </c>
      <c r="BH16" s="4">
        <v>0.5</v>
      </c>
      <c r="BI16" s="4">
        <v>1</v>
      </c>
      <c r="BJ16" s="4" t="s">
        <v>27</v>
      </c>
      <c r="BK16" s="4" t="s">
        <v>27</v>
      </c>
      <c r="BL16" s="4">
        <v>21</v>
      </c>
      <c r="BM16" s="4">
        <v>3</v>
      </c>
      <c r="BN16" s="4">
        <v>1</v>
      </c>
      <c r="BO16" s="4" t="s">
        <v>27</v>
      </c>
      <c r="BP16" s="4">
        <v>0.5</v>
      </c>
      <c r="BQ16" s="4" t="s">
        <v>27</v>
      </c>
      <c r="BR16" s="4"/>
      <c r="BS16" s="4"/>
      <c r="BT16" s="4"/>
      <c r="BU16" s="4"/>
      <c r="BV16" s="4"/>
      <c r="BW16" s="4"/>
      <c r="BY16" s="9">
        <f t="shared" si="0"/>
        <v>1.0800000000000003</v>
      </c>
      <c r="BZ16" s="9">
        <f t="shared" si="1"/>
        <v>3.05</v>
      </c>
      <c r="CA16" s="9">
        <f t="shared" si="2"/>
        <v>2.7666666666666666</v>
      </c>
      <c r="CB16" s="9">
        <f t="shared" si="3"/>
        <v>3.6666666666666665</v>
      </c>
    </row>
    <row r="17" spans="1:80" ht="11.25">
      <c r="A17" s="5">
        <v>15</v>
      </c>
      <c r="B17" s="77">
        <v>0.2</v>
      </c>
      <c r="C17" s="4" t="s">
        <v>27</v>
      </c>
      <c r="D17" s="4" t="s">
        <v>27</v>
      </c>
      <c r="E17" s="4" t="s">
        <v>27</v>
      </c>
      <c r="F17" s="4" t="s">
        <v>27</v>
      </c>
      <c r="G17" s="4">
        <v>10.8</v>
      </c>
      <c r="H17" s="4" t="s">
        <v>27</v>
      </c>
      <c r="I17" s="4" t="s">
        <v>27</v>
      </c>
      <c r="J17" s="4" t="s">
        <v>27</v>
      </c>
      <c r="K17" s="4" t="s">
        <v>27</v>
      </c>
      <c r="L17" s="4">
        <v>1.8</v>
      </c>
      <c r="M17" s="4" t="s">
        <v>27</v>
      </c>
      <c r="N17" s="4" t="s">
        <v>27</v>
      </c>
      <c r="O17" s="4">
        <v>0.1</v>
      </c>
      <c r="P17" s="4" t="s">
        <v>27</v>
      </c>
      <c r="Q17" s="4" t="s">
        <v>27</v>
      </c>
      <c r="R17" s="4">
        <v>1.1</v>
      </c>
      <c r="S17" s="4">
        <v>4.8</v>
      </c>
      <c r="T17" s="4">
        <v>0</v>
      </c>
      <c r="U17" s="4">
        <v>11.3</v>
      </c>
      <c r="V17" s="4">
        <v>1.2</v>
      </c>
      <c r="W17" s="4" t="s">
        <v>27</v>
      </c>
      <c r="X17" s="4">
        <v>81.9</v>
      </c>
      <c r="Y17" s="4" t="s">
        <v>27</v>
      </c>
      <c r="Z17" s="4" t="s">
        <v>27</v>
      </c>
      <c r="AA17" s="4">
        <v>0</v>
      </c>
      <c r="AB17" s="4" t="s">
        <v>27</v>
      </c>
      <c r="AC17" s="4" t="s">
        <v>27</v>
      </c>
      <c r="AD17" s="4" t="s">
        <v>27</v>
      </c>
      <c r="AE17" s="4">
        <v>0</v>
      </c>
      <c r="AF17" s="4">
        <v>0</v>
      </c>
      <c r="AG17" s="4">
        <v>34</v>
      </c>
      <c r="AH17" s="4">
        <v>0</v>
      </c>
      <c r="AI17" s="4" t="s">
        <v>27</v>
      </c>
      <c r="AJ17" s="4">
        <v>0</v>
      </c>
      <c r="AK17" s="4">
        <v>0</v>
      </c>
      <c r="AL17" s="4">
        <v>0</v>
      </c>
      <c r="AM17" s="4">
        <v>2</v>
      </c>
      <c r="AN17" s="4" t="s">
        <v>27</v>
      </c>
      <c r="AO17" s="4" t="s">
        <v>27</v>
      </c>
      <c r="AP17" s="4" t="s">
        <v>27</v>
      </c>
      <c r="AQ17" s="4" t="s">
        <v>27</v>
      </c>
      <c r="AR17" s="4">
        <v>4.5</v>
      </c>
      <c r="AS17" s="4" t="s">
        <v>27</v>
      </c>
      <c r="AT17" s="4">
        <v>8</v>
      </c>
      <c r="AU17" s="4" t="s">
        <v>27</v>
      </c>
      <c r="AV17" s="4">
        <v>20</v>
      </c>
      <c r="AW17" s="4">
        <v>3.5</v>
      </c>
      <c r="AX17" s="4" t="s">
        <v>27</v>
      </c>
      <c r="AY17" s="4" t="s">
        <v>27</v>
      </c>
      <c r="AZ17" s="4">
        <v>0</v>
      </c>
      <c r="BA17" s="4">
        <v>24.5</v>
      </c>
      <c r="BB17" s="4">
        <v>0.5</v>
      </c>
      <c r="BC17" s="4">
        <v>6.5</v>
      </c>
      <c r="BD17" s="4" t="s">
        <v>27</v>
      </c>
      <c r="BE17" s="4">
        <v>0</v>
      </c>
      <c r="BF17" s="4" t="s">
        <v>27</v>
      </c>
      <c r="BG17" s="4">
        <v>4</v>
      </c>
      <c r="BH17" s="4">
        <v>0</v>
      </c>
      <c r="BI17" s="4" t="s">
        <v>27</v>
      </c>
      <c r="BJ17" s="4">
        <v>0</v>
      </c>
      <c r="BK17" s="4" t="s">
        <v>27</v>
      </c>
      <c r="BL17" s="4">
        <v>5</v>
      </c>
      <c r="BM17" s="4">
        <v>0</v>
      </c>
      <c r="BN17" s="4">
        <v>0.5</v>
      </c>
      <c r="BO17" s="4" t="s">
        <v>27</v>
      </c>
      <c r="BP17" s="4" t="s">
        <v>27</v>
      </c>
      <c r="BQ17" s="4" t="s">
        <v>27</v>
      </c>
      <c r="BR17" s="4"/>
      <c r="BS17" s="4"/>
      <c r="BT17" s="4"/>
      <c r="BU17" s="4"/>
      <c r="BV17" s="4"/>
      <c r="BW17" s="4"/>
      <c r="BY17" s="9">
        <f t="shared" si="0"/>
        <v>4.6066666666666665</v>
      </c>
      <c r="BZ17" s="9">
        <f t="shared" si="1"/>
        <v>5.546666666666667</v>
      </c>
      <c r="CA17" s="9">
        <f t="shared" si="2"/>
        <v>3.5833333333333335</v>
      </c>
      <c r="CB17" s="9">
        <f t="shared" si="3"/>
        <v>2.566666666666667</v>
      </c>
    </row>
    <row r="18" spans="1:80" ht="11.25">
      <c r="A18" s="5">
        <v>16</v>
      </c>
      <c r="B18" s="77">
        <v>13</v>
      </c>
      <c r="C18" s="4" t="s">
        <v>27</v>
      </c>
      <c r="D18" s="4">
        <v>10.4</v>
      </c>
      <c r="E18" s="4" t="s">
        <v>27</v>
      </c>
      <c r="F18" s="4">
        <v>0.6</v>
      </c>
      <c r="G18" s="4">
        <v>1.6</v>
      </c>
      <c r="H18" s="4" t="s">
        <v>27</v>
      </c>
      <c r="I18" s="4">
        <v>0.8</v>
      </c>
      <c r="J18" s="4" t="s">
        <v>27</v>
      </c>
      <c r="K18" s="4" t="s">
        <v>27</v>
      </c>
      <c r="L18" s="4">
        <v>0.9</v>
      </c>
      <c r="M18" s="4">
        <v>0</v>
      </c>
      <c r="N18" s="4" t="s">
        <v>27</v>
      </c>
      <c r="O18" s="4">
        <v>0.1</v>
      </c>
      <c r="P18" s="4" t="s">
        <v>27</v>
      </c>
      <c r="Q18" s="4" t="s">
        <v>27</v>
      </c>
      <c r="R18" s="4">
        <v>8.1</v>
      </c>
      <c r="S18" s="4" t="s">
        <v>27</v>
      </c>
      <c r="T18" s="4" t="s">
        <v>27</v>
      </c>
      <c r="U18" s="4">
        <v>2.1</v>
      </c>
      <c r="V18" s="4" t="s">
        <v>27</v>
      </c>
      <c r="W18" s="4" t="s">
        <v>27</v>
      </c>
      <c r="X18" s="4">
        <v>5.9</v>
      </c>
      <c r="Y18" s="4" t="s">
        <v>27</v>
      </c>
      <c r="Z18" s="4">
        <v>10.5</v>
      </c>
      <c r="AA18" s="4" t="s">
        <v>27</v>
      </c>
      <c r="AB18" s="4" t="s">
        <v>27</v>
      </c>
      <c r="AC18" s="4">
        <v>0</v>
      </c>
      <c r="AD18" s="4" t="s">
        <v>27</v>
      </c>
      <c r="AE18" s="4">
        <v>0</v>
      </c>
      <c r="AF18" s="4" t="s">
        <v>27</v>
      </c>
      <c r="AG18" s="4">
        <v>2</v>
      </c>
      <c r="AH18" s="4" t="s">
        <v>27</v>
      </c>
      <c r="AI18" s="4" t="s">
        <v>27</v>
      </c>
      <c r="AJ18" s="4" t="s">
        <v>27</v>
      </c>
      <c r="AK18" s="4">
        <v>0</v>
      </c>
      <c r="AL18" s="4">
        <v>4</v>
      </c>
      <c r="AM18" s="4" t="s">
        <v>27</v>
      </c>
      <c r="AN18" s="4" t="s">
        <v>27</v>
      </c>
      <c r="AO18" s="4" t="s">
        <v>27</v>
      </c>
      <c r="AP18" s="4" t="s">
        <v>27</v>
      </c>
      <c r="AQ18" s="4" t="s">
        <v>27</v>
      </c>
      <c r="AR18" s="4" t="s">
        <v>27</v>
      </c>
      <c r="AS18" s="4" t="s">
        <v>27</v>
      </c>
      <c r="AT18" s="4">
        <v>0</v>
      </c>
      <c r="AU18" s="4">
        <v>0</v>
      </c>
      <c r="AV18" s="4">
        <v>7</v>
      </c>
      <c r="AW18" s="4">
        <v>0.5</v>
      </c>
      <c r="AX18" s="4" t="s">
        <v>27</v>
      </c>
      <c r="AY18" s="4">
        <v>0</v>
      </c>
      <c r="AZ18" s="4">
        <v>0</v>
      </c>
      <c r="BA18" s="4" t="s">
        <v>27</v>
      </c>
      <c r="BB18" s="4">
        <v>0</v>
      </c>
      <c r="BC18" s="4">
        <v>0</v>
      </c>
      <c r="BD18" s="4" t="s">
        <v>27</v>
      </c>
      <c r="BE18" s="4">
        <v>2.5</v>
      </c>
      <c r="BF18" s="4" t="s">
        <v>27</v>
      </c>
      <c r="BG18" s="4" t="s">
        <v>27</v>
      </c>
      <c r="BH18" s="4" t="s">
        <v>27</v>
      </c>
      <c r="BI18" s="4" t="s">
        <v>27</v>
      </c>
      <c r="BJ18" s="4" t="s">
        <v>27</v>
      </c>
      <c r="BK18" s="4" t="s">
        <v>27</v>
      </c>
      <c r="BL18" s="4" t="s">
        <v>27</v>
      </c>
      <c r="BM18" s="93" t="s">
        <v>41</v>
      </c>
      <c r="BN18" s="4" t="s">
        <v>27</v>
      </c>
      <c r="BO18" s="4" t="s">
        <v>27</v>
      </c>
      <c r="BP18" s="4" t="s">
        <v>27</v>
      </c>
      <c r="BQ18" s="4" t="s">
        <v>27</v>
      </c>
      <c r="BR18" s="4"/>
      <c r="BS18" s="4"/>
      <c r="BT18" s="4"/>
      <c r="BU18" s="4"/>
      <c r="BV18" s="4"/>
      <c r="BW18" s="4"/>
      <c r="BY18" s="9">
        <f t="shared" si="0"/>
        <v>1.12</v>
      </c>
      <c r="BZ18" s="9">
        <f t="shared" si="1"/>
        <v>1.0666666666666667</v>
      </c>
      <c r="CA18" s="9">
        <f t="shared" si="2"/>
        <v>0.5333333333333333</v>
      </c>
      <c r="CB18" s="9">
        <f t="shared" si="3"/>
        <v>0.3333333333333333</v>
      </c>
    </row>
    <row r="19" spans="1:80" ht="11.25">
      <c r="A19" s="5">
        <v>17</v>
      </c>
      <c r="B19" s="77">
        <v>0</v>
      </c>
      <c r="C19" s="4" t="s">
        <v>27</v>
      </c>
      <c r="D19" s="4" t="s">
        <v>27</v>
      </c>
      <c r="E19" s="4" t="s">
        <v>27</v>
      </c>
      <c r="F19" s="4">
        <v>4.9</v>
      </c>
      <c r="G19" s="4" t="s">
        <v>27</v>
      </c>
      <c r="H19" s="4" t="s">
        <v>27</v>
      </c>
      <c r="I19" s="4">
        <v>4.4</v>
      </c>
      <c r="J19" s="4">
        <v>0.9</v>
      </c>
      <c r="K19" s="4">
        <v>0.4</v>
      </c>
      <c r="L19" s="4" t="s">
        <v>27</v>
      </c>
      <c r="M19" s="4" t="s">
        <v>27</v>
      </c>
      <c r="N19" s="4" t="s">
        <v>27</v>
      </c>
      <c r="O19" s="4">
        <v>0.1</v>
      </c>
      <c r="P19" s="4">
        <v>0</v>
      </c>
      <c r="Q19" s="4" t="s">
        <v>27</v>
      </c>
      <c r="R19" s="4">
        <v>12.7</v>
      </c>
      <c r="S19" s="4">
        <v>0</v>
      </c>
      <c r="T19" s="4">
        <v>0</v>
      </c>
      <c r="U19" s="4" t="s">
        <v>27</v>
      </c>
      <c r="V19" s="4" t="s">
        <v>27</v>
      </c>
      <c r="W19" s="4">
        <v>5.8</v>
      </c>
      <c r="X19" s="4" t="s">
        <v>27</v>
      </c>
      <c r="Y19" s="4">
        <v>7.4</v>
      </c>
      <c r="Z19" s="4">
        <v>69</v>
      </c>
      <c r="AA19" s="4">
        <v>9</v>
      </c>
      <c r="AB19" s="4">
        <v>6</v>
      </c>
      <c r="AC19" s="4" t="s">
        <v>27</v>
      </c>
      <c r="AD19" s="4" t="s">
        <v>27</v>
      </c>
      <c r="AE19" s="4">
        <v>4</v>
      </c>
      <c r="AF19" s="4" t="s">
        <v>27</v>
      </c>
      <c r="AG19" s="4" t="s">
        <v>27</v>
      </c>
      <c r="AH19" s="4" t="s">
        <v>27</v>
      </c>
      <c r="AI19" s="4" t="s">
        <v>27</v>
      </c>
      <c r="AJ19" s="4" t="s">
        <v>27</v>
      </c>
      <c r="AK19" s="4">
        <v>1</v>
      </c>
      <c r="AL19" s="4">
        <v>8</v>
      </c>
      <c r="AM19" s="4" t="s">
        <v>27</v>
      </c>
      <c r="AN19" s="4" t="s">
        <v>27</v>
      </c>
      <c r="AO19" s="4" t="s">
        <v>27</v>
      </c>
      <c r="AP19" s="4" t="s">
        <v>27</v>
      </c>
      <c r="AQ19" s="4" t="s">
        <v>27</v>
      </c>
      <c r="AR19" s="4" t="s">
        <v>27</v>
      </c>
      <c r="AS19" s="4" t="s">
        <v>27</v>
      </c>
      <c r="AT19" s="4">
        <v>28.5</v>
      </c>
      <c r="AU19" s="4">
        <v>1</v>
      </c>
      <c r="AV19" s="4" t="s">
        <v>27</v>
      </c>
      <c r="AW19" s="4">
        <v>24</v>
      </c>
      <c r="AX19" s="4" t="s">
        <v>27</v>
      </c>
      <c r="AY19" s="4">
        <v>0</v>
      </c>
      <c r="AZ19" s="4" t="s">
        <v>27</v>
      </c>
      <c r="BA19" s="4" t="s">
        <v>27</v>
      </c>
      <c r="BB19" s="4" t="s">
        <v>27</v>
      </c>
      <c r="BC19" s="4" t="s">
        <v>27</v>
      </c>
      <c r="BD19" s="4" t="s">
        <v>27</v>
      </c>
      <c r="BE19" s="4">
        <v>0.5</v>
      </c>
      <c r="BF19" s="4">
        <v>17.5</v>
      </c>
      <c r="BG19" s="4">
        <v>1.5</v>
      </c>
      <c r="BH19" s="4" t="s">
        <v>27</v>
      </c>
      <c r="BI19" s="4">
        <v>27</v>
      </c>
      <c r="BJ19" s="4" t="s">
        <v>27</v>
      </c>
      <c r="BK19" s="4" t="s">
        <v>27</v>
      </c>
      <c r="BL19" s="4">
        <v>1</v>
      </c>
      <c r="BM19" s="93" t="s">
        <v>41</v>
      </c>
      <c r="BN19" s="4" t="s">
        <v>27</v>
      </c>
      <c r="BO19" s="4" t="s">
        <v>27</v>
      </c>
      <c r="BP19" s="4" t="s">
        <v>27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4.1433333333333335</v>
      </c>
      <c r="BZ19" s="9">
        <f t="shared" si="1"/>
        <v>5.456666666666666</v>
      </c>
      <c r="CA19" s="9">
        <f t="shared" si="2"/>
        <v>2.8666666666666667</v>
      </c>
      <c r="CB19" s="9">
        <f t="shared" si="3"/>
        <v>3.3666666666666667</v>
      </c>
    </row>
    <row r="20" spans="1:80" ht="11.25">
      <c r="A20" s="5">
        <v>18</v>
      </c>
      <c r="B20" s="77">
        <v>1</v>
      </c>
      <c r="C20" s="4" t="s">
        <v>27</v>
      </c>
      <c r="D20" s="4" t="s">
        <v>27</v>
      </c>
      <c r="E20" s="4">
        <v>2.1</v>
      </c>
      <c r="F20" s="4">
        <v>0</v>
      </c>
      <c r="G20" s="4">
        <v>0.9</v>
      </c>
      <c r="H20" s="4" t="s">
        <v>27</v>
      </c>
      <c r="I20" s="4">
        <v>4.1</v>
      </c>
      <c r="J20" s="4">
        <v>7.3</v>
      </c>
      <c r="K20" s="4">
        <v>1.9</v>
      </c>
      <c r="L20" s="4" t="s">
        <v>27</v>
      </c>
      <c r="M20" s="4" t="s">
        <v>27</v>
      </c>
      <c r="N20" s="4" t="s">
        <v>27</v>
      </c>
      <c r="O20" s="4" t="s">
        <v>27</v>
      </c>
      <c r="P20" s="4" t="s">
        <v>27</v>
      </c>
      <c r="Q20" s="4" t="s">
        <v>27</v>
      </c>
      <c r="R20" s="4">
        <v>0</v>
      </c>
      <c r="S20" s="4">
        <v>0</v>
      </c>
      <c r="T20" s="4">
        <v>0</v>
      </c>
      <c r="U20" s="4" t="s">
        <v>27</v>
      </c>
      <c r="V20" s="4" t="s">
        <v>27</v>
      </c>
      <c r="W20" s="4">
        <v>51.1</v>
      </c>
      <c r="X20" s="4" t="s">
        <v>27</v>
      </c>
      <c r="Y20" s="4">
        <v>8.7</v>
      </c>
      <c r="Z20" s="4">
        <v>0.5</v>
      </c>
      <c r="AA20" s="4" t="s">
        <v>27</v>
      </c>
      <c r="AB20" s="4">
        <v>6</v>
      </c>
      <c r="AC20" s="4" t="s">
        <v>27</v>
      </c>
      <c r="AD20" s="4" t="s">
        <v>27</v>
      </c>
      <c r="AE20" s="4" t="s">
        <v>27</v>
      </c>
      <c r="AF20" s="4" t="s">
        <v>27</v>
      </c>
      <c r="AG20" s="4" t="s">
        <v>27</v>
      </c>
      <c r="AH20" s="4">
        <v>0</v>
      </c>
      <c r="AI20" s="4" t="s">
        <v>27</v>
      </c>
      <c r="AJ20" s="4">
        <v>2</v>
      </c>
      <c r="AK20" s="4">
        <v>18</v>
      </c>
      <c r="AL20" s="4">
        <v>2</v>
      </c>
      <c r="AM20" s="4" t="s">
        <v>27</v>
      </c>
      <c r="AN20" s="4" t="s">
        <v>27</v>
      </c>
      <c r="AO20" s="4" t="s">
        <v>27</v>
      </c>
      <c r="AP20" s="4">
        <v>0</v>
      </c>
      <c r="AQ20" s="4">
        <v>0</v>
      </c>
      <c r="AR20" s="4" t="s">
        <v>27</v>
      </c>
      <c r="AS20" s="4">
        <v>0.5</v>
      </c>
      <c r="AT20" s="4" t="s">
        <v>27</v>
      </c>
      <c r="AU20" s="4" t="s">
        <v>27</v>
      </c>
      <c r="AV20" s="4">
        <v>5</v>
      </c>
      <c r="AW20" s="4" t="s">
        <v>27</v>
      </c>
      <c r="AX20" s="4" t="s">
        <v>27</v>
      </c>
      <c r="AY20" s="4">
        <v>0</v>
      </c>
      <c r="AZ20" s="4" t="s">
        <v>27</v>
      </c>
      <c r="BA20" s="4">
        <v>11.5</v>
      </c>
      <c r="BB20" s="4" t="s">
        <v>27</v>
      </c>
      <c r="BC20" s="4" t="s">
        <v>27</v>
      </c>
      <c r="BD20" s="4">
        <v>0</v>
      </c>
      <c r="BE20" s="4">
        <v>0</v>
      </c>
      <c r="BF20" s="4">
        <v>0.5</v>
      </c>
      <c r="BG20" s="4">
        <v>0</v>
      </c>
      <c r="BH20" s="4">
        <v>0</v>
      </c>
      <c r="BI20" s="4" t="s">
        <v>27</v>
      </c>
      <c r="BJ20" s="4">
        <v>0</v>
      </c>
      <c r="BK20" s="4" t="s">
        <v>27</v>
      </c>
      <c r="BL20" s="4">
        <v>16.5</v>
      </c>
      <c r="BM20" s="93" t="s">
        <v>41</v>
      </c>
      <c r="BN20" s="4">
        <v>0.5</v>
      </c>
      <c r="BO20" s="4" t="s">
        <v>27</v>
      </c>
      <c r="BP20" s="4">
        <v>0</v>
      </c>
      <c r="BQ20" s="4" t="s">
        <v>27</v>
      </c>
      <c r="BR20" s="4"/>
      <c r="BS20" s="4"/>
      <c r="BT20" s="4"/>
      <c r="BU20" s="4"/>
      <c r="BV20" s="4"/>
      <c r="BW20" s="4"/>
      <c r="BY20" s="9">
        <f t="shared" si="0"/>
        <v>3.25</v>
      </c>
      <c r="BZ20" s="9">
        <f t="shared" si="1"/>
        <v>3.1266666666666665</v>
      </c>
      <c r="CA20" s="9">
        <f t="shared" si="2"/>
        <v>1.3166666666666667</v>
      </c>
      <c r="CB20" s="9">
        <f t="shared" si="3"/>
        <v>1.15</v>
      </c>
    </row>
    <row r="21" spans="1:80" ht="11.25">
      <c r="A21" s="5">
        <v>19</v>
      </c>
      <c r="B21" s="77" t="s">
        <v>27</v>
      </c>
      <c r="C21" s="4">
        <v>34.4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4">
        <v>10.5</v>
      </c>
      <c r="K21" s="4" t="s">
        <v>27</v>
      </c>
      <c r="L21" s="4">
        <v>0.5</v>
      </c>
      <c r="M21" s="4" t="s">
        <v>27</v>
      </c>
      <c r="N21" s="4">
        <v>1.5</v>
      </c>
      <c r="O21" s="4">
        <v>0.1</v>
      </c>
      <c r="P21" s="4" t="s">
        <v>27</v>
      </c>
      <c r="Q21" s="4" t="s">
        <v>27</v>
      </c>
      <c r="R21" s="4" t="s">
        <v>27</v>
      </c>
      <c r="S21" s="4">
        <v>24.9</v>
      </c>
      <c r="T21" s="4" t="s">
        <v>27</v>
      </c>
      <c r="U21" s="4" t="s">
        <v>27</v>
      </c>
      <c r="V21" s="4" t="s">
        <v>27</v>
      </c>
      <c r="W21" s="4" t="s">
        <v>27</v>
      </c>
      <c r="X21" s="4">
        <v>31.3</v>
      </c>
      <c r="Y21" s="4">
        <v>17.7</v>
      </c>
      <c r="Z21" s="4">
        <v>0</v>
      </c>
      <c r="AA21" s="4">
        <v>2</v>
      </c>
      <c r="AB21" s="4" t="s">
        <v>27</v>
      </c>
      <c r="AC21" s="4" t="s">
        <v>27</v>
      </c>
      <c r="AD21" s="4" t="s">
        <v>27</v>
      </c>
      <c r="AE21" s="4" t="s">
        <v>27</v>
      </c>
      <c r="AF21" s="4" t="s">
        <v>27</v>
      </c>
      <c r="AG21" s="4">
        <v>3</v>
      </c>
      <c r="AH21" s="4" t="s">
        <v>27</v>
      </c>
      <c r="AI21" s="4">
        <v>0</v>
      </c>
      <c r="AJ21" s="4">
        <v>1</v>
      </c>
      <c r="AK21" s="4">
        <v>6</v>
      </c>
      <c r="AL21" s="4" t="s">
        <v>27</v>
      </c>
      <c r="AM21" s="4">
        <v>0</v>
      </c>
      <c r="AN21" s="4" t="s">
        <v>27</v>
      </c>
      <c r="AO21" s="4">
        <v>0</v>
      </c>
      <c r="AP21" s="4" t="s">
        <v>27</v>
      </c>
      <c r="AQ21" s="4">
        <v>6</v>
      </c>
      <c r="AR21" s="4" t="s">
        <v>27</v>
      </c>
      <c r="AS21" s="4" t="s">
        <v>27</v>
      </c>
      <c r="AT21" s="4" t="s">
        <v>27</v>
      </c>
      <c r="AU21" s="4" t="s">
        <v>27</v>
      </c>
      <c r="AV21" s="4" t="s">
        <v>27</v>
      </c>
      <c r="AW21" s="4" t="s">
        <v>27</v>
      </c>
      <c r="AX21" s="4" t="s">
        <v>27</v>
      </c>
      <c r="AY21" s="4" t="s">
        <v>27</v>
      </c>
      <c r="AZ21" s="4" t="s">
        <v>27</v>
      </c>
      <c r="BA21" s="4">
        <v>12</v>
      </c>
      <c r="BB21" s="4" t="s">
        <v>27</v>
      </c>
      <c r="BC21" s="4">
        <v>6.5</v>
      </c>
      <c r="BD21" s="4">
        <v>0</v>
      </c>
      <c r="BE21" s="4" t="s">
        <v>27</v>
      </c>
      <c r="BF21" s="4">
        <v>0</v>
      </c>
      <c r="BG21" s="4" t="s">
        <v>27</v>
      </c>
      <c r="BH21" s="4">
        <v>53.5</v>
      </c>
      <c r="BI21" s="4">
        <v>0</v>
      </c>
      <c r="BJ21" s="4" t="s">
        <v>27</v>
      </c>
      <c r="BK21" s="4" t="s">
        <v>27</v>
      </c>
      <c r="BL21" s="4">
        <v>4.5</v>
      </c>
      <c r="BM21" s="4">
        <v>12</v>
      </c>
      <c r="BN21" s="4">
        <v>0</v>
      </c>
      <c r="BO21" s="4">
        <v>4.5</v>
      </c>
      <c r="BP21" s="4">
        <v>17.5</v>
      </c>
      <c r="BQ21" s="4" t="s">
        <v>27</v>
      </c>
      <c r="BR21" s="4"/>
      <c r="BS21" s="4"/>
      <c r="BT21" s="4"/>
      <c r="BU21" s="4"/>
      <c r="BV21" s="4"/>
      <c r="BW21" s="4"/>
      <c r="BY21" s="9">
        <f t="shared" si="0"/>
        <v>3.283333333333333</v>
      </c>
      <c r="BZ21" s="9">
        <f t="shared" si="1"/>
        <v>2.2333333333333334</v>
      </c>
      <c r="CA21" s="9">
        <f t="shared" si="2"/>
        <v>1.15</v>
      </c>
      <c r="CB21" s="9">
        <f t="shared" si="3"/>
        <v>3.8833333333333333</v>
      </c>
    </row>
    <row r="22" spans="1:80" ht="11.25">
      <c r="A22" s="75">
        <v>20</v>
      </c>
      <c r="B22" s="80" t="s">
        <v>27</v>
      </c>
      <c r="C22" s="81">
        <v>1.2</v>
      </c>
      <c r="D22" s="81">
        <v>3.7</v>
      </c>
      <c r="E22" s="81" t="s">
        <v>27</v>
      </c>
      <c r="F22" s="81" t="s">
        <v>27</v>
      </c>
      <c r="G22" s="81" t="s">
        <v>27</v>
      </c>
      <c r="H22" s="81" t="s">
        <v>27</v>
      </c>
      <c r="I22" s="81" t="s">
        <v>27</v>
      </c>
      <c r="J22" s="81" t="s">
        <v>27</v>
      </c>
      <c r="K22" s="81" t="s">
        <v>27</v>
      </c>
      <c r="L22" s="81">
        <v>1.4</v>
      </c>
      <c r="M22" s="81" t="s">
        <v>27</v>
      </c>
      <c r="N22" s="81">
        <v>5</v>
      </c>
      <c r="O22" s="81" t="s">
        <v>27</v>
      </c>
      <c r="P22" s="81">
        <v>13.7</v>
      </c>
      <c r="Q22" s="81" t="s">
        <v>27</v>
      </c>
      <c r="R22" s="81">
        <v>0.1</v>
      </c>
      <c r="S22" s="81">
        <v>207.1</v>
      </c>
      <c r="T22" s="81" t="s">
        <v>27</v>
      </c>
      <c r="U22" s="81">
        <v>0.3</v>
      </c>
      <c r="V22" s="81" t="s">
        <v>27</v>
      </c>
      <c r="W22" s="81" t="s">
        <v>27</v>
      </c>
      <c r="X22" s="81">
        <v>0.1</v>
      </c>
      <c r="Y22" s="81">
        <v>3.6</v>
      </c>
      <c r="Z22" s="81" t="s">
        <v>27</v>
      </c>
      <c r="AA22" s="81" t="s">
        <v>27</v>
      </c>
      <c r="AB22" s="81" t="s">
        <v>27</v>
      </c>
      <c r="AC22" s="81" t="s">
        <v>27</v>
      </c>
      <c r="AD22" s="81" t="s">
        <v>27</v>
      </c>
      <c r="AE22" s="81" t="s">
        <v>27</v>
      </c>
      <c r="AF22" s="81" t="s">
        <v>27</v>
      </c>
      <c r="AG22" s="81">
        <v>15</v>
      </c>
      <c r="AH22" s="81">
        <v>0</v>
      </c>
      <c r="AI22" s="81" t="s">
        <v>27</v>
      </c>
      <c r="AJ22" s="81" t="s">
        <v>27</v>
      </c>
      <c r="AK22" s="81">
        <v>7</v>
      </c>
      <c r="AL22" s="81" t="s">
        <v>27</v>
      </c>
      <c r="AM22" s="81">
        <v>12</v>
      </c>
      <c r="AN22" s="81" t="s">
        <v>27</v>
      </c>
      <c r="AO22" s="81">
        <v>59</v>
      </c>
      <c r="AP22" s="81">
        <v>2</v>
      </c>
      <c r="AQ22" s="81">
        <v>10</v>
      </c>
      <c r="AR22" s="81">
        <v>13</v>
      </c>
      <c r="AS22" s="81">
        <v>17</v>
      </c>
      <c r="AT22" s="81">
        <v>1</v>
      </c>
      <c r="AU22" s="81" t="s">
        <v>27</v>
      </c>
      <c r="AV22" s="81">
        <v>0</v>
      </c>
      <c r="AW22" s="81">
        <v>2.5</v>
      </c>
      <c r="AX22" s="81" t="s">
        <v>27</v>
      </c>
      <c r="AY22" s="81">
        <v>0</v>
      </c>
      <c r="AZ22" s="81">
        <v>8.5</v>
      </c>
      <c r="BA22" s="81">
        <v>0.5</v>
      </c>
      <c r="BB22" s="81" t="s">
        <v>27</v>
      </c>
      <c r="BC22" s="81">
        <v>50</v>
      </c>
      <c r="BD22" s="81">
        <v>0</v>
      </c>
      <c r="BE22" s="81" t="s">
        <v>27</v>
      </c>
      <c r="BF22" s="81" t="s">
        <v>27</v>
      </c>
      <c r="BG22" s="81" t="s">
        <v>27</v>
      </c>
      <c r="BH22" s="81">
        <v>5</v>
      </c>
      <c r="BI22" s="81" t="s">
        <v>27</v>
      </c>
      <c r="BJ22" s="81" t="s">
        <v>27</v>
      </c>
      <c r="BK22" s="81" t="s">
        <v>27</v>
      </c>
      <c r="BL22" s="81">
        <v>0</v>
      </c>
      <c r="BM22" s="94" t="s">
        <v>41</v>
      </c>
      <c r="BN22" s="81">
        <v>0</v>
      </c>
      <c r="BO22" s="81">
        <v>0</v>
      </c>
      <c r="BP22" s="81" t="s">
        <v>27</v>
      </c>
      <c r="BQ22" s="81">
        <v>0</v>
      </c>
      <c r="BR22" s="81"/>
      <c r="BS22" s="81"/>
      <c r="BT22" s="81"/>
      <c r="BU22" s="81"/>
      <c r="BV22" s="81"/>
      <c r="BW22" s="81"/>
      <c r="BY22" s="9">
        <f t="shared" si="0"/>
        <v>8.843333333333334</v>
      </c>
      <c r="BZ22" s="9">
        <f t="shared" si="1"/>
        <v>4.75</v>
      </c>
      <c r="CA22" s="9">
        <f t="shared" si="2"/>
        <v>6.583333333333333</v>
      </c>
      <c r="CB22" s="9">
        <f t="shared" si="3"/>
        <v>5.616666666666666</v>
      </c>
    </row>
    <row r="23" spans="1:80" ht="11.25">
      <c r="A23" s="12">
        <v>21</v>
      </c>
      <c r="B23" s="77" t="s">
        <v>27</v>
      </c>
      <c r="C23" s="13">
        <v>0</v>
      </c>
      <c r="D23" s="13">
        <v>52</v>
      </c>
      <c r="E23" s="13">
        <v>0.5</v>
      </c>
      <c r="F23" s="13" t="s">
        <v>27</v>
      </c>
      <c r="G23" s="13" t="s">
        <v>27</v>
      </c>
      <c r="H23" s="13">
        <v>7.3</v>
      </c>
      <c r="I23" s="13" t="s">
        <v>27</v>
      </c>
      <c r="J23" s="4" t="s">
        <v>27</v>
      </c>
      <c r="K23" s="4" t="s">
        <v>27</v>
      </c>
      <c r="L23" s="4">
        <v>0</v>
      </c>
      <c r="M23" s="4" t="s">
        <v>27</v>
      </c>
      <c r="N23" s="4">
        <v>5.2</v>
      </c>
      <c r="O23" s="4" t="s">
        <v>27</v>
      </c>
      <c r="P23" s="4" t="s">
        <v>27</v>
      </c>
      <c r="Q23" s="4" t="s">
        <v>27</v>
      </c>
      <c r="R23" s="4" t="s">
        <v>27</v>
      </c>
      <c r="S23" s="4">
        <v>0</v>
      </c>
      <c r="T23" s="4" t="s">
        <v>27</v>
      </c>
      <c r="U23" s="4">
        <v>7.4</v>
      </c>
      <c r="V23" s="4" t="s">
        <v>27</v>
      </c>
      <c r="W23" s="4" t="s">
        <v>27</v>
      </c>
      <c r="X23" s="4">
        <v>0.2</v>
      </c>
      <c r="Y23" s="4" t="s">
        <v>27</v>
      </c>
      <c r="Z23" s="4" t="s">
        <v>27</v>
      </c>
      <c r="AA23" s="4" t="s">
        <v>27</v>
      </c>
      <c r="AB23" s="4">
        <v>0</v>
      </c>
      <c r="AC23" s="4">
        <v>0</v>
      </c>
      <c r="AD23" s="4">
        <v>0</v>
      </c>
      <c r="AE23" s="4" t="s">
        <v>27</v>
      </c>
      <c r="AF23" s="4" t="s">
        <v>27</v>
      </c>
      <c r="AG23" s="4">
        <v>0</v>
      </c>
      <c r="AH23" s="4" t="s">
        <v>27</v>
      </c>
      <c r="AI23" s="4" t="s">
        <v>27</v>
      </c>
      <c r="AJ23" s="4" t="s">
        <v>27</v>
      </c>
      <c r="AK23" s="4" t="s">
        <v>27</v>
      </c>
      <c r="AL23" s="4" t="s">
        <v>27</v>
      </c>
      <c r="AM23" s="4">
        <v>3</v>
      </c>
      <c r="AN23" s="4" t="s">
        <v>27</v>
      </c>
      <c r="AO23" s="4">
        <v>19</v>
      </c>
      <c r="AP23" s="4">
        <v>16.5</v>
      </c>
      <c r="AQ23" s="4" t="s">
        <v>27</v>
      </c>
      <c r="AR23" s="4" t="s">
        <v>27</v>
      </c>
      <c r="AS23" s="4">
        <v>4.5</v>
      </c>
      <c r="AT23" s="4">
        <v>6</v>
      </c>
      <c r="AU23" s="4" t="s">
        <v>27</v>
      </c>
      <c r="AV23" s="4" t="s">
        <v>27</v>
      </c>
      <c r="AW23" s="4">
        <v>11.5</v>
      </c>
      <c r="AX23" s="4" t="s">
        <v>27</v>
      </c>
      <c r="AY23" s="4" t="s">
        <v>27</v>
      </c>
      <c r="AZ23" s="4">
        <v>7</v>
      </c>
      <c r="BA23" s="4" t="s">
        <v>27</v>
      </c>
      <c r="BB23" s="4" t="s">
        <v>27</v>
      </c>
      <c r="BC23" s="4">
        <v>0</v>
      </c>
      <c r="BD23" s="4">
        <v>0</v>
      </c>
      <c r="BE23" s="4" t="s">
        <v>27</v>
      </c>
      <c r="BF23" s="4">
        <v>0</v>
      </c>
      <c r="BG23" s="4" t="s">
        <v>27</v>
      </c>
      <c r="BH23" s="4">
        <v>0</v>
      </c>
      <c r="BI23" s="4" t="s">
        <v>27</v>
      </c>
      <c r="BJ23" s="4" t="s">
        <v>27</v>
      </c>
      <c r="BK23" s="4" t="s">
        <v>27</v>
      </c>
      <c r="BL23" s="4">
        <v>0.5</v>
      </c>
      <c r="BM23" s="4">
        <v>2</v>
      </c>
      <c r="BN23" s="4" t="s">
        <v>27</v>
      </c>
      <c r="BO23" s="4">
        <v>0</v>
      </c>
      <c r="BP23" s="4" t="s">
        <v>27</v>
      </c>
      <c r="BQ23" s="4" t="s">
        <v>27</v>
      </c>
      <c r="BR23" s="4"/>
      <c r="BS23" s="4"/>
      <c r="BT23" s="4"/>
      <c r="BU23" s="4"/>
      <c r="BV23" s="4"/>
      <c r="BW23" s="4"/>
      <c r="BY23" s="9">
        <f t="shared" si="0"/>
        <v>0.5266666666666667</v>
      </c>
      <c r="BZ23" s="9">
        <f t="shared" si="1"/>
        <v>2.27</v>
      </c>
      <c r="CA23" s="9">
        <f t="shared" si="2"/>
        <v>2.25</v>
      </c>
      <c r="CB23" s="9">
        <f t="shared" si="3"/>
        <v>2.2333333333333334</v>
      </c>
    </row>
    <row r="24" spans="1:80" ht="11.25">
      <c r="A24" s="5">
        <v>22</v>
      </c>
      <c r="B24" s="77" t="s">
        <v>27</v>
      </c>
      <c r="C24" s="4">
        <v>0</v>
      </c>
      <c r="D24" s="4" t="s">
        <v>27</v>
      </c>
      <c r="E24" s="4">
        <v>0.2</v>
      </c>
      <c r="F24" s="4" t="s">
        <v>27</v>
      </c>
      <c r="G24" s="4" t="s">
        <v>27</v>
      </c>
      <c r="H24" s="4" t="s">
        <v>27</v>
      </c>
      <c r="I24" s="4">
        <v>12.4</v>
      </c>
      <c r="J24" s="4">
        <v>39.5</v>
      </c>
      <c r="K24" s="4">
        <v>0.8</v>
      </c>
      <c r="L24" s="4">
        <v>1.3</v>
      </c>
      <c r="M24" s="4" t="s">
        <v>27</v>
      </c>
      <c r="N24" s="4" t="s">
        <v>27</v>
      </c>
      <c r="O24" s="4" t="s">
        <v>27</v>
      </c>
      <c r="P24" s="4" t="s">
        <v>27</v>
      </c>
      <c r="Q24" s="4" t="s">
        <v>27</v>
      </c>
      <c r="R24" s="4">
        <v>0.2</v>
      </c>
      <c r="S24" s="4" t="s">
        <v>27</v>
      </c>
      <c r="T24" s="4" t="s">
        <v>27</v>
      </c>
      <c r="U24" s="4" t="s">
        <v>27</v>
      </c>
      <c r="V24" s="4">
        <v>0.2</v>
      </c>
      <c r="W24" s="4" t="s">
        <v>27</v>
      </c>
      <c r="X24" s="4">
        <v>12.9</v>
      </c>
      <c r="Y24" s="4" t="s">
        <v>27</v>
      </c>
      <c r="Z24" s="4">
        <v>1.5</v>
      </c>
      <c r="AA24" s="4" t="s">
        <v>27</v>
      </c>
      <c r="AB24" s="4">
        <v>16</v>
      </c>
      <c r="AC24" s="4">
        <v>26</v>
      </c>
      <c r="AD24" s="4" t="s">
        <v>27</v>
      </c>
      <c r="AE24" s="4">
        <v>0</v>
      </c>
      <c r="AF24" s="4" t="s">
        <v>27</v>
      </c>
      <c r="AG24" s="4" t="s">
        <v>27</v>
      </c>
      <c r="AH24" s="4" t="s">
        <v>27</v>
      </c>
      <c r="AI24" s="4" t="s">
        <v>27</v>
      </c>
      <c r="AJ24" s="4" t="s">
        <v>27</v>
      </c>
      <c r="AK24" s="4" t="s">
        <v>27</v>
      </c>
      <c r="AL24" s="4" t="s">
        <v>27</v>
      </c>
      <c r="AM24" s="4" t="s">
        <v>27</v>
      </c>
      <c r="AN24" s="4">
        <v>0</v>
      </c>
      <c r="AO24" s="4" t="s">
        <v>27</v>
      </c>
      <c r="AP24" s="4">
        <v>0</v>
      </c>
      <c r="AQ24" s="4">
        <v>5.5</v>
      </c>
      <c r="AR24" s="4">
        <v>0</v>
      </c>
      <c r="AS24" s="4" t="s">
        <v>27</v>
      </c>
      <c r="AT24" s="4">
        <v>16</v>
      </c>
      <c r="AU24" s="4">
        <v>0.5</v>
      </c>
      <c r="AV24" s="4" t="s">
        <v>27</v>
      </c>
      <c r="AW24" s="4" t="s">
        <v>27</v>
      </c>
      <c r="AX24" s="4" t="s">
        <v>27</v>
      </c>
      <c r="AY24" s="4" t="s">
        <v>27</v>
      </c>
      <c r="AZ24" s="4" t="s">
        <v>27</v>
      </c>
      <c r="BA24" s="4" t="s">
        <v>27</v>
      </c>
      <c r="BB24" s="4" t="s">
        <v>27</v>
      </c>
      <c r="BC24" s="4" t="s">
        <v>27</v>
      </c>
      <c r="BD24" s="4">
        <v>0</v>
      </c>
      <c r="BE24" s="4" t="s">
        <v>27</v>
      </c>
      <c r="BF24" s="4">
        <v>1.5</v>
      </c>
      <c r="BG24" s="4">
        <v>3.5</v>
      </c>
      <c r="BH24" s="4" t="s">
        <v>27</v>
      </c>
      <c r="BI24" s="4">
        <v>0</v>
      </c>
      <c r="BJ24" s="4">
        <v>0</v>
      </c>
      <c r="BK24" s="4" t="s">
        <v>27</v>
      </c>
      <c r="BL24" s="4" t="s">
        <v>27</v>
      </c>
      <c r="BM24" s="4">
        <v>0</v>
      </c>
      <c r="BN24" s="4">
        <v>1</v>
      </c>
      <c r="BO24" s="4">
        <v>10</v>
      </c>
      <c r="BP24" s="4">
        <v>24</v>
      </c>
      <c r="BQ24" s="4" t="s">
        <v>27</v>
      </c>
      <c r="BR24" s="4"/>
      <c r="BS24" s="4"/>
      <c r="BT24" s="4"/>
      <c r="BU24" s="4"/>
      <c r="BV24" s="4"/>
      <c r="BW24" s="4"/>
      <c r="BY24" s="9">
        <f t="shared" si="0"/>
        <v>3.2800000000000002</v>
      </c>
      <c r="BZ24" s="9">
        <f t="shared" si="1"/>
        <v>2.6199999999999997</v>
      </c>
      <c r="CA24" s="9">
        <f t="shared" si="2"/>
        <v>0.9</v>
      </c>
      <c r="CB24" s="9">
        <f t="shared" si="3"/>
        <v>2.066666666666667</v>
      </c>
    </row>
    <row r="25" spans="1:80" ht="11.25">
      <c r="A25" s="5">
        <v>23</v>
      </c>
      <c r="B25" s="77" t="s">
        <v>27</v>
      </c>
      <c r="C25" s="4" t="s">
        <v>27</v>
      </c>
      <c r="D25" s="4" t="s">
        <v>27</v>
      </c>
      <c r="E25" s="4" t="s">
        <v>27</v>
      </c>
      <c r="F25" s="4" t="s">
        <v>27</v>
      </c>
      <c r="G25" s="4" t="s">
        <v>27</v>
      </c>
      <c r="H25" s="4" t="s">
        <v>27</v>
      </c>
      <c r="I25" s="4">
        <v>8.6</v>
      </c>
      <c r="J25" s="4" t="s">
        <v>27</v>
      </c>
      <c r="K25" s="4" t="s">
        <v>27</v>
      </c>
      <c r="L25" s="4" t="s">
        <v>27</v>
      </c>
      <c r="M25" s="4" t="s">
        <v>27</v>
      </c>
      <c r="N25" s="4">
        <v>0.5</v>
      </c>
      <c r="O25" s="4" t="s">
        <v>27</v>
      </c>
      <c r="P25" s="4" t="s">
        <v>27</v>
      </c>
      <c r="Q25" s="4" t="s">
        <v>27</v>
      </c>
      <c r="R25" s="4" t="s">
        <v>27</v>
      </c>
      <c r="S25" s="4">
        <v>1.2</v>
      </c>
      <c r="T25" s="4" t="s">
        <v>27</v>
      </c>
      <c r="U25" s="4" t="s">
        <v>27</v>
      </c>
      <c r="V25" s="4" t="s">
        <v>27</v>
      </c>
      <c r="W25" s="4">
        <v>0.5</v>
      </c>
      <c r="X25" s="4">
        <v>1.6</v>
      </c>
      <c r="Y25" s="4" t="s">
        <v>27</v>
      </c>
      <c r="Z25" s="4" t="s">
        <v>27</v>
      </c>
      <c r="AA25" s="4" t="s">
        <v>27</v>
      </c>
      <c r="AB25" s="4">
        <v>12</v>
      </c>
      <c r="AC25" s="4">
        <v>1</v>
      </c>
      <c r="AD25" s="4" t="s">
        <v>27</v>
      </c>
      <c r="AE25" s="4">
        <v>0</v>
      </c>
      <c r="AF25" s="4" t="s">
        <v>27</v>
      </c>
      <c r="AG25" s="4" t="s">
        <v>27</v>
      </c>
      <c r="AH25" s="4" t="s">
        <v>27</v>
      </c>
      <c r="AI25" s="4" t="s">
        <v>27</v>
      </c>
      <c r="AJ25" s="4" t="s">
        <v>27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>
        <v>0</v>
      </c>
      <c r="AR25" s="4">
        <v>0</v>
      </c>
      <c r="AS25" s="4">
        <v>0</v>
      </c>
      <c r="AT25" s="4">
        <v>2.5</v>
      </c>
      <c r="AU25" s="4">
        <v>0</v>
      </c>
      <c r="AV25" s="4" t="s">
        <v>27</v>
      </c>
      <c r="AW25" s="4" t="s">
        <v>27</v>
      </c>
      <c r="AX25" s="4" t="s">
        <v>27</v>
      </c>
      <c r="AY25" s="4" t="s">
        <v>27</v>
      </c>
      <c r="AZ25" s="4" t="s">
        <v>27</v>
      </c>
      <c r="BA25" s="4" t="s">
        <v>27</v>
      </c>
      <c r="BB25" s="4" t="s">
        <v>27</v>
      </c>
      <c r="BC25" s="4">
        <v>0</v>
      </c>
      <c r="BD25" s="4" t="s">
        <v>27</v>
      </c>
      <c r="BE25" s="4" t="s">
        <v>27</v>
      </c>
      <c r="BF25" s="4">
        <v>0</v>
      </c>
      <c r="BG25" s="4">
        <v>14</v>
      </c>
      <c r="BH25" s="4">
        <v>0</v>
      </c>
      <c r="BI25" s="4">
        <v>1</v>
      </c>
      <c r="BJ25" s="4" t="s">
        <v>27</v>
      </c>
      <c r="BK25" s="4" t="s">
        <v>27</v>
      </c>
      <c r="BL25" s="4">
        <v>3.5</v>
      </c>
      <c r="BM25" s="4">
        <v>0</v>
      </c>
      <c r="BN25" s="4">
        <v>17.5</v>
      </c>
      <c r="BO25" s="4" t="s">
        <v>27</v>
      </c>
      <c r="BP25" s="4">
        <v>19.5</v>
      </c>
      <c r="BQ25" s="4">
        <v>0</v>
      </c>
      <c r="BR25" s="4"/>
      <c r="BS25" s="4"/>
      <c r="BT25" s="4"/>
      <c r="BU25" s="4"/>
      <c r="BV25" s="4"/>
      <c r="BW25" s="4"/>
      <c r="BY25" s="9">
        <f t="shared" si="0"/>
        <v>0.56</v>
      </c>
      <c r="BZ25" s="9">
        <f t="shared" si="1"/>
        <v>0.5866666666666667</v>
      </c>
      <c r="CA25" s="9">
        <f t="shared" si="2"/>
        <v>0.55</v>
      </c>
      <c r="CB25" s="9">
        <f t="shared" si="3"/>
        <v>1.9333333333333333</v>
      </c>
    </row>
    <row r="26" spans="1:80" ht="11.25">
      <c r="A26" s="5">
        <v>24</v>
      </c>
      <c r="B26" s="77" t="s">
        <v>27</v>
      </c>
      <c r="C26" s="4" t="s">
        <v>27</v>
      </c>
      <c r="D26" s="4" t="s">
        <v>27</v>
      </c>
      <c r="E26" s="4">
        <v>0.2</v>
      </c>
      <c r="F26" s="4" t="s">
        <v>27</v>
      </c>
      <c r="G26" s="4">
        <v>0</v>
      </c>
      <c r="H26" s="4" t="s">
        <v>27</v>
      </c>
      <c r="I26" s="4">
        <v>12.3</v>
      </c>
      <c r="J26" s="4" t="s">
        <v>27</v>
      </c>
      <c r="K26" s="4" t="s">
        <v>27</v>
      </c>
      <c r="L26" s="4" t="s">
        <v>27</v>
      </c>
      <c r="M26" s="4">
        <v>0</v>
      </c>
      <c r="N26" s="4" t="s">
        <v>27</v>
      </c>
      <c r="O26" s="4" t="s">
        <v>27</v>
      </c>
      <c r="P26" s="4" t="s">
        <v>27</v>
      </c>
      <c r="Q26" s="4" t="s">
        <v>27</v>
      </c>
      <c r="R26" s="4">
        <v>5.9</v>
      </c>
      <c r="S26" s="4" t="s">
        <v>27</v>
      </c>
      <c r="T26" s="4" t="s">
        <v>27</v>
      </c>
      <c r="U26" s="4" t="s">
        <v>27</v>
      </c>
      <c r="V26" s="4" t="s">
        <v>27</v>
      </c>
      <c r="W26" s="4" t="s">
        <v>27</v>
      </c>
      <c r="X26" s="4" t="s">
        <v>27</v>
      </c>
      <c r="Y26" s="4" t="s">
        <v>27</v>
      </c>
      <c r="Z26" s="4" t="s">
        <v>27</v>
      </c>
      <c r="AA26" s="4" t="s">
        <v>27</v>
      </c>
      <c r="AB26" s="4">
        <v>1</v>
      </c>
      <c r="AC26" s="4">
        <v>1</v>
      </c>
      <c r="AD26" s="4" t="s">
        <v>27</v>
      </c>
      <c r="AE26" s="4">
        <v>0</v>
      </c>
      <c r="AF26" s="4">
        <v>17</v>
      </c>
      <c r="AG26" s="4" t="s">
        <v>27</v>
      </c>
      <c r="AH26" s="4">
        <v>17</v>
      </c>
      <c r="AI26" s="4">
        <v>1</v>
      </c>
      <c r="AJ26" s="4" t="s">
        <v>27</v>
      </c>
      <c r="AK26" s="4">
        <v>9</v>
      </c>
      <c r="AL26" s="4" t="s">
        <v>27</v>
      </c>
      <c r="AM26" s="4" t="s">
        <v>27</v>
      </c>
      <c r="AN26" s="4">
        <v>0</v>
      </c>
      <c r="AO26" s="4" t="s">
        <v>27</v>
      </c>
      <c r="AP26" s="4" t="s">
        <v>27</v>
      </c>
      <c r="AQ26" s="4" t="s">
        <v>27</v>
      </c>
      <c r="AR26" s="4">
        <v>1</v>
      </c>
      <c r="AS26" s="4">
        <v>0</v>
      </c>
      <c r="AT26" s="4" t="s">
        <v>27</v>
      </c>
      <c r="AU26" s="4">
        <v>0</v>
      </c>
      <c r="AV26" s="4">
        <v>3</v>
      </c>
      <c r="AW26" s="4" t="s">
        <v>27</v>
      </c>
      <c r="AX26" s="4" t="s">
        <v>27</v>
      </c>
      <c r="AY26" s="4">
        <v>0</v>
      </c>
      <c r="AZ26" s="4">
        <v>0</v>
      </c>
      <c r="BA26" s="4" t="s">
        <v>27</v>
      </c>
      <c r="BB26" s="4" t="s">
        <v>27</v>
      </c>
      <c r="BC26" s="4" t="s">
        <v>27</v>
      </c>
      <c r="BD26" s="4" t="s">
        <v>27</v>
      </c>
      <c r="BE26" s="4">
        <v>23.5</v>
      </c>
      <c r="BF26" s="4">
        <v>0</v>
      </c>
      <c r="BG26" s="4" t="s">
        <v>27</v>
      </c>
      <c r="BH26" s="4" t="s">
        <v>27</v>
      </c>
      <c r="BI26" s="4">
        <v>0</v>
      </c>
      <c r="BJ26" s="4" t="s">
        <v>27</v>
      </c>
      <c r="BK26" s="4" t="s">
        <v>27</v>
      </c>
      <c r="BL26" s="4" t="s">
        <v>27</v>
      </c>
      <c r="BM26" s="4">
        <v>11.5</v>
      </c>
      <c r="BN26" s="4">
        <v>0</v>
      </c>
      <c r="BO26" s="4">
        <v>0</v>
      </c>
      <c r="BP26" s="4">
        <v>13</v>
      </c>
      <c r="BQ26" s="4">
        <v>0</v>
      </c>
      <c r="BR26" s="4"/>
      <c r="BS26" s="4"/>
      <c r="BT26" s="4"/>
      <c r="BU26" s="4"/>
      <c r="BV26" s="4"/>
      <c r="BW26" s="4"/>
      <c r="BY26" s="9">
        <f t="shared" si="0"/>
        <v>1.73</v>
      </c>
      <c r="BZ26" s="9">
        <f t="shared" si="1"/>
        <v>1.6666666666666667</v>
      </c>
      <c r="CA26" s="9">
        <f t="shared" si="2"/>
        <v>2.3833333333333333</v>
      </c>
      <c r="CB26" s="9">
        <f t="shared" si="3"/>
        <v>1.7333333333333334</v>
      </c>
    </row>
    <row r="27" spans="1:80" ht="11.25">
      <c r="A27" s="5">
        <v>25</v>
      </c>
      <c r="B27" s="77" t="s">
        <v>27</v>
      </c>
      <c r="C27" s="4">
        <v>6.9</v>
      </c>
      <c r="D27" s="4" t="s">
        <v>27</v>
      </c>
      <c r="E27" s="4">
        <v>6.8</v>
      </c>
      <c r="F27" s="4" t="s">
        <v>27</v>
      </c>
      <c r="G27" s="4">
        <v>0.4</v>
      </c>
      <c r="H27" s="4">
        <v>10.4</v>
      </c>
      <c r="I27" s="4">
        <v>0.3</v>
      </c>
      <c r="J27" s="4" t="s">
        <v>27</v>
      </c>
      <c r="K27" s="4" t="s">
        <v>27</v>
      </c>
      <c r="L27" s="4">
        <v>57.3</v>
      </c>
      <c r="M27" s="4" t="s">
        <v>27</v>
      </c>
      <c r="N27" s="4">
        <v>33.8</v>
      </c>
      <c r="O27" s="4">
        <v>19.1</v>
      </c>
      <c r="P27" s="4" t="s">
        <v>27</v>
      </c>
      <c r="Q27" s="4" t="s">
        <v>27</v>
      </c>
      <c r="R27" s="4">
        <v>0</v>
      </c>
      <c r="S27" s="4" t="s">
        <v>27</v>
      </c>
      <c r="T27" s="4" t="s">
        <v>27</v>
      </c>
      <c r="U27" s="4" t="s">
        <v>27</v>
      </c>
      <c r="V27" s="4" t="s">
        <v>27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>
        <v>8</v>
      </c>
      <c r="AC27" s="4">
        <v>10</v>
      </c>
      <c r="AD27" s="4" t="s">
        <v>27</v>
      </c>
      <c r="AE27" s="4">
        <v>0</v>
      </c>
      <c r="AF27" s="4" t="s">
        <v>27</v>
      </c>
      <c r="AG27" s="4" t="s">
        <v>27</v>
      </c>
      <c r="AH27" s="4">
        <v>0</v>
      </c>
      <c r="AI27" s="4">
        <v>4</v>
      </c>
      <c r="AJ27" s="4" t="s">
        <v>27</v>
      </c>
      <c r="AK27" s="4" t="s">
        <v>27</v>
      </c>
      <c r="AL27" s="4" t="s">
        <v>27</v>
      </c>
      <c r="AM27" s="4" t="s">
        <v>27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>
        <v>0</v>
      </c>
      <c r="AT27" s="4" t="s">
        <v>27</v>
      </c>
      <c r="AU27" s="4" t="s">
        <v>27</v>
      </c>
      <c r="AV27" s="4" t="s">
        <v>27</v>
      </c>
      <c r="AW27" s="4" t="s">
        <v>27</v>
      </c>
      <c r="AX27" s="4" t="s">
        <v>27</v>
      </c>
      <c r="AY27" s="4">
        <v>30</v>
      </c>
      <c r="AZ27" s="4">
        <v>37.5</v>
      </c>
      <c r="BA27" s="4" t="s">
        <v>27</v>
      </c>
      <c r="BB27" s="4" t="s">
        <v>27</v>
      </c>
      <c r="BC27" s="4" t="s">
        <v>27</v>
      </c>
      <c r="BD27" s="4" t="s">
        <v>27</v>
      </c>
      <c r="BE27" s="4">
        <v>3</v>
      </c>
      <c r="BF27" s="4">
        <v>12.5</v>
      </c>
      <c r="BG27" s="4">
        <v>6.5</v>
      </c>
      <c r="BH27" s="4" t="s">
        <v>27</v>
      </c>
      <c r="BI27" s="4" t="s">
        <v>27</v>
      </c>
      <c r="BJ27" s="4">
        <v>5.5</v>
      </c>
      <c r="BK27" s="4">
        <v>8.5</v>
      </c>
      <c r="BL27" s="4">
        <v>2</v>
      </c>
      <c r="BM27" s="93" t="s">
        <v>41</v>
      </c>
      <c r="BN27" s="4" t="s">
        <v>27</v>
      </c>
      <c r="BO27" s="4" t="s">
        <v>27</v>
      </c>
      <c r="BP27" s="4">
        <v>0</v>
      </c>
      <c r="BQ27" s="4">
        <v>4</v>
      </c>
      <c r="BR27" s="4"/>
      <c r="BS27" s="4"/>
      <c r="BT27" s="4"/>
      <c r="BU27" s="4"/>
      <c r="BV27" s="4"/>
      <c r="BW27" s="4"/>
      <c r="BY27" s="9">
        <f t="shared" si="0"/>
        <v>4.406666666666666</v>
      </c>
      <c r="BZ27" s="9">
        <f t="shared" si="1"/>
        <v>0.7333333333333333</v>
      </c>
      <c r="CA27" s="9">
        <f t="shared" si="2"/>
        <v>3.1166666666666667</v>
      </c>
      <c r="CB27" s="9">
        <f t="shared" si="3"/>
        <v>3.65</v>
      </c>
    </row>
    <row r="28" spans="1:80" ht="11.25">
      <c r="A28" s="5">
        <v>26</v>
      </c>
      <c r="B28" s="77">
        <v>3.3</v>
      </c>
      <c r="C28" s="4" t="s">
        <v>27</v>
      </c>
      <c r="D28" s="4" t="s">
        <v>27</v>
      </c>
      <c r="E28" s="4">
        <v>3</v>
      </c>
      <c r="F28" s="4">
        <v>0.7</v>
      </c>
      <c r="G28" s="4" t="s">
        <v>27</v>
      </c>
      <c r="H28" s="4" t="s">
        <v>27</v>
      </c>
      <c r="I28" s="4">
        <v>6.5</v>
      </c>
      <c r="J28" s="4" t="s">
        <v>27</v>
      </c>
      <c r="K28" s="4">
        <v>5.3</v>
      </c>
      <c r="L28" s="4" t="s">
        <v>27</v>
      </c>
      <c r="M28" s="4" t="s">
        <v>27</v>
      </c>
      <c r="N28" s="4">
        <v>9.3</v>
      </c>
      <c r="O28" s="4">
        <v>0.1</v>
      </c>
      <c r="P28" s="4" t="s">
        <v>27</v>
      </c>
      <c r="Q28" s="4" t="s">
        <v>27</v>
      </c>
      <c r="R28" s="4" t="s">
        <v>27</v>
      </c>
      <c r="S28" s="4">
        <v>6.8</v>
      </c>
      <c r="T28" s="4" t="s">
        <v>27</v>
      </c>
      <c r="U28" s="4" t="s">
        <v>27</v>
      </c>
      <c r="V28" s="4" t="s">
        <v>27</v>
      </c>
      <c r="W28" s="4" t="s">
        <v>27</v>
      </c>
      <c r="X28" s="4">
        <v>0</v>
      </c>
      <c r="Y28" s="4" t="s">
        <v>27</v>
      </c>
      <c r="Z28" s="4">
        <v>0.5</v>
      </c>
      <c r="AA28" s="4" t="s">
        <v>27</v>
      </c>
      <c r="AB28" s="4">
        <v>7</v>
      </c>
      <c r="AC28" s="4">
        <v>0</v>
      </c>
      <c r="AD28" s="4">
        <v>10</v>
      </c>
      <c r="AE28" s="4" t="s">
        <v>27</v>
      </c>
      <c r="AF28" s="4">
        <v>1</v>
      </c>
      <c r="AG28" s="4" t="s">
        <v>27</v>
      </c>
      <c r="AH28" s="4">
        <v>0</v>
      </c>
      <c r="AI28" s="4" t="s">
        <v>27</v>
      </c>
      <c r="AJ28" s="4">
        <v>0</v>
      </c>
      <c r="AK28" s="4" t="s">
        <v>27</v>
      </c>
      <c r="AL28" s="4" t="s">
        <v>27</v>
      </c>
      <c r="AM28" s="4">
        <v>0</v>
      </c>
      <c r="AN28" s="4" t="s">
        <v>27</v>
      </c>
      <c r="AO28" s="4" t="s">
        <v>27</v>
      </c>
      <c r="AP28" s="4" t="s">
        <v>27</v>
      </c>
      <c r="AQ28" s="4" t="s">
        <v>27</v>
      </c>
      <c r="AR28" s="4">
        <v>0</v>
      </c>
      <c r="AS28" s="4" t="s">
        <v>27</v>
      </c>
      <c r="AT28" s="4">
        <v>7.5</v>
      </c>
      <c r="AU28" s="4" t="s">
        <v>27</v>
      </c>
      <c r="AV28" s="4" t="s">
        <v>27</v>
      </c>
      <c r="AW28" s="4" t="s">
        <v>27</v>
      </c>
      <c r="AX28" s="4">
        <v>0</v>
      </c>
      <c r="AY28" s="4">
        <v>2</v>
      </c>
      <c r="AZ28" s="4" t="s">
        <v>27</v>
      </c>
      <c r="BA28" s="4" t="s">
        <v>27</v>
      </c>
      <c r="BB28" s="4" t="s">
        <v>27</v>
      </c>
      <c r="BC28" s="4">
        <v>3.5</v>
      </c>
      <c r="BD28" s="4" t="s">
        <v>27</v>
      </c>
      <c r="BE28" s="4">
        <v>0.5</v>
      </c>
      <c r="BF28" s="4">
        <v>1</v>
      </c>
      <c r="BG28" s="4">
        <v>6.5</v>
      </c>
      <c r="BH28" s="4" t="s">
        <v>27</v>
      </c>
      <c r="BI28" s="4">
        <v>1</v>
      </c>
      <c r="BJ28" s="4">
        <v>0.5</v>
      </c>
      <c r="BK28" s="4">
        <v>24</v>
      </c>
      <c r="BL28" s="4">
        <v>11</v>
      </c>
      <c r="BM28" s="93" t="s">
        <v>41</v>
      </c>
      <c r="BN28" s="4" t="s">
        <v>27</v>
      </c>
      <c r="BO28" s="4" t="s">
        <v>27</v>
      </c>
      <c r="BP28" s="4">
        <v>1.5</v>
      </c>
      <c r="BQ28" s="4" t="s">
        <v>27</v>
      </c>
      <c r="BR28" s="4"/>
      <c r="BS28" s="4"/>
      <c r="BT28" s="4"/>
      <c r="BU28" s="4"/>
      <c r="BV28" s="4"/>
      <c r="BW28" s="4"/>
      <c r="BY28" s="9">
        <f t="shared" si="0"/>
        <v>1.3333333333333333</v>
      </c>
      <c r="BZ28" s="9">
        <f t="shared" si="1"/>
        <v>0.8666666666666667</v>
      </c>
      <c r="CA28" s="9">
        <f t="shared" si="2"/>
        <v>1.0666666666666667</v>
      </c>
      <c r="CB28" s="9">
        <f t="shared" si="3"/>
        <v>1.9666666666666666</v>
      </c>
    </row>
    <row r="29" spans="1:80" ht="11.25">
      <c r="A29" s="5">
        <v>27</v>
      </c>
      <c r="B29" s="77" t="s">
        <v>27</v>
      </c>
      <c r="C29" s="4">
        <v>0.2</v>
      </c>
      <c r="D29" s="4">
        <v>5.7</v>
      </c>
      <c r="E29" s="4" t="s">
        <v>27</v>
      </c>
      <c r="F29" s="4">
        <v>0.4</v>
      </c>
      <c r="G29" s="4">
        <v>1.2</v>
      </c>
      <c r="H29" s="4" t="s">
        <v>27</v>
      </c>
      <c r="I29" s="4" t="s">
        <v>27</v>
      </c>
      <c r="J29" s="4" t="s">
        <v>27</v>
      </c>
      <c r="K29" s="4">
        <v>8.8</v>
      </c>
      <c r="L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Q29" s="4">
        <v>0</v>
      </c>
      <c r="R29" s="4" t="s">
        <v>27</v>
      </c>
      <c r="S29" s="4">
        <v>1.2</v>
      </c>
      <c r="T29" s="4">
        <v>0.3</v>
      </c>
      <c r="U29" s="4">
        <v>3.3</v>
      </c>
      <c r="V29" s="4" t="s">
        <v>27</v>
      </c>
      <c r="W29" s="4" t="s">
        <v>27</v>
      </c>
      <c r="X29" s="4">
        <v>10.5</v>
      </c>
      <c r="Y29" s="4">
        <v>0</v>
      </c>
      <c r="Z29" s="4">
        <v>3</v>
      </c>
      <c r="AA29" s="4">
        <v>19</v>
      </c>
      <c r="AB29" s="4" t="s">
        <v>27</v>
      </c>
      <c r="AC29" s="4" t="s">
        <v>27</v>
      </c>
      <c r="AD29" s="4">
        <v>13</v>
      </c>
      <c r="AE29" s="4" t="s">
        <v>27</v>
      </c>
      <c r="AF29" s="4" t="s">
        <v>27</v>
      </c>
      <c r="AG29" s="4" t="s">
        <v>27</v>
      </c>
      <c r="AH29" s="4" t="s">
        <v>27</v>
      </c>
      <c r="AI29" s="4" t="s">
        <v>27</v>
      </c>
      <c r="AJ29" s="4">
        <v>6</v>
      </c>
      <c r="AK29" s="4" t="s">
        <v>27</v>
      </c>
      <c r="AL29" s="4">
        <v>0</v>
      </c>
      <c r="AM29" s="4" t="s">
        <v>27</v>
      </c>
      <c r="AN29" s="4">
        <v>0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12.5</v>
      </c>
      <c r="AT29" s="4">
        <v>1</v>
      </c>
      <c r="AU29" s="4" t="s">
        <v>27</v>
      </c>
      <c r="AV29" s="4">
        <v>0</v>
      </c>
      <c r="AW29" s="4">
        <v>1</v>
      </c>
      <c r="AX29" s="4" t="s">
        <v>27</v>
      </c>
      <c r="AY29" s="4" t="s">
        <v>27</v>
      </c>
      <c r="AZ29" s="4" t="s">
        <v>27</v>
      </c>
      <c r="BA29" s="4" t="s">
        <v>27</v>
      </c>
      <c r="BB29" s="4" t="s">
        <v>27</v>
      </c>
      <c r="BC29" s="4">
        <v>20.5</v>
      </c>
      <c r="BD29" s="4">
        <v>0</v>
      </c>
      <c r="BE29" s="4">
        <v>0</v>
      </c>
      <c r="BF29" s="4" t="s">
        <v>27</v>
      </c>
      <c r="BG29" s="4">
        <v>0</v>
      </c>
      <c r="BH29" s="4" t="s">
        <v>27</v>
      </c>
      <c r="BI29" s="4" t="s">
        <v>27</v>
      </c>
      <c r="BJ29" s="4" t="s">
        <v>27</v>
      </c>
      <c r="BK29" s="4">
        <v>0.5</v>
      </c>
      <c r="BL29" s="4" t="s">
        <v>27</v>
      </c>
      <c r="BM29" s="4">
        <v>9</v>
      </c>
      <c r="BN29" s="4" t="s">
        <v>27</v>
      </c>
      <c r="BO29" s="4">
        <v>0</v>
      </c>
      <c r="BP29" s="4">
        <v>0</v>
      </c>
      <c r="BQ29" s="4">
        <v>0</v>
      </c>
      <c r="BR29" s="4"/>
      <c r="BS29" s="4"/>
      <c r="BT29" s="4"/>
      <c r="BU29" s="4"/>
      <c r="BV29" s="4"/>
      <c r="BW29" s="4"/>
      <c r="BY29" s="9">
        <f t="shared" si="0"/>
        <v>2.17</v>
      </c>
      <c r="BZ29" s="9">
        <f t="shared" si="1"/>
        <v>2.32</v>
      </c>
      <c r="CA29" s="9">
        <f t="shared" si="2"/>
        <v>1.8</v>
      </c>
      <c r="CB29" s="9">
        <f t="shared" si="3"/>
        <v>1.4833333333333334</v>
      </c>
    </row>
    <row r="30" spans="1:80" ht="11.25">
      <c r="A30" s="5">
        <v>28</v>
      </c>
      <c r="B30" s="77" t="s">
        <v>27</v>
      </c>
      <c r="C30" s="4">
        <v>11.8</v>
      </c>
      <c r="D30" s="4" t="s">
        <v>27</v>
      </c>
      <c r="E30" s="4" t="s">
        <v>27</v>
      </c>
      <c r="F30" s="4" t="s">
        <v>27</v>
      </c>
      <c r="G30" s="4" t="s">
        <v>27</v>
      </c>
      <c r="H30" s="4" t="s">
        <v>27</v>
      </c>
      <c r="I30" s="4" t="s">
        <v>27</v>
      </c>
      <c r="J30" s="4">
        <v>1.9</v>
      </c>
      <c r="K30" s="4">
        <v>0</v>
      </c>
      <c r="L30" s="4" t="s">
        <v>27</v>
      </c>
      <c r="M30" s="4" t="s">
        <v>27</v>
      </c>
      <c r="N30" s="4" t="s">
        <v>27</v>
      </c>
      <c r="O30" s="4" t="s">
        <v>27</v>
      </c>
      <c r="P30" s="4">
        <v>16.2</v>
      </c>
      <c r="Q30" s="4" t="s">
        <v>27</v>
      </c>
      <c r="R30" s="4" t="s">
        <v>27</v>
      </c>
      <c r="S30" s="4" t="s">
        <v>27</v>
      </c>
      <c r="T30" s="4" t="s">
        <v>27</v>
      </c>
      <c r="U30" s="4" t="s">
        <v>27</v>
      </c>
      <c r="V30" s="4" t="s">
        <v>27</v>
      </c>
      <c r="W30" s="4" t="s">
        <v>27</v>
      </c>
      <c r="X30" s="4">
        <v>5.1</v>
      </c>
      <c r="Y30" s="4">
        <v>0.3</v>
      </c>
      <c r="Z30" s="4" t="s">
        <v>27</v>
      </c>
      <c r="AA30" s="4">
        <v>4</v>
      </c>
      <c r="AB30" s="4">
        <v>12</v>
      </c>
      <c r="AC30" s="4">
        <v>0</v>
      </c>
      <c r="AD30" s="4" t="s">
        <v>27</v>
      </c>
      <c r="AE30" s="4" t="s">
        <v>27</v>
      </c>
      <c r="AF30" s="4" t="s">
        <v>27</v>
      </c>
      <c r="AG30" s="4" t="s">
        <v>27</v>
      </c>
      <c r="AH30" s="4">
        <v>1</v>
      </c>
      <c r="AI30" s="4">
        <v>0</v>
      </c>
      <c r="AJ30" s="4">
        <v>2</v>
      </c>
      <c r="AK30" s="4">
        <v>0</v>
      </c>
      <c r="AL30" s="4">
        <v>0</v>
      </c>
      <c r="AM30" s="4">
        <v>34</v>
      </c>
      <c r="AN30" s="4">
        <v>56</v>
      </c>
      <c r="AO30" s="4">
        <v>4</v>
      </c>
      <c r="AP30" s="4">
        <v>0</v>
      </c>
      <c r="AQ30" s="4" t="s">
        <v>27</v>
      </c>
      <c r="AR30" s="4" t="s">
        <v>27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27</v>
      </c>
      <c r="AX30" s="4" t="s">
        <v>27</v>
      </c>
      <c r="AY30" s="4" t="s">
        <v>27</v>
      </c>
      <c r="AZ30" s="4" t="s">
        <v>27</v>
      </c>
      <c r="BA30" s="4" t="s">
        <v>27</v>
      </c>
      <c r="BB30" s="4">
        <v>0</v>
      </c>
      <c r="BC30" s="4">
        <v>2</v>
      </c>
      <c r="BD30" s="4">
        <v>0</v>
      </c>
      <c r="BE30" s="4">
        <v>31</v>
      </c>
      <c r="BF30" s="4" t="s">
        <v>27</v>
      </c>
      <c r="BG30" s="4" t="s">
        <v>27</v>
      </c>
      <c r="BH30" s="4" t="s">
        <v>27</v>
      </c>
      <c r="BI30" s="4">
        <v>0</v>
      </c>
      <c r="BJ30" s="4" t="s">
        <v>27</v>
      </c>
      <c r="BK30" s="4">
        <v>0</v>
      </c>
      <c r="BL30" s="4" t="s">
        <v>27</v>
      </c>
      <c r="BM30" s="4">
        <v>5</v>
      </c>
      <c r="BN30" s="4">
        <v>0</v>
      </c>
      <c r="BO30" s="4">
        <v>0</v>
      </c>
      <c r="BP30" s="4">
        <v>0</v>
      </c>
      <c r="BQ30" s="4">
        <v>0</v>
      </c>
      <c r="BR30" s="4"/>
      <c r="BS30" s="4"/>
      <c r="BT30" s="4"/>
      <c r="BU30" s="4"/>
      <c r="BV30" s="4"/>
      <c r="BW30" s="4"/>
      <c r="BY30" s="9">
        <f t="shared" si="0"/>
        <v>2.55</v>
      </c>
      <c r="BZ30" s="9">
        <f t="shared" si="1"/>
        <v>3.9466666666666668</v>
      </c>
      <c r="CA30" s="9">
        <f t="shared" si="2"/>
        <v>4.333333333333333</v>
      </c>
      <c r="CB30" s="9">
        <f t="shared" si="3"/>
        <v>3.2666666666666666</v>
      </c>
    </row>
    <row r="31" spans="1:80" ht="11.25">
      <c r="A31" s="5">
        <v>29</v>
      </c>
      <c r="B31" s="77" t="s">
        <v>27</v>
      </c>
      <c r="C31" s="4" t="s">
        <v>27</v>
      </c>
      <c r="D31" s="4" t="s">
        <v>27</v>
      </c>
      <c r="E31" s="4" t="s">
        <v>27</v>
      </c>
      <c r="F31" s="4" t="s">
        <v>27</v>
      </c>
      <c r="G31" s="4" t="s">
        <v>27</v>
      </c>
      <c r="H31" s="4">
        <v>0.3</v>
      </c>
      <c r="I31" s="4" t="s">
        <v>27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 t="s">
        <v>27</v>
      </c>
      <c r="P31" s="4" t="s">
        <v>27</v>
      </c>
      <c r="Q31" s="4" t="s">
        <v>27</v>
      </c>
      <c r="R31" s="4" t="s">
        <v>27</v>
      </c>
      <c r="S31" s="4">
        <v>0.4</v>
      </c>
      <c r="T31" s="4" t="s">
        <v>27</v>
      </c>
      <c r="U31" s="4" t="s">
        <v>27</v>
      </c>
      <c r="V31" s="4" t="s">
        <v>27</v>
      </c>
      <c r="W31" s="4" t="s">
        <v>27</v>
      </c>
      <c r="X31" s="4" t="s">
        <v>27</v>
      </c>
      <c r="Y31" s="4" t="s">
        <v>27</v>
      </c>
      <c r="Z31" s="4">
        <v>0</v>
      </c>
      <c r="AA31" s="4" t="s">
        <v>27</v>
      </c>
      <c r="AB31" s="4">
        <v>19</v>
      </c>
      <c r="AC31" s="4">
        <v>15</v>
      </c>
      <c r="AD31" s="4" t="s">
        <v>27</v>
      </c>
      <c r="AE31" s="4">
        <v>0</v>
      </c>
      <c r="AF31" s="4" t="s">
        <v>27</v>
      </c>
      <c r="AG31" s="4" t="s">
        <v>27</v>
      </c>
      <c r="AH31" s="4">
        <v>0</v>
      </c>
      <c r="AI31" s="4">
        <v>0</v>
      </c>
      <c r="AJ31" s="4" t="s">
        <v>27</v>
      </c>
      <c r="AK31" s="4">
        <v>2</v>
      </c>
      <c r="AL31" s="4" t="s">
        <v>27</v>
      </c>
      <c r="AM31" s="4">
        <v>11</v>
      </c>
      <c r="AN31" s="4">
        <v>1</v>
      </c>
      <c r="AO31" s="4">
        <v>14</v>
      </c>
      <c r="AP31" s="4" t="s">
        <v>27</v>
      </c>
      <c r="AQ31" s="4" t="s">
        <v>27</v>
      </c>
      <c r="AR31" s="4" t="s">
        <v>27</v>
      </c>
      <c r="AS31" s="4">
        <v>0</v>
      </c>
      <c r="AT31" s="4">
        <v>65</v>
      </c>
      <c r="AU31" s="4" t="s">
        <v>27</v>
      </c>
      <c r="AV31" s="4" t="s">
        <v>27</v>
      </c>
      <c r="AW31" s="4" t="s">
        <v>27</v>
      </c>
      <c r="AX31" s="4">
        <v>0</v>
      </c>
      <c r="AY31" s="4" t="s">
        <v>27</v>
      </c>
      <c r="AZ31" s="4">
        <v>32.5</v>
      </c>
      <c r="BA31" s="4" t="s">
        <v>27</v>
      </c>
      <c r="BB31" s="4">
        <v>0</v>
      </c>
      <c r="BC31" s="4" t="s">
        <v>27</v>
      </c>
      <c r="BD31" s="4" t="s">
        <v>27</v>
      </c>
      <c r="BE31" s="4" t="s">
        <v>27</v>
      </c>
      <c r="BF31" s="4">
        <v>0</v>
      </c>
      <c r="BG31" s="4" t="s">
        <v>27</v>
      </c>
      <c r="BH31" s="4" t="s">
        <v>27</v>
      </c>
      <c r="BI31" s="4">
        <v>0</v>
      </c>
      <c r="BJ31" s="4" t="s">
        <v>27</v>
      </c>
      <c r="BK31" s="4">
        <v>10</v>
      </c>
      <c r="BL31" s="4" t="s">
        <v>27</v>
      </c>
      <c r="BM31" s="93" t="s">
        <v>41</v>
      </c>
      <c r="BN31" s="4" t="s">
        <v>27</v>
      </c>
      <c r="BO31" s="4">
        <v>1</v>
      </c>
      <c r="BP31" s="4">
        <v>0</v>
      </c>
      <c r="BQ31" s="4" t="s">
        <v>27</v>
      </c>
      <c r="BR31" s="4"/>
      <c r="BS31" s="4"/>
      <c r="BT31" s="4"/>
      <c r="BU31" s="4"/>
      <c r="BV31" s="4"/>
      <c r="BW31" s="4"/>
      <c r="BY31" s="9">
        <f t="shared" si="0"/>
        <v>1.5799999999999998</v>
      </c>
      <c r="BZ31" s="9">
        <f t="shared" si="1"/>
        <v>4.233333333333333</v>
      </c>
      <c r="CA31" s="9">
        <f t="shared" si="2"/>
        <v>4.183333333333334</v>
      </c>
      <c r="CB31" s="9">
        <f t="shared" si="3"/>
        <v>4.116666666666666</v>
      </c>
    </row>
    <row r="32" spans="1:80" ht="11.25">
      <c r="A32" s="5">
        <v>30</v>
      </c>
      <c r="B32" s="77" t="s">
        <v>27</v>
      </c>
      <c r="C32" s="4">
        <v>0</v>
      </c>
      <c r="D32" s="4">
        <v>2.4</v>
      </c>
      <c r="E32" s="4">
        <v>0</v>
      </c>
      <c r="F32" s="4">
        <v>0</v>
      </c>
      <c r="G32" s="4">
        <v>25.6</v>
      </c>
      <c r="H32" s="4" t="s">
        <v>27</v>
      </c>
      <c r="I32" s="4">
        <v>0.4</v>
      </c>
      <c r="J32" s="4" t="s">
        <v>27</v>
      </c>
      <c r="K32" s="4" t="s">
        <v>27</v>
      </c>
      <c r="L32" s="4" t="s">
        <v>27</v>
      </c>
      <c r="M32" s="4">
        <v>3.4</v>
      </c>
      <c r="N32" s="4" t="s">
        <v>27</v>
      </c>
      <c r="O32" s="4">
        <v>3.6</v>
      </c>
      <c r="P32" s="4">
        <v>3.9</v>
      </c>
      <c r="Q32" s="4">
        <v>0.1</v>
      </c>
      <c r="R32" s="4">
        <v>32.9</v>
      </c>
      <c r="S32" s="4">
        <v>0</v>
      </c>
      <c r="T32" s="4">
        <v>0</v>
      </c>
      <c r="U32" s="4">
        <v>2.2</v>
      </c>
      <c r="V32" s="4" t="s">
        <v>27</v>
      </c>
      <c r="W32" s="4" t="s">
        <v>27</v>
      </c>
      <c r="X32" s="4" t="s">
        <v>27</v>
      </c>
      <c r="Y32" s="4" t="s">
        <v>27</v>
      </c>
      <c r="Z32" s="4" t="s">
        <v>27</v>
      </c>
      <c r="AA32" s="4" t="s">
        <v>27</v>
      </c>
      <c r="AB32" s="4" t="s">
        <v>27</v>
      </c>
      <c r="AC32" s="4" t="s">
        <v>27</v>
      </c>
      <c r="AD32" s="4">
        <v>0</v>
      </c>
      <c r="AE32" s="4">
        <v>25</v>
      </c>
      <c r="AF32" s="4">
        <v>0</v>
      </c>
      <c r="AG32" s="4" t="s">
        <v>27</v>
      </c>
      <c r="AH32" s="4">
        <v>0</v>
      </c>
      <c r="AI32" s="4" t="s">
        <v>27</v>
      </c>
      <c r="AJ32" s="4" t="s">
        <v>27</v>
      </c>
      <c r="AK32" s="4" t="s">
        <v>27</v>
      </c>
      <c r="AL32" s="4" t="s">
        <v>27</v>
      </c>
      <c r="AM32" s="4">
        <v>102</v>
      </c>
      <c r="AN32" s="4">
        <v>0</v>
      </c>
      <c r="AO32" s="4" t="s">
        <v>27</v>
      </c>
      <c r="AP32" s="4">
        <v>0</v>
      </c>
      <c r="AQ32" s="4" t="s">
        <v>27</v>
      </c>
      <c r="AR32" s="4" t="s">
        <v>27</v>
      </c>
      <c r="AS32" s="4" t="s">
        <v>27</v>
      </c>
      <c r="AT32" s="4">
        <v>16</v>
      </c>
      <c r="AU32" s="4">
        <v>1</v>
      </c>
      <c r="AV32" s="4" t="s">
        <v>27</v>
      </c>
      <c r="AW32" s="4" t="s">
        <v>27</v>
      </c>
      <c r="AX32" s="4" t="s">
        <v>27</v>
      </c>
      <c r="AY32" s="4" t="s">
        <v>27</v>
      </c>
      <c r="AZ32" s="4">
        <v>42</v>
      </c>
      <c r="BA32" s="4">
        <v>0.5</v>
      </c>
      <c r="BB32" s="4" t="s">
        <v>27</v>
      </c>
      <c r="BC32" s="4">
        <v>0</v>
      </c>
      <c r="BD32" s="4" t="s">
        <v>27</v>
      </c>
      <c r="BE32" s="4" t="s">
        <v>27</v>
      </c>
      <c r="BF32" s="4">
        <v>3</v>
      </c>
      <c r="BG32" s="4" t="s">
        <v>27</v>
      </c>
      <c r="BH32" s="4">
        <v>0</v>
      </c>
      <c r="BI32" s="4" t="s">
        <v>27</v>
      </c>
      <c r="BJ32" s="4" t="s">
        <v>27</v>
      </c>
      <c r="BK32" s="4">
        <v>0</v>
      </c>
      <c r="BL32" s="4" t="s">
        <v>27</v>
      </c>
      <c r="BM32" s="93" t="s">
        <v>41</v>
      </c>
      <c r="BN32" s="4">
        <v>6</v>
      </c>
      <c r="BO32" s="4">
        <v>0</v>
      </c>
      <c r="BP32" s="4">
        <v>0</v>
      </c>
      <c r="BQ32" s="4" t="s">
        <v>27</v>
      </c>
      <c r="BR32" s="4"/>
      <c r="BS32" s="4"/>
      <c r="BT32" s="4"/>
      <c r="BU32" s="4"/>
      <c r="BV32" s="4"/>
      <c r="BW32" s="4"/>
      <c r="BY32" s="9">
        <f t="shared" si="0"/>
        <v>5.77</v>
      </c>
      <c r="BZ32" s="9">
        <f t="shared" si="1"/>
        <v>4.873333333333333</v>
      </c>
      <c r="CA32" s="9">
        <f t="shared" si="2"/>
        <v>6.316666666666666</v>
      </c>
      <c r="CB32" s="9">
        <f t="shared" si="3"/>
        <v>2.283333333333333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17.5</v>
      </c>
      <c r="C34" s="11">
        <f t="shared" si="4"/>
        <v>54.5</v>
      </c>
      <c r="D34" s="11">
        <f t="shared" si="4"/>
        <v>76.30000000000001</v>
      </c>
      <c r="E34" s="11">
        <f t="shared" si="4"/>
        <v>53.6</v>
      </c>
      <c r="F34" s="11">
        <f t="shared" si="4"/>
        <v>9.2</v>
      </c>
      <c r="G34" s="11">
        <f t="shared" si="4"/>
        <v>62</v>
      </c>
      <c r="H34" s="11">
        <f t="shared" si="4"/>
        <v>104.2</v>
      </c>
      <c r="I34" s="11">
        <f t="shared" si="4"/>
        <v>110.5</v>
      </c>
      <c r="J34" s="11">
        <f t="shared" si="4"/>
        <v>64.7</v>
      </c>
      <c r="K34" s="11">
        <f t="shared" si="4"/>
        <v>81.5</v>
      </c>
      <c r="L34" s="11">
        <f t="shared" si="4"/>
        <v>68.7</v>
      </c>
      <c r="M34" s="11">
        <f t="shared" si="4"/>
        <v>42.7</v>
      </c>
      <c r="N34" s="11">
        <f t="shared" si="4"/>
        <v>89.89999999999999</v>
      </c>
      <c r="O34" s="11">
        <f t="shared" si="4"/>
        <v>28.800000000000004</v>
      </c>
      <c r="P34" s="11">
        <f t="shared" si="4"/>
        <v>59.49999999999999</v>
      </c>
      <c r="Q34" s="11">
        <f t="shared" si="4"/>
        <v>54.2</v>
      </c>
      <c r="R34" s="11">
        <f t="shared" si="4"/>
        <v>78.9</v>
      </c>
      <c r="S34" s="11">
        <f t="shared" si="4"/>
        <v>255.6</v>
      </c>
      <c r="T34" s="11">
        <f t="shared" si="4"/>
        <v>13.8</v>
      </c>
      <c r="U34" s="11">
        <f t="shared" si="4"/>
        <v>63.3</v>
      </c>
      <c r="V34" s="11">
        <f t="shared" si="4"/>
        <v>108.9</v>
      </c>
      <c r="W34" s="11">
        <f t="shared" si="4"/>
        <v>57.4</v>
      </c>
      <c r="X34" s="11">
        <f t="shared" si="4"/>
        <v>197.20000000000002</v>
      </c>
      <c r="Y34" s="11">
        <f t="shared" si="4"/>
        <v>81.89999999999999</v>
      </c>
      <c r="Z34" s="11">
        <f t="shared" si="4"/>
        <v>86</v>
      </c>
      <c r="AA34" s="11">
        <f t="shared" si="4"/>
        <v>60</v>
      </c>
      <c r="AB34" s="11">
        <f t="shared" si="4"/>
        <v>160</v>
      </c>
      <c r="AC34" s="11">
        <f t="shared" si="4"/>
        <v>61</v>
      </c>
      <c r="AD34" s="11">
        <f t="shared" si="4"/>
        <v>58</v>
      </c>
      <c r="AE34" s="11">
        <f t="shared" si="4"/>
        <v>72</v>
      </c>
      <c r="AF34" s="11">
        <f t="shared" si="4"/>
        <v>55</v>
      </c>
      <c r="AG34" s="11">
        <f t="shared" si="4"/>
        <v>54</v>
      </c>
      <c r="AH34" s="11">
        <f aca="true" t="shared" si="5" ref="AH34:BL34">SUM(AH3:AH33)</f>
        <v>91</v>
      </c>
      <c r="AI34" s="11">
        <f t="shared" si="5"/>
        <v>36</v>
      </c>
      <c r="AJ34" s="11">
        <f t="shared" si="5"/>
        <v>48</v>
      </c>
      <c r="AK34" s="11">
        <f t="shared" si="5"/>
        <v>44</v>
      </c>
      <c r="AL34" s="11">
        <f t="shared" si="5"/>
        <v>45</v>
      </c>
      <c r="AM34" s="11">
        <f t="shared" si="5"/>
        <v>226</v>
      </c>
      <c r="AN34" s="11">
        <f t="shared" si="5"/>
        <v>99</v>
      </c>
      <c r="AO34" s="11">
        <f t="shared" si="5"/>
        <v>106</v>
      </c>
      <c r="AP34" s="11">
        <f t="shared" si="5"/>
        <v>119</v>
      </c>
      <c r="AQ34" s="11">
        <f t="shared" si="5"/>
        <v>30</v>
      </c>
      <c r="AR34" s="11">
        <f t="shared" si="5"/>
        <v>60.5</v>
      </c>
      <c r="AS34" s="11">
        <f t="shared" si="5"/>
        <v>101</v>
      </c>
      <c r="AT34" s="11">
        <f t="shared" si="5"/>
        <v>160.5</v>
      </c>
      <c r="AU34" s="11">
        <f t="shared" si="5"/>
        <v>2.5</v>
      </c>
      <c r="AV34" s="11">
        <f t="shared" si="5"/>
        <v>69</v>
      </c>
      <c r="AW34" s="11">
        <f t="shared" si="5"/>
        <v>68.5</v>
      </c>
      <c r="AX34" s="11">
        <f t="shared" si="5"/>
        <v>76.5</v>
      </c>
      <c r="AY34" s="11">
        <f t="shared" si="5"/>
        <v>36.5</v>
      </c>
      <c r="AZ34" s="11">
        <f t="shared" si="5"/>
        <v>164.5</v>
      </c>
      <c r="BA34" s="11">
        <f t="shared" si="5"/>
        <v>62</v>
      </c>
      <c r="BB34" s="11">
        <f t="shared" si="5"/>
        <v>44</v>
      </c>
      <c r="BC34" s="11">
        <f t="shared" si="5"/>
        <v>96</v>
      </c>
      <c r="BD34" s="11">
        <f t="shared" si="5"/>
        <v>39.5</v>
      </c>
      <c r="BE34" s="11">
        <f t="shared" si="5"/>
        <v>61</v>
      </c>
      <c r="BF34" s="11">
        <f t="shared" si="5"/>
        <v>165</v>
      </c>
      <c r="BG34" s="11">
        <f t="shared" si="5"/>
        <v>59</v>
      </c>
      <c r="BH34" s="11">
        <f t="shared" si="5"/>
        <v>72</v>
      </c>
      <c r="BI34" s="11">
        <f t="shared" si="5"/>
        <v>48</v>
      </c>
      <c r="BJ34" s="11">
        <f t="shared" si="5"/>
        <v>15.5</v>
      </c>
      <c r="BK34" s="11">
        <f t="shared" si="5"/>
        <v>60</v>
      </c>
      <c r="BL34" s="11">
        <f t="shared" si="5"/>
        <v>150</v>
      </c>
      <c r="BM34" s="11">
        <f>SUM(BM3:BM33)</f>
        <v>71.5</v>
      </c>
      <c r="BN34" s="11">
        <f>SUM(BN3:BN33)</f>
        <v>29.5</v>
      </c>
      <c r="BO34" s="11">
        <f>SUM(BO3:BO33)</f>
        <v>64.5</v>
      </c>
      <c r="BP34" s="11">
        <f>SUM(BP3:BP33)</f>
        <v>81</v>
      </c>
      <c r="BQ34" s="11">
        <f>SUM(BQ3:BQ33)</f>
        <v>18.5</v>
      </c>
      <c r="BR34" s="11"/>
      <c r="BS34" s="11"/>
      <c r="BT34" s="11"/>
      <c r="BU34" s="11"/>
      <c r="BV34" s="11"/>
      <c r="BW34" s="11"/>
      <c r="BY34" s="10">
        <f>(SUM(J34:AM34)/30)</f>
        <v>81.43333333333334</v>
      </c>
      <c r="BZ34" s="10">
        <f>(SUM(T34:AW34)/30)</f>
        <v>81.15</v>
      </c>
      <c r="CA34" s="10">
        <f>(SUM(AD34:BG34)/30)</f>
        <v>78.3</v>
      </c>
      <c r="CB34" s="10">
        <f>(SUM(AN34:BQ34)/30)</f>
        <v>74.35</v>
      </c>
    </row>
    <row r="36" spans="1:80" ht="11.25">
      <c r="A36" s="15" t="s">
        <v>2</v>
      </c>
      <c r="B36" s="17">
        <f aca="true" t="shared" si="6" ref="B36:J36">MAX(B3:B33)</f>
        <v>13</v>
      </c>
      <c r="C36" s="16">
        <f t="shared" si="6"/>
        <v>34.4</v>
      </c>
      <c r="D36" s="16">
        <f t="shared" si="6"/>
        <v>52</v>
      </c>
      <c r="E36" s="16">
        <f t="shared" si="6"/>
        <v>22.2</v>
      </c>
      <c r="F36" s="16">
        <f t="shared" si="6"/>
        <v>4.9</v>
      </c>
      <c r="G36" s="16">
        <f t="shared" si="6"/>
        <v>25.6</v>
      </c>
      <c r="H36" s="16">
        <f t="shared" si="6"/>
        <v>65</v>
      </c>
      <c r="I36" s="16">
        <f t="shared" si="6"/>
        <v>38</v>
      </c>
      <c r="J36" s="16">
        <f t="shared" si="6"/>
        <v>39.5</v>
      </c>
      <c r="K36" s="16">
        <f aca="true" t="shared" si="7" ref="K36:AO36">MAX(K3:K33)</f>
        <v>47.4</v>
      </c>
      <c r="L36" s="16">
        <f t="shared" si="7"/>
        <v>57.3</v>
      </c>
      <c r="M36" s="16">
        <f t="shared" si="7"/>
        <v>14.7</v>
      </c>
      <c r="N36" s="16">
        <f t="shared" si="7"/>
        <v>33.8</v>
      </c>
      <c r="O36" s="16">
        <f t="shared" si="7"/>
        <v>19.1</v>
      </c>
      <c r="P36" s="16">
        <f t="shared" si="7"/>
        <v>16.2</v>
      </c>
      <c r="Q36" s="16">
        <f t="shared" si="7"/>
        <v>26.8</v>
      </c>
      <c r="R36" s="16">
        <f t="shared" si="7"/>
        <v>32.9</v>
      </c>
      <c r="S36" s="16">
        <f t="shared" si="7"/>
        <v>207.1</v>
      </c>
      <c r="T36" s="16">
        <f t="shared" si="7"/>
        <v>9.7</v>
      </c>
      <c r="U36" s="16">
        <f t="shared" si="7"/>
        <v>22.7</v>
      </c>
      <c r="V36" s="16">
        <f t="shared" si="7"/>
        <v>93</v>
      </c>
      <c r="W36" s="16">
        <f t="shared" si="7"/>
        <v>51.1</v>
      </c>
      <c r="X36" s="16">
        <f t="shared" si="7"/>
        <v>81.9</v>
      </c>
      <c r="Y36" s="16">
        <f t="shared" si="7"/>
        <v>26.6</v>
      </c>
      <c r="Z36" s="16">
        <f t="shared" si="7"/>
        <v>69</v>
      </c>
      <c r="AA36" s="16">
        <f t="shared" si="7"/>
        <v>26</v>
      </c>
      <c r="AB36" s="16">
        <f t="shared" si="7"/>
        <v>38</v>
      </c>
      <c r="AC36" s="16">
        <f t="shared" si="7"/>
        <v>26</v>
      </c>
      <c r="AD36" s="16">
        <f t="shared" si="7"/>
        <v>18</v>
      </c>
      <c r="AE36" s="16">
        <f t="shared" si="7"/>
        <v>25</v>
      </c>
      <c r="AF36" s="16">
        <f t="shared" si="7"/>
        <v>18</v>
      </c>
      <c r="AG36" s="16">
        <f t="shared" si="7"/>
        <v>34</v>
      </c>
      <c r="AH36" s="16">
        <f t="shared" si="7"/>
        <v>33</v>
      </c>
      <c r="AI36" s="16">
        <f t="shared" si="7"/>
        <v>12</v>
      </c>
      <c r="AJ36" s="16">
        <f t="shared" si="7"/>
        <v>29</v>
      </c>
      <c r="AK36" s="16">
        <f t="shared" si="7"/>
        <v>18</v>
      </c>
      <c r="AL36" s="16">
        <f t="shared" si="7"/>
        <v>13</v>
      </c>
      <c r="AM36" s="16">
        <f t="shared" si="7"/>
        <v>102</v>
      </c>
      <c r="AN36" s="16">
        <f t="shared" si="7"/>
        <v>56</v>
      </c>
      <c r="AO36" s="16">
        <f t="shared" si="7"/>
        <v>59</v>
      </c>
      <c r="AP36" s="16">
        <f>MAX(AP3:AP33)</f>
        <v>53</v>
      </c>
      <c r="AQ36" s="16">
        <f aca="true" t="shared" si="8" ref="AQ36:AV36">MAX(AQ3:AQ33)</f>
        <v>10</v>
      </c>
      <c r="AR36" s="16">
        <f t="shared" si="8"/>
        <v>36</v>
      </c>
      <c r="AS36" s="16">
        <f t="shared" si="8"/>
        <v>17</v>
      </c>
      <c r="AT36" s="16">
        <f t="shared" si="8"/>
        <v>65</v>
      </c>
      <c r="AU36" s="16">
        <f t="shared" si="8"/>
        <v>1</v>
      </c>
      <c r="AV36" s="16">
        <f t="shared" si="8"/>
        <v>26.5</v>
      </c>
      <c r="AW36" s="16">
        <f aca="true" t="shared" si="9" ref="AW36:BB36">MAX(AW3:AW33)</f>
        <v>24</v>
      </c>
      <c r="AX36" s="16">
        <f t="shared" si="9"/>
        <v>19</v>
      </c>
      <c r="AY36" s="16">
        <f t="shared" si="9"/>
        <v>30</v>
      </c>
      <c r="AZ36" s="16">
        <f t="shared" si="9"/>
        <v>42</v>
      </c>
      <c r="BA36" s="16">
        <f t="shared" si="9"/>
        <v>24.5</v>
      </c>
      <c r="BB36" s="16">
        <f t="shared" si="9"/>
        <v>31.5</v>
      </c>
      <c r="BC36" s="16">
        <f aca="true" t="shared" si="10" ref="BC36:BH36">MAX(BC3:BC33)</f>
        <v>50</v>
      </c>
      <c r="BD36" s="16">
        <f t="shared" si="10"/>
        <v>18.5</v>
      </c>
      <c r="BE36" s="16">
        <f t="shared" si="10"/>
        <v>31</v>
      </c>
      <c r="BF36" s="16">
        <f t="shared" si="10"/>
        <v>92.5</v>
      </c>
      <c r="BG36" s="16">
        <f t="shared" si="10"/>
        <v>23</v>
      </c>
      <c r="BH36" s="16">
        <f t="shared" si="10"/>
        <v>53.5</v>
      </c>
      <c r="BI36" s="16">
        <f aca="true" t="shared" si="11" ref="BI36:BO36">MAX(BI3:BI33)</f>
        <v>27</v>
      </c>
      <c r="BJ36" s="16">
        <f t="shared" si="11"/>
        <v>7</v>
      </c>
      <c r="BK36" s="16">
        <f t="shared" si="11"/>
        <v>24</v>
      </c>
      <c r="BL36" s="16">
        <f t="shared" si="11"/>
        <v>35.5</v>
      </c>
      <c r="BM36" s="16">
        <f t="shared" si="11"/>
        <v>24</v>
      </c>
      <c r="BN36" s="16">
        <f t="shared" si="11"/>
        <v>17.5</v>
      </c>
      <c r="BO36" s="16">
        <f t="shared" si="11"/>
        <v>43</v>
      </c>
      <c r="BP36" s="16">
        <f>MAX(BP3:BP33)</f>
        <v>24</v>
      </c>
      <c r="BQ36" s="16">
        <f>MAX(BQ3:BQ33)</f>
        <v>7.5</v>
      </c>
      <c r="BR36" s="16"/>
      <c r="BS36" s="16"/>
      <c r="BT36" s="16"/>
      <c r="BU36" s="16"/>
      <c r="BV36" s="16"/>
      <c r="BW36" s="16"/>
      <c r="BY36" s="91">
        <f>MAX(J36:AM36)</f>
        <v>207.1</v>
      </c>
      <c r="BZ36" s="91">
        <f>MAX(T36:AW36)</f>
        <v>102</v>
      </c>
      <c r="CA36" s="91">
        <f>MAX(AD36:BG36)</f>
        <v>102</v>
      </c>
      <c r="CB36" s="91">
        <f>MAX(AN36:BQ36)</f>
        <v>92.5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2" ref="C42:BL42">COUNTIF(C3:C33,$B$40)</f>
        <v>0</v>
      </c>
      <c r="D42" s="57">
        <f t="shared" si="12"/>
        <v>0</v>
      </c>
      <c r="E42" s="57">
        <f t="shared" si="12"/>
        <v>0</v>
      </c>
      <c r="F42" s="57">
        <f t="shared" si="12"/>
        <v>0</v>
      </c>
      <c r="G42" s="57">
        <f t="shared" si="12"/>
        <v>0</v>
      </c>
      <c r="H42" s="57">
        <f t="shared" si="12"/>
        <v>0</v>
      </c>
      <c r="I42" s="57">
        <f t="shared" si="12"/>
        <v>0</v>
      </c>
      <c r="J42" s="57">
        <f t="shared" si="12"/>
        <v>0</v>
      </c>
      <c r="K42" s="57">
        <f t="shared" si="12"/>
        <v>0</v>
      </c>
      <c r="L42" s="57">
        <f t="shared" si="12"/>
        <v>0</v>
      </c>
      <c r="M42" s="57">
        <f t="shared" si="12"/>
        <v>0</v>
      </c>
      <c r="N42" s="57">
        <f t="shared" si="12"/>
        <v>0</v>
      </c>
      <c r="O42" s="57">
        <f t="shared" si="12"/>
        <v>0</v>
      </c>
      <c r="P42" s="57">
        <f t="shared" si="12"/>
        <v>0</v>
      </c>
      <c r="Q42" s="57">
        <f t="shared" si="12"/>
        <v>0</v>
      </c>
      <c r="R42" s="57">
        <f t="shared" si="12"/>
        <v>0</v>
      </c>
      <c r="S42" s="57">
        <f t="shared" si="12"/>
        <v>1</v>
      </c>
      <c r="T42" s="57">
        <f t="shared" si="12"/>
        <v>0</v>
      </c>
      <c r="U42" s="57">
        <f t="shared" si="12"/>
        <v>0</v>
      </c>
      <c r="V42" s="57">
        <f t="shared" si="12"/>
        <v>0</v>
      </c>
      <c r="W42" s="57">
        <f t="shared" si="12"/>
        <v>0</v>
      </c>
      <c r="X42" s="57">
        <f t="shared" si="12"/>
        <v>0</v>
      </c>
      <c r="Y42" s="57">
        <f t="shared" si="12"/>
        <v>0</v>
      </c>
      <c r="Z42" s="57">
        <f t="shared" si="12"/>
        <v>0</v>
      </c>
      <c r="AA42" s="57">
        <f t="shared" si="12"/>
        <v>0</v>
      </c>
      <c r="AB42" s="57">
        <f t="shared" si="12"/>
        <v>0</v>
      </c>
      <c r="AC42" s="57">
        <f t="shared" si="12"/>
        <v>0</v>
      </c>
      <c r="AD42" s="57">
        <f t="shared" si="12"/>
        <v>0</v>
      </c>
      <c r="AE42" s="57">
        <f t="shared" si="12"/>
        <v>0</v>
      </c>
      <c r="AF42" s="57">
        <f t="shared" si="12"/>
        <v>0</v>
      </c>
      <c r="AG42" s="57">
        <f t="shared" si="12"/>
        <v>0</v>
      </c>
      <c r="AH42" s="57">
        <f t="shared" si="12"/>
        <v>0</v>
      </c>
      <c r="AI42" s="57">
        <f t="shared" si="12"/>
        <v>0</v>
      </c>
      <c r="AJ42" s="57">
        <f t="shared" si="12"/>
        <v>0</v>
      </c>
      <c r="AK42" s="57">
        <f t="shared" si="12"/>
        <v>0</v>
      </c>
      <c r="AL42" s="57">
        <f t="shared" si="12"/>
        <v>0</v>
      </c>
      <c r="AM42" s="57">
        <f t="shared" si="12"/>
        <v>1</v>
      </c>
      <c r="AN42" s="57">
        <f t="shared" si="12"/>
        <v>0</v>
      </c>
      <c r="AO42" s="57">
        <f t="shared" si="12"/>
        <v>0</v>
      </c>
      <c r="AP42" s="57">
        <f t="shared" si="12"/>
        <v>0</v>
      </c>
      <c r="AQ42" s="57">
        <f t="shared" si="12"/>
        <v>0</v>
      </c>
      <c r="AR42" s="57">
        <f t="shared" si="12"/>
        <v>0</v>
      </c>
      <c r="AS42" s="57">
        <f t="shared" si="12"/>
        <v>0</v>
      </c>
      <c r="AT42" s="57">
        <f t="shared" si="12"/>
        <v>0</v>
      </c>
      <c r="AU42" s="57">
        <f t="shared" si="12"/>
        <v>0</v>
      </c>
      <c r="AV42" s="57">
        <f t="shared" si="12"/>
        <v>0</v>
      </c>
      <c r="AW42" s="57">
        <f t="shared" si="12"/>
        <v>0</v>
      </c>
      <c r="AX42" s="57">
        <f t="shared" si="12"/>
        <v>0</v>
      </c>
      <c r="AY42" s="57">
        <f t="shared" si="12"/>
        <v>0</v>
      </c>
      <c r="AZ42" s="57">
        <f t="shared" si="12"/>
        <v>0</v>
      </c>
      <c r="BA42" s="57">
        <f t="shared" si="12"/>
        <v>0</v>
      </c>
      <c r="BB42" s="57">
        <f t="shared" si="12"/>
        <v>0</v>
      </c>
      <c r="BC42" s="57">
        <f t="shared" si="12"/>
        <v>0</v>
      </c>
      <c r="BD42" s="57">
        <f t="shared" si="12"/>
        <v>0</v>
      </c>
      <c r="BE42" s="57">
        <f t="shared" si="12"/>
        <v>0</v>
      </c>
      <c r="BF42" s="57">
        <f t="shared" si="12"/>
        <v>0</v>
      </c>
      <c r="BG42" s="57">
        <f t="shared" si="12"/>
        <v>0</v>
      </c>
      <c r="BH42" s="57">
        <f t="shared" si="12"/>
        <v>0</v>
      </c>
      <c r="BI42" s="57">
        <f t="shared" si="12"/>
        <v>0</v>
      </c>
      <c r="BJ42" s="57">
        <f t="shared" si="12"/>
        <v>0</v>
      </c>
      <c r="BK42" s="57">
        <f t="shared" si="12"/>
        <v>0</v>
      </c>
      <c r="BL42" s="57">
        <f t="shared" si="12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0.06666666666666667</v>
      </c>
      <c r="BZ42" s="89">
        <f>AVERAGE(T42:AW42)</f>
        <v>0.03333333333333333</v>
      </c>
      <c r="CA42" s="89">
        <f>AVERAGE(AD42:BG42)</f>
        <v>0.03333333333333333</v>
      </c>
      <c r="CB42" s="89">
        <f>AVERAGE(W42:BQ42)</f>
        <v>0.02127659574468085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207.1</v>
      </c>
    </row>
    <row r="46" spans="1:2" ht="11.25">
      <c r="A46" s="63">
        <v>2</v>
      </c>
      <c r="B46" s="64">
        <f>LARGE($B$3:$BW$33,2)</f>
        <v>102</v>
      </c>
    </row>
    <row r="47" spans="1:2" ht="11.25">
      <c r="A47" s="63">
        <v>3</v>
      </c>
      <c r="B47" s="64">
        <f>LARGE($B$3:$BW$33,3)</f>
        <v>93</v>
      </c>
    </row>
    <row r="48" spans="1:2" ht="11.25">
      <c r="A48" s="63">
        <v>4</v>
      </c>
      <c r="B48" s="64">
        <f>LARGE($B$3:$BW$33,4)</f>
        <v>92.5</v>
      </c>
    </row>
    <row r="49" spans="1:2" ht="11.25">
      <c r="A49" s="63">
        <v>5</v>
      </c>
      <c r="B49" s="64">
        <f>LARGE($B$3:$BW$33,5)</f>
        <v>81.9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O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34</v>
      </c>
      <c r="BZ2" s="8" t="s">
        <v>5</v>
      </c>
      <c r="CA2" s="8" t="s">
        <v>39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27</v>
      </c>
      <c r="I3" s="4">
        <v>0.6</v>
      </c>
      <c r="J3" s="4">
        <v>5.3</v>
      </c>
      <c r="K3" s="4" t="s">
        <v>27</v>
      </c>
      <c r="L3" s="4" t="s">
        <v>27</v>
      </c>
      <c r="M3" s="4" t="s">
        <v>27</v>
      </c>
      <c r="N3" s="4" t="s">
        <v>27</v>
      </c>
      <c r="O3" s="4" t="s">
        <v>27</v>
      </c>
      <c r="P3" s="4">
        <v>0</v>
      </c>
      <c r="Q3" s="4" t="s">
        <v>27</v>
      </c>
      <c r="R3" s="4">
        <v>0.2</v>
      </c>
      <c r="S3" s="4" t="s">
        <v>27</v>
      </c>
      <c r="T3" s="4">
        <v>0</v>
      </c>
      <c r="U3" s="4">
        <v>0.1</v>
      </c>
      <c r="V3" s="4" t="s">
        <v>27</v>
      </c>
      <c r="W3" s="4" t="s">
        <v>27</v>
      </c>
      <c r="X3" s="4" t="s">
        <v>27</v>
      </c>
      <c r="Y3" s="4" t="s">
        <v>27</v>
      </c>
      <c r="Z3" s="4" t="s">
        <v>27</v>
      </c>
      <c r="AA3" s="4" t="s">
        <v>27</v>
      </c>
      <c r="AB3" s="4">
        <v>3</v>
      </c>
      <c r="AC3" s="4" t="s">
        <v>27</v>
      </c>
      <c r="AD3" s="4">
        <v>4</v>
      </c>
      <c r="AE3" s="4" t="s">
        <v>27</v>
      </c>
      <c r="AF3" s="4" t="s">
        <v>27</v>
      </c>
      <c r="AG3" s="4">
        <v>4</v>
      </c>
      <c r="AH3" s="4" t="s">
        <v>27</v>
      </c>
      <c r="AI3" s="4" t="s">
        <v>27</v>
      </c>
      <c r="AJ3" s="4">
        <v>7</v>
      </c>
      <c r="AK3" s="4" t="s">
        <v>27</v>
      </c>
      <c r="AL3" s="4" t="s">
        <v>27</v>
      </c>
      <c r="AM3" s="4" t="s">
        <v>27</v>
      </c>
      <c r="AN3" s="4" t="s">
        <v>27</v>
      </c>
      <c r="AO3" s="4">
        <v>4</v>
      </c>
      <c r="AP3" s="4">
        <v>0</v>
      </c>
      <c r="AQ3" s="4" t="s">
        <v>27</v>
      </c>
      <c r="AR3" s="4">
        <v>0</v>
      </c>
      <c r="AS3" s="4" t="s">
        <v>27</v>
      </c>
      <c r="AT3" s="4">
        <v>6</v>
      </c>
      <c r="AU3" s="4">
        <v>0</v>
      </c>
      <c r="AV3" s="4">
        <v>0.5</v>
      </c>
      <c r="AW3" s="4" t="s">
        <v>27</v>
      </c>
      <c r="AX3" s="4" t="s">
        <v>27</v>
      </c>
      <c r="AY3" s="4">
        <v>3</v>
      </c>
      <c r="AZ3" s="4">
        <v>8.5</v>
      </c>
      <c r="BA3" s="4" t="s">
        <v>27</v>
      </c>
      <c r="BB3" s="4" t="s">
        <v>27</v>
      </c>
      <c r="BC3" s="4" t="s">
        <v>27</v>
      </c>
      <c r="BD3" s="4">
        <v>0</v>
      </c>
      <c r="BE3" s="4" t="s">
        <v>27</v>
      </c>
      <c r="BF3" s="4" t="s">
        <v>27</v>
      </c>
      <c r="BG3" s="4" t="s">
        <v>27</v>
      </c>
      <c r="BH3" s="4">
        <v>0</v>
      </c>
      <c r="BI3" s="4">
        <v>0.5</v>
      </c>
      <c r="BJ3" s="4" t="s">
        <v>27</v>
      </c>
      <c r="BK3" s="4">
        <v>18.5</v>
      </c>
      <c r="BL3" s="93" t="s">
        <v>41</v>
      </c>
      <c r="BM3" s="4">
        <v>4.5</v>
      </c>
      <c r="BN3" s="4">
        <v>3.5</v>
      </c>
      <c r="BO3" s="4">
        <v>0</v>
      </c>
      <c r="BP3" s="4" t="s">
        <v>27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0.7866666666666667</v>
      </c>
      <c r="BZ3" s="9">
        <f>(SUM(T3:AW3)/30)</f>
        <v>0.9533333333333334</v>
      </c>
      <c r="CA3" s="9">
        <f>(SUM(AD3:BG3)/30)</f>
        <v>1.2333333333333334</v>
      </c>
      <c r="CB3" s="9">
        <f>(SUM(AN3:BQ3)/30)</f>
        <v>1.6333333333333333</v>
      </c>
    </row>
    <row r="4" spans="1:80" ht="11.25">
      <c r="A4" s="5">
        <v>2</v>
      </c>
      <c r="B4" s="77">
        <v>4.9</v>
      </c>
      <c r="C4" s="4">
        <v>3</v>
      </c>
      <c r="D4" s="4" t="s">
        <v>27</v>
      </c>
      <c r="E4" s="4" t="s">
        <v>27</v>
      </c>
      <c r="F4" s="4">
        <v>7.2</v>
      </c>
      <c r="G4" s="4" t="s">
        <v>27</v>
      </c>
      <c r="H4" s="4" t="s">
        <v>27</v>
      </c>
      <c r="I4" s="4">
        <v>0</v>
      </c>
      <c r="J4" s="4">
        <v>1.4</v>
      </c>
      <c r="K4" s="4">
        <v>0.8</v>
      </c>
      <c r="L4" s="4" t="s">
        <v>27</v>
      </c>
      <c r="M4" s="4" t="s">
        <v>27</v>
      </c>
      <c r="N4" s="4" t="s">
        <v>27</v>
      </c>
      <c r="O4" s="4" t="s">
        <v>27</v>
      </c>
      <c r="P4" s="4">
        <v>12.5</v>
      </c>
      <c r="Q4" s="4" t="s">
        <v>27</v>
      </c>
      <c r="R4" s="4" t="s">
        <v>27</v>
      </c>
      <c r="S4" s="4">
        <v>0</v>
      </c>
      <c r="T4" s="4" t="s">
        <v>27</v>
      </c>
      <c r="U4" s="4" t="s">
        <v>27</v>
      </c>
      <c r="V4" s="4">
        <v>6.8</v>
      </c>
      <c r="W4" s="4">
        <v>11.6</v>
      </c>
      <c r="X4" s="4" t="s">
        <v>27</v>
      </c>
      <c r="Y4" s="4" t="s">
        <v>27</v>
      </c>
      <c r="Z4" s="4">
        <v>0</v>
      </c>
      <c r="AA4" s="4" t="s">
        <v>27</v>
      </c>
      <c r="AB4" s="4">
        <v>1</v>
      </c>
      <c r="AC4" s="4">
        <v>8</v>
      </c>
      <c r="AD4" s="4" t="s">
        <v>27</v>
      </c>
      <c r="AE4" s="4" t="s">
        <v>27</v>
      </c>
      <c r="AF4" s="4" t="s">
        <v>27</v>
      </c>
      <c r="AG4" s="4">
        <v>0</v>
      </c>
      <c r="AH4" s="4" t="s">
        <v>27</v>
      </c>
      <c r="AI4" s="4" t="s">
        <v>27</v>
      </c>
      <c r="AJ4" s="4">
        <v>0</v>
      </c>
      <c r="AK4" s="4" t="s">
        <v>27</v>
      </c>
      <c r="AL4" s="4" t="s">
        <v>27</v>
      </c>
      <c r="AM4" s="4" t="s">
        <v>27</v>
      </c>
      <c r="AN4" s="4" t="s">
        <v>27</v>
      </c>
      <c r="AO4" s="4">
        <v>2</v>
      </c>
      <c r="AP4" s="4" t="s">
        <v>27</v>
      </c>
      <c r="AQ4" s="4">
        <v>1</v>
      </c>
      <c r="AR4" s="4" t="s">
        <v>27</v>
      </c>
      <c r="AS4" s="4">
        <v>0</v>
      </c>
      <c r="AT4" s="4">
        <v>9.5</v>
      </c>
      <c r="AU4" s="4">
        <v>0</v>
      </c>
      <c r="AV4" s="4">
        <v>14.5</v>
      </c>
      <c r="AW4" s="4" t="s">
        <v>27</v>
      </c>
      <c r="AX4" s="4" t="s">
        <v>27</v>
      </c>
      <c r="AY4" s="4">
        <v>0</v>
      </c>
      <c r="AZ4" s="4">
        <v>2.5</v>
      </c>
      <c r="BA4" s="4" t="s">
        <v>27</v>
      </c>
      <c r="BB4" s="4" t="s">
        <v>27</v>
      </c>
      <c r="BC4" s="4" t="s">
        <v>27</v>
      </c>
      <c r="BD4" s="4" t="s">
        <v>27</v>
      </c>
      <c r="BE4" s="4">
        <v>1.5</v>
      </c>
      <c r="BF4" s="4" t="s">
        <v>27</v>
      </c>
      <c r="BG4" s="4">
        <v>0</v>
      </c>
      <c r="BH4" s="4">
        <v>0</v>
      </c>
      <c r="BI4" s="4">
        <v>1</v>
      </c>
      <c r="BJ4" s="4" t="s">
        <v>27</v>
      </c>
      <c r="BK4" s="4" t="s">
        <v>27</v>
      </c>
      <c r="BL4" s="4">
        <v>0.5</v>
      </c>
      <c r="BM4" s="93" t="s">
        <v>41</v>
      </c>
      <c r="BN4" s="4" t="s">
        <v>27</v>
      </c>
      <c r="BO4" s="4">
        <v>0</v>
      </c>
      <c r="BP4" s="4">
        <v>13.5</v>
      </c>
      <c r="BQ4" s="4">
        <v>4.5</v>
      </c>
      <c r="BR4" s="4"/>
      <c r="BS4" s="4"/>
      <c r="BT4" s="4"/>
      <c r="BU4" s="4"/>
      <c r="BV4" s="4"/>
      <c r="BW4" s="4"/>
      <c r="BY4" s="9">
        <f aca="true" t="shared" si="0" ref="BY4:BY33">(SUM(J4:AM4)/30)</f>
        <v>1.4033333333333333</v>
      </c>
      <c r="BZ4" s="9">
        <f aca="true" t="shared" si="1" ref="BZ4:BZ33">(SUM(T4:AW4)/30)</f>
        <v>1.8133333333333332</v>
      </c>
      <c r="CA4" s="9">
        <f aca="true" t="shared" si="2" ref="CA4:CA33">(SUM(AD4:BG4)/30)</f>
        <v>1.0333333333333334</v>
      </c>
      <c r="CB4" s="9">
        <f aca="true" t="shared" si="3" ref="CB4:CB33">(SUM(AN4:BQ4)/30)</f>
        <v>1.6833333333333333</v>
      </c>
    </row>
    <row r="5" spans="1:80" ht="11.25">
      <c r="A5" s="5">
        <v>3</v>
      </c>
      <c r="B5" s="77">
        <v>7.8</v>
      </c>
      <c r="C5" s="4">
        <v>0</v>
      </c>
      <c r="D5" s="4" t="s">
        <v>27</v>
      </c>
      <c r="E5" s="4" t="s">
        <v>27</v>
      </c>
      <c r="F5" s="4" t="s">
        <v>27</v>
      </c>
      <c r="G5" s="4">
        <v>5.3</v>
      </c>
      <c r="H5" s="4">
        <v>45.9</v>
      </c>
      <c r="I5" s="4">
        <v>1.6</v>
      </c>
      <c r="J5" s="4" t="s">
        <v>27</v>
      </c>
      <c r="K5" s="4" t="s">
        <v>27</v>
      </c>
      <c r="L5" s="4">
        <v>9</v>
      </c>
      <c r="M5" s="4" t="s">
        <v>27</v>
      </c>
      <c r="N5" s="4" t="s">
        <v>27</v>
      </c>
      <c r="O5" s="4" t="s">
        <v>27</v>
      </c>
      <c r="P5" s="4" t="s">
        <v>27</v>
      </c>
      <c r="Q5" s="4" t="s">
        <v>27</v>
      </c>
      <c r="R5" s="4">
        <v>0.2</v>
      </c>
      <c r="S5" s="4" t="s">
        <v>27</v>
      </c>
      <c r="T5" s="4" t="s">
        <v>27</v>
      </c>
      <c r="U5" s="4" t="s">
        <v>27</v>
      </c>
      <c r="V5" s="4" t="s">
        <v>27</v>
      </c>
      <c r="W5" s="4">
        <v>0.2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>
        <v>6</v>
      </c>
      <c r="AD5" s="4" t="s">
        <v>27</v>
      </c>
      <c r="AE5" s="4" t="s">
        <v>27</v>
      </c>
      <c r="AF5" s="4" t="s">
        <v>27</v>
      </c>
      <c r="AG5" s="4" t="s">
        <v>27</v>
      </c>
      <c r="AH5" s="4">
        <v>0</v>
      </c>
      <c r="AI5" s="4">
        <v>3</v>
      </c>
      <c r="AJ5" s="4" t="s">
        <v>27</v>
      </c>
      <c r="AK5" s="4" t="s">
        <v>27</v>
      </c>
      <c r="AL5" s="4" t="s">
        <v>27</v>
      </c>
      <c r="AM5" s="4" t="s">
        <v>27</v>
      </c>
      <c r="AN5" s="4" t="s">
        <v>27</v>
      </c>
      <c r="AO5" s="4" t="s">
        <v>27</v>
      </c>
      <c r="AP5" s="4">
        <v>0</v>
      </c>
      <c r="AQ5" s="4" t="s">
        <v>27</v>
      </c>
      <c r="AR5" s="4" t="s">
        <v>27</v>
      </c>
      <c r="AS5" s="4" t="s">
        <v>27</v>
      </c>
      <c r="AT5" s="4">
        <v>0</v>
      </c>
      <c r="AU5" s="4">
        <v>0</v>
      </c>
      <c r="AV5" s="4" t="s">
        <v>27</v>
      </c>
      <c r="AW5" s="4" t="s">
        <v>27</v>
      </c>
      <c r="AX5" s="4" t="s">
        <v>27</v>
      </c>
      <c r="AY5" s="4" t="s">
        <v>27</v>
      </c>
      <c r="AZ5" s="4" t="s">
        <v>27</v>
      </c>
      <c r="BA5" s="4" t="s">
        <v>27</v>
      </c>
      <c r="BB5" s="4" t="s">
        <v>27</v>
      </c>
      <c r="BC5" s="4">
        <v>0</v>
      </c>
      <c r="BD5" s="4">
        <v>3</v>
      </c>
      <c r="BE5" s="4" t="s">
        <v>27</v>
      </c>
      <c r="BF5" s="4">
        <v>27.5</v>
      </c>
      <c r="BG5" s="4">
        <v>79</v>
      </c>
      <c r="BH5" s="4">
        <v>23.5</v>
      </c>
      <c r="BI5" s="4">
        <v>0.5</v>
      </c>
      <c r="BJ5" s="4" t="s">
        <v>27</v>
      </c>
      <c r="BK5" s="4" t="s">
        <v>27</v>
      </c>
      <c r="BL5" s="4">
        <v>1.5</v>
      </c>
      <c r="BM5" s="93" t="s">
        <v>41</v>
      </c>
      <c r="BN5" s="4" t="s">
        <v>27</v>
      </c>
      <c r="BO5" s="4">
        <v>0</v>
      </c>
      <c r="BP5" s="4" t="s">
        <v>27</v>
      </c>
      <c r="BQ5" s="4">
        <v>0</v>
      </c>
      <c r="BR5" s="4"/>
      <c r="BS5" s="4"/>
      <c r="BT5" s="4"/>
      <c r="BU5" s="4"/>
      <c r="BV5" s="4"/>
      <c r="BW5" s="4"/>
      <c r="BY5" s="9">
        <f t="shared" si="0"/>
        <v>0.6133333333333333</v>
      </c>
      <c r="BZ5" s="9">
        <f t="shared" si="1"/>
        <v>0.30666666666666664</v>
      </c>
      <c r="CA5" s="9">
        <f t="shared" si="2"/>
        <v>3.75</v>
      </c>
      <c r="CB5" s="9">
        <f t="shared" si="3"/>
        <v>4.5</v>
      </c>
    </row>
    <row r="6" spans="1:80" ht="11.25">
      <c r="A6" s="5">
        <v>4</v>
      </c>
      <c r="B6" s="77">
        <v>1</v>
      </c>
      <c r="C6" s="4" t="s">
        <v>27</v>
      </c>
      <c r="D6" s="4" t="s">
        <v>27</v>
      </c>
      <c r="E6" s="4">
        <v>1.3</v>
      </c>
      <c r="F6" s="4">
        <v>3</v>
      </c>
      <c r="G6" s="4" t="s">
        <v>27</v>
      </c>
      <c r="H6" s="4" t="s">
        <v>27</v>
      </c>
      <c r="I6" s="4">
        <v>15.3</v>
      </c>
      <c r="J6" s="4">
        <v>6</v>
      </c>
      <c r="K6" s="4" t="s">
        <v>27</v>
      </c>
      <c r="L6" s="4">
        <v>3.04</v>
      </c>
      <c r="M6" s="4" t="s">
        <v>27</v>
      </c>
      <c r="N6" s="4">
        <v>0</v>
      </c>
      <c r="O6" s="4" t="s">
        <v>27</v>
      </c>
      <c r="P6" s="4" t="s">
        <v>27</v>
      </c>
      <c r="Q6" s="4" t="s">
        <v>27</v>
      </c>
      <c r="R6" s="4" t="s">
        <v>27</v>
      </c>
      <c r="S6" s="4" t="s">
        <v>27</v>
      </c>
      <c r="T6" s="4" t="s">
        <v>27</v>
      </c>
      <c r="U6" s="4" t="s">
        <v>27</v>
      </c>
      <c r="V6" s="4" t="s">
        <v>27</v>
      </c>
      <c r="W6" s="4">
        <v>0</v>
      </c>
      <c r="X6" s="4" t="s">
        <v>27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 t="s">
        <v>27</v>
      </c>
      <c r="AF6" s="4" t="s">
        <v>27</v>
      </c>
      <c r="AG6" s="4" t="s">
        <v>27</v>
      </c>
      <c r="AH6" s="4" t="s">
        <v>27</v>
      </c>
      <c r="AI6" s="4">
        <v>0</v>
      </c>
      <c r="AJ6" s="4" t="s">
        <v>27</v>
      </c>
      <c r="AK6" s="4">
        <v>4</v>
      </c>
      <c r="AL6" s="4" t="s">
        <v>27</v>
      </c>
      <c r="AM6" s="4" t="s">
        <v>27</v>
      </c>
      <c r="AN6" s="4" t="s">
        <v>27</v>
      </c>
      <c r="AO6" s="4" t="s">
        <v>27</v>
      </c>
      <c r="AP6" s="4">
        <v>0.5</v>
      </c>
      <c r="AQ6" s="4" t="s">
        <v>27</v>
      </c>
      <c r="AR6" s="4" t="s">
        <v>27</v>
      </c>
      <c r="AS6" s="4" t="s">
        <v>27</v>
      </c>
      <c r="AT6" s="4" t="s">
        <v>27</v>
      </c>
      <c r="AU6" s="4" t="s">
        <v>27</v>
      </c>
      <c r="AV6" s="4" t="s">
        <v>27</v>
      </c>
      <c r="AW6" s="4" t="s">
        <v>27</v>
      </c>
      <c r="AX6" s="4">
        <v>3.5</v>
      </c>
      <c r="AY6" s="4">
        <v>16.5</v>
      </c>
      <c r="AZ6" s="4" t="s">
        <v>27</v>
      </c>
      <c r="BA6" s="4">
        <v>4.5</v>
      </c>
      <c r="BB6" s="4">
        <v>17</v>
      </c>
      <c r="BC6" s="4" t="s">
        <v>27</v>
      </c>
      <c r="BD6" s="4">
        <v>3.5</v>
      </c>
      <c r="BE6" s="4" t="s">
        <v>27</v>
      </c>
      <c r="BF6" s="4">
        <v>0.5</v>
      </c>
      <c r="BG6" s="4" t="s">
        <v>27</v>
      </c>
      <c r="BH6" s="4">
        <v>0</v>
      </c>
      <c r="BI6" s="4">
        <v>1.5</v>
      </c>
      <c r="BJ6" s="4">
        <v>0</v>
      </c>
      <c r="BK6" s="4">
        <v>2</v>
      </c>
      <c r="BL6" s="93" t="s">
        <v>41</v>
      </c>
      <c r="BM6" s="4">
        <v>0</v>
      </c>
      <c r="BN6" s="4">
        <v>4</v>
      </c>
      <c r="BO6" s="4">
        <v>0</v>
      </c>
      <c r="BP6" s="4" t="s">
        <v>27</v>
      </c>
      <c r="BQ6" s="4" t="s">
        <v>27</v>
      </c>
      <c r="BR6" s="4"/>
      <c r="BS6" s="4"/>
      <c r="BT6" s="4"/>
      <c r="BU6" s="4"/>
      <c r="BV6" s="4"/>
      <c r="BW6" s="4"/>
      <c r="BY6" s="9">
        <f t="shared" si="0"/>
        <v>0.43466666666666665</v>
      </c>
      <c r="BZ6" s="9">
        <f t="shared" si="1"/>
        <v>0.15</v>
      </c>
      <c r="CA6" s="9">
        <f t="shared" si="2"/>
        <v>1.6666666666666667</v>
      </c>
      <c r="CB6" s="9">
        <f t="shared" si="3"/>
        <v>1.7833333333333334</v>
      </c>
    </row>
    <row r="7" spans="1:80" ht="11.25">
      <c r="A7" s="5">
        <v>5</v>
      </c>
      <c r="B7" s="77" t="s">
        <v>27</v>
      </c>
      <c r="C7" s="4">
        <v>2.4</v>
      </c>
      <c r="D7" s="4" t="s">
        <v>27</v>
      </c>
      <c r="E7" s="4" t="s">
        <v>27</v>
      </c>
      <c r="F7" s="4">
        <v>32.1</v>
      </c>
      <c r="G7" s="4" t="s">
        <v>27</v>
      </c>
      <c r="H7" s="4" t="s">
        <v>27</v>
      </c>
      <c r="I7" s="4">
        <v>5.8</v>
      </c>
      <c r="J7" s="4" t="s">
        <v>27</v>
      </c>
      <c r="K7" s="4">
        <v>29.1</v>
      </c>
      <c r="L7" s="4">
        <v>0.2</v>
      </c>
      <c r="M7" s="4">
        <v>0</v>
      </c>
      <c r="N7" s="4">
        <v>0.4</v>
      </c>
      <c r="O7" s="4" t="s">
        <v>27</v>
      </c>
      <c r="P7" s="4" t="s">
        <v>27</v>
      </c>
      <c r="Q7" s="4">
        <v>59.8</v>
      </c>
      <c r="R7" s="4" t="s">
        <v>27</v>
      </c>
      <c r="S7" s="4" t="s">
        <v>27</v>
      </c>
      <c r="T7" s="4" t="s">
        <v>27</v>
      </c>
      <c r="U7" s="4" t="s">
        <v>27</v>
      </c>
      <c r="V7" s="4" t="s">
        <v>27</v>
      </c>
      <c r="W7" s="4" t="s">
        <v>27</v>
      </c>
      <c r="X7" s="4">
        <v>4.5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 t="s">
        <v>27</v>
      </c>
      <c r="AG7" s="4" t="s">
        <v>27</v>
      </c>
      <c r="AH7" s="4" t="s">
        <v>27</v>
      </c>
      <c r="AI7" s="4" t="s">
        <v>27</v>
      </c>
      <c r="AJ7" s="4">
        <v>0</v>
      </c>
      <c r="AK7" s="4">
        <v>0</v>
      </c>
      <c r="AL7" s="4" t="s">
        <v>27</v>
      </c>
      <c r="AM7" s="4" t="s">
        <v>27</v>
      </c>
      <c r="AN7" s="4">
        <v>0</v>
      </c>
      <c r="AO7" s="4" t="s">
        <v>27</v>
      </c>
      <c r="AP7" s="4" t="s">
        <v>27</v>
      </c>
      <c r="AQ7" s="4" t="s">
        <v>27</v>
      </c>
      <c r="AR7" s="4">
        <v>1</v>
      </c>
      <c r="AS7" s="4">
        <v>14.5</v>
      </c>
      <c r="AT7" s="4" t="s">
        <v>27</v>
      </c>
      <c r="AU7" s="4">
        <v>10.5</v>
      </c>
      <c r="AV7" s="4">
        <v>0</v>
      </c>
      <c r="AW7" s="4" t="s">
        <v>27</v>
      </c>
      <c r="AX7" s="4">
        <v>0</v>
      </c>
      <c r="AY7" s="4" t="s">
        <v>27</v>
      </c>
      <c r="AZ7" s="4">
        <v>0</v>
      </c>
      <c r="BA7" s="4">
        <v>49.5</v>
      </c>
      <c r="BB7" s="4">
        <v>1</v>
      </c>
      <c r="BC7" s="4" t="s">
        <v>27</v>
      </c>
      <c r="BD7" s="4" t="s">
        <v>27</v>
      </c>
      <c r="BE7" s="4">
        <v>4.5</v>
      </c>
      <c r="BF7" s="4">
        <v>27.5</v>
      </c>
      <c r="BG7" s="4" t="s">
        <v>27</v>
      </c>
      <c r="BH7" s="4" t="s">
        <v>27</v>
      </c>
      <c r="BI7" s="4">
        <v>0.5</v>
      </c>
      <c r="BJ7" s="4" t="s">
        <v>27</v>
      </c>
      <c r="BK7" s="4" t="s">
        <v>27</v>
      </c>
      <c r="BL7" s="93" t="s">
        <v>41</v>
      </c>
      <c r="BM7" s="4">
        <v>6</v>
      </c>
      <c r="BN7" s="4">
        <v>0</v>
      </c>
      <c r="BO7" s="4">
        <v>0</v>
      </c>
      <c r="BP7" s="4" t="s">
        <v>27</v>
      </c>
      <c r="BQ7" s="4">
        <v>1.5</v>
      </c>
      <c r="BR7" s="4"/>
      <c r="BS7" s="4"/>
      <c r="BT7" s="4"/>
      <c r="BU7" s="4"/>
      <c r="BV7" s="4"/>
      <c r="BW7" s="4"/>
      <c r="BY7" s="9">
        <f t="shared" si="0"/>
        <v>3.1333333333333333</v>
      </c>
      <c r="BZ7" s="9">
        <f t="shared" si="1"/>
        <v>1.0166666666666666</v>
      </c>
      <c r="CA7" s="9">
        <f t="shared" si="2"/>
        <v>3.6166666666666667</v>
      </c>
      <c r="CB7" s="9">
        <f t="shared" si="3"/>
        <v>3.8833333333333333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 t="s">
        <v>27</v>
      </c>
      <c r="F8" s="4">
        <v>0.1</v>
      </c>
      <c r="G8" s="4" t="s">
        <v>27</v>
      </c>
      <c r="H8" s="4">
        <v>0.8</v>
      </c>
      <c r="I8" s="4">
        <v>4.6</v>
      </c>
      <c r="J8" s="4">
        <v>0.2</v>
      </c>
      <c r="K8" s="4">
        <v>1.8</v>
      </c>
      <c r="L8" s="4" t="s">
        <v>27</v>
      </c>
      <c r="M8" s="4" t="s">
        <v>27</v>
      </c>
      <c r="N8" s="4">
        <v>1.2</v>
      </c>
      <c r="O8" s="4" t="s">
        <v>27</v>
      </c>
      <c r="P8" s="4" t="s">
        <v>27</v>
      </c>
      <c r="Q8" s="4">
        <v>9.4</v>
      </c>
      <c r="R8" s="4">
        <v>0.2</v>
      </c>
      <c r="S8" s="4" t="s">
        <v>27</v>
      </c>
      <c r="T8" s="4" t="s">
        <v>27</v>
      </c>
      <c r="U8" s="4" t="s">
        <v>27</v>
      </c>
      <c r="V8" s="4" t="s">
        <v>27</v>
      </c>
      <c r="W8" s="4" t="s">
        <v>27</v>
      </c>
      <c r="X8" s="4">
        <v>1.4</v>
      </c>
      <c r="Y8" s="4" t="s">
        <v>27</v>
      </c>
      <c r="Z8" s="4">
        <v>0</v>
      </c>
      <c r="AA8" s="4" t="s">
        <v>27</v>
      </c>
      <c r="AB8" s="4">
        <v>0</v>
      </c>
      <c r="AC8" s="4" t="s">
        <v>27</v>
      </c>
      <c r="AD8" s="4" t="s">
        <v>27</v>
      </c>
      <c r="AE8" s="4">
        <v>4</v>
      </c>
      <c r="AF8" s="4" t="s">
        <v>27</v>
      </c>
      <c r="AG8" s="4">
        <v>0</v>
      </c>
      <c r="AH8" s="4">
        <v>1</v>
      </c>
      <c r="AI8" s="4" t="s">
        <v>27</v>
      </c>
      <c r="AJ8" s="4">
        <v>23</v>
      </c>
      <c r="AK8" s="4" t="s">
        <v>27</v>
      </c>
      <c r="AL8" s="4" t="s">
        <v>27</v>
      </c>
      <c r="AM8" s="4" t="s">
        <v>27</v>
      </c>
      <c r="AN8" s="4" t="s">
        <v>27</v>
      </c>
      <c r="AO8" s="4" t="s">
        <v>27</v>
      </c>
      <c r="AP8" s="4">
        <v>0.5</v>
      </c>
      <c r="AQ8" s="4" t="s">
        <v>27</v>
      </c>
      <c r="AR8" s="4" t="s">
        <v>27</v>
      </c>
      <c r="AS8" s="4">
        <v>0.5</v>
      </c>
      <c r="AT8" s="4" t="s">
        <v>27</v>
      </c>
      <c r="AU8" s="4" t="s">
        <v>27</v>
      </c>
      <c r="AV8" s="4">
        <v>0</v>
      </c>
      <c r="AW8" s="4" t="s">
        <v>27</v>
      </c>
      <c r="AX8" s="4">
        <v>9</v>
      </c>
      <c r="AY8" s="4" t="s">
        <v>27</v>
      </c>
      <c r="AZ8" s="4">
        <v>0</v>
      </c>
      <c r="BA8" s="4" t="s">
        <v>27</v>
      </c>
      <c r="BB8" s="4">
        <v>0</v>
      </c>
      <c r="BC8" s="4" t="s">
        <v>27</v>
      </c>
      <c r="BD8" s="4" t="s">
        <v>27</v>
      </c>
      <c r="BE8" s="4" t="s">
        <v>27</v>
      </c>
      <c r="BF8" s="4" t="s">
        <v>27</v>
      </c>
      <c r="BG8" s="4" t="s">
        <v>27</v>
      </c>
      <c r="BH8" s="4">
        <v>5</v>
      </c>
      <c r="BI8" s="4">
        <v>0.5</v>
      </c>
      <c r="BJ8" s="4" t="s">
        <v>27</v>
      </c>
      <c r="BK8" s="4" t="s">
        <v>27</v>
      </c>
      <c r="BL8" s="93" t="s">
        <v>41</v>
      </c>
      <c r="BM8" s="93" t="s">
        <v>41</v>
      </c>
      <c r="BN8" s="4" t="s">
        <v>27</v>
      </c>
      <c r="BO8" s="4">
        <v>2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1.4066666666666667</v>
      </c>
      <c r="BZ8" s="9">
        <f t="shared" si="1"/>
        <v>1.0133333333333332</v>
      </c>
      <c r="CA8" s="9">
        <f t="shared" si="2"/>
        <v>1.2666666666666666</v>
      </c>
      <c r="CB8" s="9">
        <f t="shared" si="3"/>
        <v>0.5833333333333334</v>
      </c>
    </row>
    <row r="9" spans="1:80" ht="11.25">
      <c r="A9" s="5">
        <v>7</v>
      </c>
      <c r="B9" s="77" t="s">
        <v>27</v>
      </c>
      <c r="C9" s="4" t="s">
        <v>27</v>
      </c>
      <c r="D9" s="4">
        <v>1.5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4">
        <v>0</v>
      </c>
      <c r="K9" s="4" t="s">
        <v>27</v>
      </c>
      <c r="L9" s="4" t="s">
        <v>27</v>
      </c>
      <c r="M9" s="4" t="s">
        <v>27</v>
      </c>
      <c r="N9" s="4" t="s">
        <v>27</v>
      </c>
      <c r="O9" s="4" t="s">
        <v>27</v>
      </c>
      <c r="P9" s="4">
        <v>0.3</v>
      </c>
      <c r="Q9" s="4" t="s">
        <v>27</v>
      </c>
      <c r="R9" s="4">
        <v>4.2</v>
      </c>
      <c r="S9" s="4" t="s">
        <v>27</v>
      </c>
      <c r="T9" s="4" t="s">
        <v>27</v>
      </c>
      <c r="U9" s="4" t="s">
        <v>27</v>
      </c>
      <c r="V9" s="4">
        <v>0</v>
      </c>
      <c r="W9" s="4" t="s">
        <v>27</v>
      </c>
      <c r="X9" s="4">
        <v>12.9</v>
      </c>
      <c r="Y9" s="4">
        <v>4.1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 t="s">
        <v>27</v>
      </c>
      <c r="AG9" s="4" t="s">
        <v>27</v>
      </c>
      <c r="AH9" s="4">
        <v>3</v>
      </c>
      <c r="AI9" s="4" t="s">
        <v>27</v>
      </c>
      <c r="AJ9" s="4" t="s">
        <v>27</v>
      </c>
      <c r="AK9" s="4" t="s">
        <v>27</v>
      </c>
      <c r="AL9" s="4">
        <v>0</v>
      </c>
      <c r="AM9" s="4" t="s">
        <v>27</v>
      </c>
      <c r="AN9" s="4" t="s">
        <v>27</v>
      </c>
      <c r="AO9" s="4">
        <v>2</v>
      </c>
      <c r="AP9" s="4" t="s">
        <v>27</v>
      </c>
      <c r="AQ9" s="4" t="s">
        <v>27</v>
      </c>
      <c r="AR9" s="4" t="s">
        <v>27</v>
      </c>
      <c r="AS9" s="4">
        <v>0</v>
      </c>
      <c r="AT9" s="4">
        <v>0</v>
      </c>
      <c r="AU9" s="4">
        <v>11</v>
      </c>
      <c r="AV9" s="4">
        <v>0</v>
      </c>
      <c r="AW9" s="4" t="s">
        <v>27</v>
      </c>
      <c r="AX9" s="4" t="s">
        <v>27</v>
      </c>
      <c r="AY9" s="4">
        <v>14.5</v>
      </c>
      <c r="AZ9" s="4" t="s">
        <v>27</v>
      </c>
      <c r="BA9" s="4" t="s">
        <v>27</v>
      </c>
      <c r="BB9" s="4" t="s">
        <v>27</v>
      </c>
      <c r="BC9" s="4" t="s">
        <v>27</v>
      </c>
      <c r="BD9" s="4" t="s">
        <v>27</v>
      </c>
      <c r="BE9" s="4" t="s">
        <v>27</v>
      </c>
      <c r="BF9" s="4" t="s">
        <v>27</v>
      </c>
      <c r="BG9" s="4">
        <v>0.5</v>
      </c>
      <c r="BH9" s="4">
        <v>1</v>
      </c>
      <c r="BI9" s="4" t="s">
        <v>27</v>
      </c>
      <c r="BJ9" s="4">
        <v>0</v>
      </c>
      <c r="BK9" s="4" t="s">
        <v>27</v>
      </c>
      <c r="BL9" s="93" t="s">
        <v>41</v>
      </c>
      <c r="BM9" s="4">
        <v>0</v>
      </c>
      <c r="BN9" s="4" t="s">
        <v>27</v>
      </c>
      <c r="BO9" s="4" t="s">
        <v>27</v>
      </c>
      <c r="BP9" s="4">
        <v>3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0.8166666666666667</v>
      </c>
      <c r="BZ9" s="9">
        <f t="shared" si="1"/>
        <v>1.1</v>
      </c>
      <c r="CA9" s="9">
        <f t="shared" si="2"/>
        <v>1.0333333333333334</v>
      </c>
      <c r="CB9" s="9">
        <f t="shared" si="3"/>
        <v>1.0666666666666667</v>
      </c>
    </row>
    <row r="10" spans="1:80" ht="11.25">
      <c r="A10" s="5">
        <v>8</v>
      </c>
      <c r="B10" s="77" t="s">
        <v>27</v>
      </c>
      <c r="C10" s="4">
        <v>9.1</v>
      </c>
      <c r="D10" s="4">
        <v>1.5</v>
      </c>
      <c r="E10" s="4" t="s">
        <v>27</v>
      </c>
      <c r="F10" s="4">
        <v>0</v>
      </c>
      <c r="G10" s="4">
        <v>11.8</v>
      </c>
      <c r="H10" s="4" t="s">
        <v>27</v>
      </c>
      <c r="I10" s="4">
        <v>0</v>
      </c>
      <c r="J10" s="4" t="s">
        <v>27</v>
      </c>
      <c r="K10" s="4" t="s">
        <v>27</v>
      </c>
      <c r="L10" s="4" t="s">
        <v>27</v>
      </c>
      <c r="M10" s="4" t="s">
        <v>27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0</v>
      </c>
      <c r="S10" s="4" t="s">
        <v>27</v>
      </c>
      <c r="T10" s="4" t="s">
        <v>27</v>
      </c>
      <c r="U10" s="4">
        <v>12.3</v>
      </c>
      <c r="V10" s="4" t="s">
        <v>27</v>
      </c>
      <c r="W10" s="4" t="s">
        <v>27</v>
      </c>
      <c r="X10" s="4">
        <v>17.4</v>
      </c>
      <c r="Y10" s="4">
        <v>1.4</v>
      </c>
      <c r="Z10" s="4" t="s">
        <v>27</v>
      </c>
      <c r="AA10" s="4" t="s">
        <v>27</v>
      </c>
      <c r="AB10" s="4" t="s">
        <v>27</v>
      </c>
      <c r="AC10" s="4">
        <v>1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8</v>
      </c>
      <c r="AI10" s="4" t="s">
        <v>27</v>
      </c>
      <c r="AJ10" s="4">
        <v>0</v>
      </c>
      <c r="AK10" s="4" t="s">
        <v>27</v>
      </c>
      <c r="AL10" s="4">
        <v>0</v>
      </c>
      <c r="AM10" s="4" t="s">
        <v>27</v>
      </c>
      <c r="AN10" s="4">
        <v>0</v>
      </c>
      <c r="AO10" s="4">
        <v>30</v>
      </c>
      <c r="AP10" s="4">
        <v>21.5</v>
      </c>
      <c r="AQ10" s="4" t="s">
        <v>27</v>
      </c>
      <c r="AR10" s="4" t="s">
        <v>27</v>
      </c>
      <c r="AS10" s="4" t="s">
        <v>27</v>
      </c>
      <c r="AT10" s="4">
        <v>19</v>
      </c>
      <c r="AU10" s="4">
        <v>0.5</v>
      </c>
      <c r="AV10" s="4" t="s">
        <v>27</v>
      </c>
      <c r="AW10" s="4" t="s">
        <v>27</v>
      </c>
      <c r="AX10" s="4" t="s">
        <v>27</v>
      </c>
      <c r="AY10" s="4">
        <v>0</v>
      </c>
      <c r="AZ10" s="4" t="s">
        <v>27</v>
      </c>
      <c r="BA10" s="4" t="s">
        <v>27</v>
      </c>
      <c r="BB10" s="4">
        <v>0</v>
      </c>
      <c r="BC10" s="4">
        <v>0</v>
      </c>
      <c r="BD10" s="4">
        <v>0</v>
      </c>
      <c r="BE10" s="4">
        <v>0</v>
      </c>
      <c r="BF10" s="4" t="s">
        <v>27</v>
      </c>
      <c r="BG10" s="4">
        <v>0.5</v>
      </c>
      <c r="BH10" s="4">
        <v>0.5</v>
      </c>
      <c r="BI10" s="4" t="s">
        <v>27</v>
      </c>
      <c r="BJ10" s="4" t="s">
        <v>27</v>
      </c>
      <c r="BK10" s="4" t="s">
        <v>27</v>
      </c>
      <c r="BL10" s="93" t="s">
        <v>41</v>
      </c>
      <c r="BM10" s="93" t="s">
        <v>41</v>
      </c>
      <c r="BN10" s="4">
        <v>4.5</v>
      </c>
      <c r="BO10" s="4">
        <v>0</v>
      </c>
      <c r="BP10" s="4" t="s">
        <v>27</v>
      </c>
      <c r="BQ10" s="4">
        <v>0</v>
      </c>
      <c r="BR10" s="4"/>
      <c r="BS10" s="4"/>
      <c r="BT10" s="4"/>
      <c r="BU10" s="4"/>
      <c r="BV10" s="4"/>
      <c r="BW10" s="4"/>
      <c r="BY10" s="9">
        <f t="shared" si="0"/>
        <v>1.3366666666666664</v>
      </c>
      <c r="BZ10" s="9">
        <f t="shared" si="1"/>
        <v>3.703333333333333</v>
      </c>
      <c r="CA10" s="9">
        <f t="shared" si="2"/>
        <v>2.65</v>
      </c>
      <c r="CB10" s="9">
        <f t="shared" si="3"/>
        <v>2.55</v>
      </c>
    </row>
    <row r="11" spans="1:80" ht="11.25">
      <c r="A11" s="5">
        <v>9</v>
      </c>
      <c r="B11" s="77">
        <v>26.7</v>
      </c>
      <c r="C11" s="4">
        <v>0.4</v>
      </c>
      <c r="D11" s="4" t="s">
        <v>27</v>
      </c>
      <c r="E11" s="4">
        <v>1.8</v>
      </c>
      <c r="F11" s="4">
        <v>1.8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 t="s">
        <v>27</v>
      </c>
      <c r="M11" s="4">
        <v>0</v>
      </c>
      <c r="N11" s="4" t="s">
        <v>27</v>
      </c>
      <c r="O11" s="4" t="s">
        <v>27</v>
      </c>
      <c r="P11" s="4" t="s">
        <v>27</v>
      </c>
      <c r="Q11" s="4">
        <v>3.3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>
        <v>13.4</v>
      </c>
      <c r="Y11" s="4" t="s">
        <v>27</v>
      </c>
      <c r="Z11" s="4">
        <v>0</v>
      </c>
      <c r="AA11" s="4" t="s">
        <v>27</v>
      </c>
      <c r="AB11" s="4" t="s">
        <v>27</v>
      </c>
      <c r="AC11" s="4">
        <v>0</v>
      </c>
      <c r="AD11" s="4" t="s">
        <v>27</v>
      </c>
      <c r="AE11" s="4" t="s">
        <v>27</v>
      </c>
      <c r="AF11" s="4" t="s">
        <v>27</v>
      </c>
      <c r="AG11" s="4" t="s">
        <v>27</v>
      </c>
      <c r="AH11" s="4">
        <v>1</v>
      </c>
      <c r="AI11" s="4" t="s">
        <v>27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 t="s">
        <v>27</v>
      </c>
      <c r="AP11" s="4" t="s">
        <v>27</v>
      </c>
      <c r="AQ11" s="4">
        <v>0</v>
      </c>
      <c r="AR11" s="4" t="s">
        <v>27</v>
      </c>
      <c r="AS11" s="4" t="s">
        <v>27</v>
      </c>
      <c r="AT11" s="4">
        <v>0.5</v>
      </c>
      <c r="AU11" s="4" t="s">
        <v>27</v>
      </c>
      <c r="AV11" s="4" t="s">
        <v>27</v>
      </c>
      <c r="AW11" s="4" t="s">
        <v>27</v>
      </c>
      <c r="AX11" s="4" t="s">
        <v>27</v>
      </c>
      <c r="AY11" s="4">
        <v>12</v>
      </c>
      <c r="AZ11" s="4" t="s">
        <v>27</v>
      </c>
      <c r="BA11" s="4">
        <v>0</v>
      </c>
      <c r="BB11" s="4">
        <v>0</v>
      </c>
      <c r="BC11" s="4">
        <v>4.5</v>
      </c>
      <c r="BD11" s="4" t="s">
        <v>27</v>
      </c>
      <c r="BE11" s="4">
        <v>14</v>
      </c>
      <c r="BF11" s="4">
        <v>0</v>
      </c>
      <c r="BG11" s="4">
        <v>0</v>
      </c>
      <c r="BH11" s="4">
        <v>0.5</v>
      </c>
      <c r="BI11" s="4" t="s">
        <v>27</v>
      </c>
      <c r="BJ11" s="4" t="s">
        <v>27</v>
      </c>
      <c r="BK11" s="4">
        <v>0</v>
      </c>
      <c r="BL11" s="93" t="s">
        <v>41</v>
      </c>
      <c r="BM11" s="4">
        <v>0</v>
      </c>
      <c r="BN11" s="4" t="s">
        <v>27</v>
      </c>
      <c r="BO11" s="4" t="s">
        <v>27</v>
      </c>
      <c r="BP11" s="4">
        <v>0</v>
      </c>
      <c r="BQ11" s="4" t="s">
        <v>27</v>
      </c>
      <c r="BR11" s="4"/>
      <c r="BS11" s="4"/>
      <c r="BT11" s="4"/>
      <c r="BU11" s="4"/>
      <c r="BV11" s="4"/>
      <c r="BW11" s="4"/>
      <c r="BY11" s="9">
        <f t="shared" si="0"/>
        <v>0.6566666666666666</v>
      </c>
      <c r="BZ11" s="9">
        <f t="shared" si="1"/>
        <v>0.5633333333333332</v>
      </c>
      <c r="CA11" s="9">
        <f t="shared" si="2"/>
        <v>1.1333333333333333</v>
      </c>
      <c r="CB11" s="9">
        <f t="shared" si="3"/>
        <v>1.05</v>
      </c>
    </row>
    <row r="12" spans="1:80" ht="11.25">
      <c r="A12" s="5">
        <v>10</v>
      </c>
      <c r="B12" s="77">
        <v>32.4</v>
      </c>
      <c r="C12" s="4">
        <v>2.1</v>
      </c>
      <c r="D12" s="4" t="s">
        <v>27</v>
      </c>
      <c r="E12" s="4" t="s">
        <v>27</v>
      </c>
      <c r="F12" s="4" t="s">
        <v>27</v>
      </c>
      <c r="G12" s="4">
        <v>0</v>
      </c>
      <c r="H12" s="4" t="s">
        <v>27</v>
      </c>
      <c r="I12" s="4" t="s">
        <v>27</v>
      </c>
      <c r="J12" s="4" t="s">
        <v>27</v>
      </c>
      <c r="K12" s="4" t="s">
        <v>27</v>
      </c>
      <c r="L12" s="4">
        <v>1.5</v>
      </c>
      <c r="M12" s="4" t="s">
        <v>27</v>
      </c>
      <c r="N12" s="4" t="s">
        <v>27</v>
      </c>
      <c r="O12" s="4" t="s">
        <v>27</v>
      </c>
      <c r="P12" s="4" t="s">
        <v>27</v>
      </c>
      <c r="Q12" s="4">
        <v>61.1</v>
      </c>
      <c r="R12" s="4" t="s">
        <v>27</v>
      </c>
      <c r="S12" s="4" t="s">
        <v>27</v>
      </c>
      <c r="T12" s="4" t="s">
        <v>27</v>
      </c>
      <c r="U12" s="4">
        <v>0</v>
      </c>
      <c r="V12" s="4" t="s">
        <v>27</v>
      </c>
      <c r="W12" s="4">
        <v>12.8</v>
      </c>
      <c r="X12" s="4" t="s">
        <v>27</v>
      </c>
      <c r="Y12" s="4" t="s">
        <v>27</v>
      </c>
      <c r="Z12" s="4" t="s">
        <v>27</v>
      </c>
      <c r="AA12" s="4">
        <v>0</v>
      </c>
      <c r="AB12" s="4" t="s">
        <v>27</v>
      </c>
      <c r="AC12" s="4" t="s">
        <v>27</v>
      </c>
      <c r="AD12" s="4" t="s">
        <v>27</v>
      </c>
      <c r="AE12" s="4" t="s">
        <v>27</v>
      </c>
      <c r="AF12" s="4" t="s">
        <v>27</v>
      </c>
      <c r="AG12" s="4" t="s">
        <v>27</v>
      </c>
      <c r="AH12" s="4">
        <v>2</v>
      </c>
      <c r="AI12" s="4" t="s">
        <v>27</v>
      </c>
      <c r="AJ12" s="4">
        <v>0</v>
      </c>
      <c r="AK12" s="4" t="s">
        <v>27</v>
      </c>
      <c r="AL12" s="4" t="s">
        <v>27</v>
      </c>
      <c r="AM12" s="4" t="s">
        <v>27</v>
      </c>
      <c r="AN12" s="4">
        <v>0</v>
      </c>
      <c r="AO12" s="4">
        <v>0</v>
      </c>
      <c r="AP12" s="4">
        <v>10.5</v>
      </c>
      <c r="AQ12" s="4" t="s">
        <v>27</v>
      </c>
      <c r="AR12" s="4" t="s">
        <v>27</v>
      </c>
      <c r="AS12" s="4" t="s">
        <v>27</v>
      </c>
      <c r="AT12" s="4">
        <v>8</v>
      </c>
      <c r="AU12" s="4" t="s">
        <v>27</v>
      </c>
      <c r="AV12" s="4" t="s">
        <v>27</v>
      </c>
      <c r="AW12" s="4">
        <v>0</v>
      </c>
      <c r="AX12" s="4" t="s">
        <v>27</v>
      </c>
      <c r="AY12" s="4">
        <v>0.5</v>
      </c>
      <c r="AZ12" s="4" t="s">
        <v>27</v>
      </c>
      <c r="BA12" s="4">
        <v>0</v>
      </c>
      <c r="BB12" s="4" t="s">
        <v>27</v>
      </c>
      <c r="BC12" s="4" t="s">
        <v>27</v>
      </c>
      <c r="BD12" s="4" t="s">
        <v>27</v>
      </c>
      <c r="BE12" s="4">
        <v>6</v>
      </c>
      <c r="BF12" s="4">
        <v>0</v>
      </c>
      <c r="BG12" s="4">
        <v>0</v>
      </c>
      <c r="BH12" s="4" t="s">
        <v>27</v>
      </c>
      <c r="BI12" s="4" t="s">
        <v>27</v>
      </c>
      <c r="BJ12" s="4">
        <v>1.5</v>
      </c>
      <c r="BK12" s="4" t="s">
        <v>27</v>
      </c>
      <c r="BL12" s="93" t="s">
        <v>41</v>
      </c>
      <c r="BM12" s="93" t="s">
        <v>41</v>
      </c>
      <c r="BN12" s="4" t="s">
        <v>27</v>
      </c>
      <c r="BO12" s="4" t="s">
        <v>27</v>
      </c>
      <c r="BP12" s="4">
        <v>1</v>
      </c>
      <c r="BQ12" s="4">
        <v>1</v>
      </c>
      <c r="BR12" s="4"/>
      <c r="BS12" s="4"/>
      <c r="BT12" s="4"/>
      <c r="BU12" s="4"/>
      <c r="BV12" s="4"/>
      <c r="BW12" s="4"/>
      <c r="BY12" s="9">
        <f t="shared" si="0"/>
        <v>2.58</v>
      </c>
      <c r="BZ12" s="9">
        <f t="shared" si="1"/>
        <v>1.1099999999999999</v>
      </c>
      <c r="CA12" s="9">
        <f t="shared" si="2"/>
        <v>0.9</v>
      </c>
      <c r="CB12" s="9">
        <f t="shared" si="3"/>
        <v>0.95</v>
      </c>
    </row>
    <row r="13" spans="1:80" ht="11.25">
      <c r="A13" s="6">
        <v>11</v>
      </c>
      <c r="B13" s="78" t="s">
        <v>27</v>
      </c>
      <c r="C13" s="79">
        <v>0.2</v>
      </c>
      <c r="D13" s="79" t="s">
        <v>27</v>
      </c>
      <c r="E13" s="79" t="s">
        <v>27</v>
      </c>
      <c r="F13" s="79" t="s">
        <v>27</v>
      </c>
      <c r="G13" s="79" t="s">
        <v>27</v>
      </c>
      <c r="H13" s="79">
        <v>0</v>
      </c>
      <c r="I13" s="79" t="s">
        <v>27</v>
      </c>
      <c r="J13" s="79" t="s">
        <v>27</v>
      </c>
      <c r="K13" s="79" t="s">
        <v>27</v>
      </c>
      <c r="L13" s="79" t="s">
        <v>27</v>
      </c>
      <c r="M13" s="79" t="s">
        <v>27</v>
      </c>
      <c r="N13" s="79">
        <v>8.2</v>
      </c>
      <c r="O13" s="79">
        <v>0</v>
      </c>
      <c r="P13" s="79">
        <v>0.6</v>
      </c>
      <c r="Q13" s="79" t="s">
        <v>27</v>
      </c>
      <c r="R13" s="79" t="s">
        <v>27</v>
      </c>
      <c r="S13" s="79" t="s">
        <v>27</v>
      </c>
      <c r="T13" s="79" t="s">
        <v>27</v>
      </c>
      <c r="U13" s="79" t="s">
        <v>27</v>
      </c>
      <c r="V13" s="79" t="s">
        <v>27</v>
      </c>
      <c r="W13" s="79" t="s">
        <v>27</v>
      </c>
      <c r="X13" s="79">
        <v>0</v>
      </c>
      <c r="Y13" s="79" t="s">
        <v>27</v>
      </c>
      <c r="Z13" s="79" t="s">
        <v>27</v>
      </c>
      <c r="AA13" s="79">
        <v>8</v>
      </c>
      <c r="AB13" s="79" t="s">
        <v>27</v>
      </c>
      <c r="AC13" s="79" t="s">
        <v>27</v>
      </c>
      <c r="AD13" s="79">
        <v>0</v>
      </c>
      <c r="AE13" s="79">
        <v>0</v>
      </c>
      <c r="AF13" s="79">
        <v>1</v>
      </c>
      <c r="AG13" s="79">
        <v>31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 t="s">
        <v>27</v>
      </c>
      <c r="AM13" s="79">
        <v>13</v>
      </c>
      <c r="AN13" s="79">
        <v>0</v>
      </c>
      <c r="AO13" s="79">
        <v>0</v>
      </c>
      <c r="AP13" s="79">
        <v>8</v>
      </c>
      <c r="AQ13" s="79">
        <v>6.5</v>
      </c>
      <c r="AR13" s="79" t="s">
        <v>27</v>
      </c>
      <c r="AS13" s="79">
        <v>0.5</v>
      </c>
      <c r="AT13" s="79" t="s">
        <v>27</v>
      </c>
      <c r="AU13" s="79" t="s">
        <v>27</v>
      </c>
      <c r="AV13" s="79" t="s">
        <v>27</v>
      </c>
      <c r="AW13" s="79" t="s">
        <v>27</v>
      </c>
      <c r="AX13" s="79" t="s">
        <v>27</v>
      </c>
      <c r="AY13" s="79">
        <v>0</v>
      </c>
      <c r="AZ13" s="79">
        <v>14.5</v>
      </c>
      <c r="BA13" s="79" t="s">
        <v>27</v>
      </c>
      <c r="BB13" s="79" t="s">
        <v>27</v>
      </c>
      <c r="BC13" s="79" t="s">
        <v>27</v>
      </c>
      <c r="BD13" s="79">
        <v>0</v>
      </c>
      <c r="BE13" s="79" t="s">
        <v>27</v>
      </c>
      <c r="BF13" s="79">
        <v>29</v>
      </c>
      <c r="BG13" s="79">
        <v>0</v>
      </c>
      <c r="BH13" s="79" t="s">
        <v>27</v>
      </c>
      <c r="BI13" s="79" t="s">
        <v>27</v>
      </c>
      <c r="BJ13" s="79" t="s">
        <v>27</v>
      </c>
      <c r="BK13" s="79">
        <v>2.5</v>
      </c>
      <c r="BL13" s="79">
        <v>37</v>
      </c>
      <c r="BM13" s="95" t="s">
        <v>41</v>
      </c>
      <c r="BN13" s="79">
        <v>0</v>
      </c>
      <c r="BO13" s="79">
        <v>4</v>
      </c>
      <c r="BP13" s="79">
        <v>0</v>
      </c>
      <c r="BQ13" s="79">
        <v>0</v>
      </c>
      <c r="BR13" s="79"/>
      <c r="BS13" s="79"/>
      <c r="BT13" s="79"/>
      <c r="BU13" s="79"/>
      <c r="BV13" s="79"/>
      <c r="BW13" s="79"/>
      <c r="BY13" s="9">
        <f t="shared" si="0"/>
        <v>2.06</v>
      </c>
      <c r="BZ13" s="9">
        <f t="shared" si="1"/>
        <v>2.2666666666666666</v>
      </c>
      <c r="CA13" s="9">
        <f t="shared" si="2"/>
        <v>3.45</v>
      </c>
      <c r="CB13" s="9">
        <f t="shared" si="3"/>
        <v>3.4</v>
      </c>
    </row>
    <row r="14" spans="1:80" ht="11.25">
      <c r="A14" s="5">
        <v>12</v>
      </c>
      <c r="B14" s="77">
        <v>0</v>
      </c>
      <c r="C14" s="4">
        <v>0</v>
      </c>
      <c r="D14" s="4" t="s">
        <v>27</v>
      </c>
      <c r="E14" s="4" t="s">
        <v>27</v>
      </c>
      <c r="F14" s="4">
        <v>3.6</v>
      </c>
      <c r="G14" s="4" t="s">
        <v>27</v>
      </c>
      <c r="H14" s="4" t="s">
        <v>27</v>
      </c>
      <c r="I14" s="4">
        <v>1.4</v>
      </c>
      <c r="J14" s="4" t="s">
        <v>27</v>
      </c>
      <c r="K14" s="4" t="s">
        <v>27</v>
      </c>
      <c r="L14" s="4" t="s">
        <v>27</v>
      </c>
      <c r="M14" s="4" t="s">
        <v>27</v>
      </c>
      <c r="N14" s="4">
        <v>0.7</v>
      </c>
      <c r="O14" s="4" t="s">
        <v>27</v>
      </c>
      <c r="P14" s="4" t="s">
        <v>27</v>
      </c>
      <c r="Q14" s="4">
        <v>31.3</v>
      </c>
      <c r="R14" s="4" t="s">
        <v>27</v>
      </c>
      <c r="S14" s="4" t="s">
        <v>27</v>
      </c>
      <c r="T14" s="4">
        <v>0.3</v>
      </c>
      <c r="U14" s="4">
        <v>5.3</v>
      </c>
      <c r="V14" s="4" t="s">
        <v>27</v>
      </c>
      <c r="W14" s="4" t="s">
        <v>27</v>
      </c>
      <c r="X14" s="4">
        <v>0</v>
      </c>
      <c r="Y14" s="4" t="s">
        <v>27</v>
      </c>
      <c r="Z14" s="4" t="s">
        <v>27</v>
      </c>
      <c r="AA14" s="4" t="s">
        <v>27</v>
      </c>
      <c r="AB14" s="4" t="s">
        <v>27</v>
      </c>
      <c r="AC14" s="4">
        <v>1</v>
      </c>
      <c r="AD14" s="4" t="s">
        <v>27</v>
      </c>
      <c r="AE14" s="4">
        <v>0</v>
      </c>
      <c r="AF14" s="4" t="s">
        <v>27</v>
      </c>
      <c r="AG14" s="4">
        <v>2</v>
      </c>
      <c r="AH14" s="4" t="s">
        <v>27</v>
      </c>
      <c r="AI14" s="4" t="s">
        <v>27</v>
      </c>
      <c r="AJ14" s="4">
        <v>0</v>
      </c>
      <c r="AK14" s="4">
        <v>0</v>
      </c>
      <c r="AL14" s="4" t="s">
        <v>27</v>
      </c>
      <c r="AM14" s="4">
        <v>8</v>
      </c>
      <c r="AN14" s="4" t="s">
        <v>27</v>
      </c>
      <c r="AO14" s="4" t="s">
        <v>27</v>
      </c>
      <c r="AP14" s="4" t="s">
        <v>27</v>
      </c>
      <c r="AQ14" s="4">
        <v>0</v>
      </c>
      <c r="AR14" s="4">
        <v>0</v>
      </c>
      <c r="AS14" s="4">
        <v>1</v>
      </c>
      <c r="AT14" s="4" t="s">
        <v>27</v>
      </c>
      <c r="AU14" s="4" t="s">
        <v>27</v>
      </c>
      <c r="AV14" s="4" t="s">
        <v>27</v>
      </c>
      <c r="AW14" s="4" t="s">
        <v>27</v>
      </c>
      <c r="AX14" s="4" t="s">
        <v>27</v>
      </c>
      <c r="AY14" s="4" t="s">
        <v>27</v>
      </c>
      <c r="AZ14" s="4">
        <v>3.5</v>
      </c>
      <c r="BA14" s="4">
        <v>2</v>
      </c>
      <c r="BB14" s="4" t="s">
        <v>27</v>
      </c>
      <c r="BC14" s="4">
        <v>4.5</v>
      </c>
      <c r="BD14" s="4">
        <v>0</v>
      </c>
      <c r="BE14" s="4" t="s">
        <v>27</v>
      </c>
      <c r="BF14" s="4">
        <v>9</v>
      </c>
      <c r="BG14" s="4" t="s">
        <v>27</v>
      </c>
      <c r="BH14" s="4" t="s">
        <v>27</v>
      </c>
      <c r="BI14" s="4" t="s">
        <v>27</v>
      </c>
      <c r="BJ14" s="4" t="s">
        <v>27</v>
      </c>
      <c r="BK14" s="4">
        <v>0</v>
      </c>
      <c r="BL14" s="93" t="s">
        <v>41</v>
      </c>
      <c r="BM14" s="93" t="s">
        <v>41</v>
      </c>
      <c r="BN14" s="4" t="s">
        <v>27</v>
      </c>
      <c r="BO14" s="4">
        <v>6.5</v>
      </c>
      <c r="BP14" s="4" t="s">
        <v>27</v>
      </c>
      <c r="BQ14" s="4">
        <v>0</v>
      </c>
      <c r="BR14" s="4"/>
      <c r="BS14" s="4"/>
      <c r="BT14" s="4"/>
      <c r="BU14" s="4"/>
      <c r="BV14" s="4"/>
      <c r="BW14" s="4"/>
      <c r="BY14" s="9">
        <f t="shared" si="0"/>
        <v>1.6199999999999999</v>
      </c>
      <c r="BZ14" s="9">
        <f t="shared" si="1"/>
        <v>0.5866666666666667</v>
      </c>
      <c r="CA14" s="9">
        <f t="shared" si="2"/>
        <v>1</v>
      </c>
      <c r="CB14" s="9">
        <f t="shared" si="3"/>
        <v>0.8833333333333333</v>
      </c>
    </row>
    <row r="15" spans="1:80" ht="11.25">
      <c r="A15" s="5">
        <v>13</v>
      </c>
      <c r="B15" s="77" t="s">
        <v>27</v>
      </c>
      <c r="C15" s="4" t="s">
        <v>27</v>
      </c>
      <c r="D15" s="4" t="s">
        <v>27</v>
      </c>
      <c r="E15" s="4" t="s">
        <v>27</v>
      </c>
      <c r="F15" s="4">
        <v>9.3</v>
      </c>
      <c r="G15" s="4" t="s">
        <v>27</v>
      </c>
      <c r="H15" s="4" t="s">
        <v>27</v>
      </c>
      <c r="I15" s="4" t="s">
        <v>27</v>
      </c>
      <c r="J15" s="4">
        <v>0</v>
      </c>
      <c r="K15" s="4"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>
        <v>10.7</v>
      </c>
      <c r="R15" s="4" t="s">
        <v>27</v>
      </c>
      <c r="S15" s="4">
        <v>10.5</v>
      </c>
      <c r="T15" s="4" t="s">
        <v>27</v>
      </c>
      <c r="U15" s="4" t="s">
        <v>27</v>
      </c>
      <c r="V15" s="4" t="s">
        <v>27</v>
      </c>
      <c r="W15" s="4">
        <v>9.6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 t="s">
        <v>27</v>
      </c>
      <c r="AG15" s="4" t="s">
        <v>27</v>
      </c>
      <c r="AH15" s="4" t="s">
        <v>27</v>
      </c>
      <c r="AI15" s="4">
        <v>0</v>
      </c>
      <c r="AJ15" s="4">
        <v>7</v>
      </c>
      <c r="AK15" s="4">
        <v>1</v>
      </c>
      <c r="AL15" s="4" t="s">
        <v>27</v>
      </c>
      <c r="AM15" s="4" t="s">
        <v>27</v>
      </c>
      <c r="AN15" s="4" t="s">
        <v>27</v>
      </c>
      <c r="AO15" s="4" t="s">
        <v>27</v>
      </c>
      <c r="AP15" s="4" t="s">
        <v>27</v>
      </c>
      <c r="AQ15" s="4">
        <v>7</v>
      </c>
      <c r="AR15" s="4" t="s">
        <v>27</v>
      </c>
      <c r="AS15" s="4" t="s">
        <v>27</v>
      </c>
      <c r="AT15" s="4" t="s">
        <v>27</v>
      </c>
      <c r="AU15" s="4" t="s">
        <v>27</v>
      </c>
      <c r="AV15" s="4">
        <v>0</v>
      </c>
      <c r="AW15" s="4" t="s">
        <v>27</v>
      </c>
      <c r="AX15" s="4">
        <v>14</v>
      </c>
      <c r="AY15" s="4" t="s">
        <v>27</v>
      </c>
      <c r="AZ15" s="4" t="s">
        <v>27</v>
      </c>
      <c r="BA15" s="4" t="s">
        <v>27</v>
      </c>
      <c r="BB15" s="4">
        <v>0</v>
      </c>
      <c r="BC15" s="4">
        <v>0</v>
      </c>
      <c r="BD15" s="4">
        <v>8</v>
      </c>
      <c r="BE15" s="4" t="s">
        <v>27</v>
      </c>
      <c r="BF15" s="4">
        <v>0</v>
      </c>
      <c r="BG15" s="4">
        <v>6</v>
      </c>
      <c r="BH15" s="4" t="s">
        <v>27</v>
      </c>
      <c r="BI15" s="4" t="s">
        <v>27</v>
      </c>
      <c r="BJ15" s="4" t="s">
        <v>27</v>
      </c>
      <c r="BK15" s="4" t="s">
        <v>27</v>
      </c>
      <c r="BL15" s="4">
        <v>0</v>
      </c>
      <c r="BM15" s="4">
        <v>8</v>
      </c>
      <c r="BN15" s="4" t="s">
        <v>27</v>
      </c>
      <c r="BO15" s="4">
        <v>0</v>
      </c>
      <c r="BP15" s="4" t="s">
        <v>27</v>
      </c>
      <c r="BQ15" s="4">
        <v>0</v>
      </c>
      <c r="BR15" s="4"/>
      <c r="BS15" s="4"/>
      <c r="BT15" s="4"/>
      <c r="BU15" s="4"/>
      <c r="BV15" s="4"/>
      <c r="BW15" s="4"/>
      <c r="BY15" s="9">
        <f t="shared" si="0"/>
        <v>1.2933333333333332</v>
      </c>
      <c r="BZ15" s="9">
        <f t="shared" si="1"/>
        <v>0.8200000000000001</v>
      </c>
      <c r="CA15" s="9">
        <f t="shared" si="2"/>
        <v>1.4333333333333333</v>
      </c>
      <c r="CB15" s="9">
        <f t="shared" si="3"/>
        <v>1.4333333333333333</v>
      </c>
    </row>
    <row r="16" spans="1:80" ht="11.25">
      <c r="A16" s="5">
        <v>14</v>
      </c>
      <c r="B16" s="77" t="s">
        <v>27</v>
      </c>
      <c r="C16" s="4" t="s">
        <v>27</v>
      </c>
      <c r="D16" s="4" t="s">
        <v>27</v>
      </c>
      <c r="E16" s="4" t="s">
        <v>27</v>
      </c>
      <c r="F16" s="4">
        <v>0.3</v>
      </c>
      <c r="G16" s="4" t="s">
        <v>27</v>
      </c>
      <c r="H16" s="4">
        <v>0</v>
      </c>
      <c r="I16" s="4" t="s">
        <v>27</v>
      </c>
      <c r="J16" s="4" t="s">
        <v>27</v>
      </c>
      <c r="K16" s="4" t="s">
        <v>27</v>
      </c>
      <c r="L16" s="4" t="s">
        <v>27</v>
      </c>
      <c r="M16" s="4" t="s">
        <v>27</v>
      </c>
      <c r="N16" s="4">
        <v>0</v>
      </c>
      <c r="O16" s="4" t="s">
        <v>27</v>
      </c>
      <c r="P16" s="4">
        <v>4.6</v>
      </c>
      <c r="Q16" s="4">
        <v>11.8</v>
      </c>
      <c r="R16" s="4" t="s">
        <v>27</v>
      </c>
      <c r="S16" s="4" t="s">
        <v>27</v>
      </c>
      <c r="T16" s="4">
        <v>0</v>
      </c>
      <c r="U16" s="4" t="s">
        <v>27</v>
      </c>
      <c r="V16" s="4" t="s">
        <v>27</v>
      </c>
      <c r="W16" s="4" t="s">
        <v>27</v>
      </c>
      <c r="X16" s="4" t="s">
        <v>27</v>
      </c>
      <c r="Y16" s="4" t="s">
        <v>27</v>
      </c>
      <c r="Z16" s="4" t="s">
        <v>27</v>
      </c>
      <c r="AA16" s="4">
        <v>0</v>
      </c>
      <c r="AB16" s="4" t="s">
        <v>27</v>
      </c>
      <c r="AC16" s="4" t="s">
        <v>27</v>
      </c>
      <c r="AD16" s="4" t="s">
        <v>27</v>
      </c>
      <c r="AE16" s="4">
        <v>0</v>
      </c>
      <c r="AF16" s="4" t="s">
        <v>27</v>
      </c>
      <c r="AG16" s="4">
        <v>0</v>
      </c>
      <c r="AH16" s="4" t="s">
        <v>27</v>
      </c>
      <c r="AI16" s="4">
        <v>0</v>
      </c>
      <c r="AJ16" s="4" t="s">
        <v>27</v>
      </c>
      <c r="AK16" s="4" t="s">
        <v>27</v>
      </c>
      <c r="AL16" s="4">
        <v>7</v>
      </c>
      <c r="AM16" s="4" t="s">
        <v>27</v>
      </c>
      <c r="AN16" s="4">
        <v>0</v>
      </c>
      <c r="AO16" s="4" t="s">
        <v>27</v>
      </c>
      <c r="AP16" s="4">
        <v>2</v>
      </c>
      <c r="AQ16" s="4">
        <v>0.5</v>
      </c>
      <c r="AR16" s="4" t="s">
        <v>27</v>
      </c>
      <c r="AS16" s="4" t="s">
        <v>27</v>
      </c>
      <c r="AT16" s="4" t="s">
        <v>27</v>
      </c>
      <c r="AU16" s="4" t="s">
        <v>27</v>
      </c>
      <c r="AV16" s="4" t="s">
        <v>27</v>
      </c>
      <c r="AW16" s="4" t="s">
        <v>27</v>
      </c>
      <c r="AX16" s="4" t="s">
        <v>27</v>
      </c>
      <c r="AY16" s="4" t="s">
        <v>27</v>
      </c>
      <c r="AZ16" s="4" t="s">
        <v>27</v>
      </c>
      <c r="BA16" s="4" t="s">
        <v>27</v>
      </c>
      <c r="BB16" s="4" t="s">
        <v>27</v>
      </c>
      <c r="BC16" s="4">
        <v>4</v>
      </c>
      <c r="BD16" s="4" t="s">
        <v>27</v>
      </c>
      <c r="BE16" s="4">
        <v>1.5</v>
      </c>
      <c r="BF16" s="4">
        <v>0</v>
      </c>
      <c r="BG16" s="4">
        <v>8</v>
      </c>
      <c r="BH16" s="4">
        <v>0</v>
      </c>
      <c r="BI16" s="4" t="s">
        <v>27</v>
      </c>
      <c r="BJ16" s="4" t="s">
        <v>27</v>
      </c>
      <c r="BK16" s="4" t="s">
        <v>27</v>
      </c>
      <c r="BL16" s="93" t="s">
        <v>41</v>
      </c>
      <c r="BM16" s="4">
        <v>22.5</v>
      </c>
      <c r="BN16" s="4" t="s">
        <v>27</v>
      </c>
      <c r="BO16" s="4" t="s">
        <v>27</v>
      </c>
      <c r="BP16" s="4" t="s">
        <v>27</v>
      </c>
      <c r="BQ16" s="4" t="s">
        <v>27</v>
      </c>
      <c r="BR16" s="4"/>
      <c r="BS16" s="4"/>
      <c r="BT16" s="4"/>
      <c r="BU16" s="4"/>
      <c r="BV16" s="4"/>
      <c r="BW16" s="4"/>
      <c r="BY16" s="9">
        <f t="shared" si="0"/>
        <v>0.7799999999999999</v>
      </c>
      <c r="BZ16" s="9">
        <f t="shared" si="1"/>
        <v>0.31666666666666665</v>
      </c>
      <c r="CA16" s="9">
        <f t="shared" si="2"/>
        <v>0.7666666666666667</v>
      </c>
      <c r="CB16" s="9">
        <f t="shared" si="3"/>
        <v>1.2833333333333334</v>
      </c>
    </row>
    <row r="17" spans="1:80" ht="11.25">
      <c r="A17" s="5">
        <v>15</v>
      </c>
      <c r="B17" s="77" t="s">
        <v>27</v>
      </c>
      <c r="C17" s="4">
        <v>0</v>
      </c>
      <c r="D17" s="4">
        <v>0.1</v>
      </c>
      <c r="E17" s="4" t="s">
        <v>27</v>
      </c>
      <c r="F17" s="4">
        <v>0</v>
      </c>
      <c r="G17" s="4" t="s">
        <v>27</v>
      </c>
      <c r="H17" s="4">
        <v>18.9</v>
      </c>
      <c r="I17" s="4" t="s">
        <v>27</v>
      </c>
      <c r="J17" s="4" t="s">
        <v>27</v>
      </c>
      <c r="K17" s="4">
        <v>1.1</v>
      </c>
      <c r="L17" s="4" t="s">
        <v>27</v>
      </c>
      <c r="M17" s="4">
        <v>0</v>
      </c>
      <c r="N17" s="4" t="s">
        <v>27</v>
      </c>
      <c r="O17" s="4" t="s">
        <v>27</v>
      </c>
      <c r="P17" s="4">
        <v>1</v>
      </c>
      <c r="Q17" s="4">
        <v>0.6</v>
      </c>
      <c r="R17" s="4" t="s">
        <v>27</v>
      </c>
      <c r="S17" s="4" t="s">
        <v>27</v>
      </c>
      <c r="T17" s="4">
        <v>3.9</v>
      </c>
      <c r="U17" s="4" t="s">
        <v>27</v>
      </c>
      <c r="V17" s="4" t="s">
        <v>27</v>
      </c>
      <c r="W17" s="4" t="s">
        <v>27</v>
      </c>
      <c r="X17" s="4" t="s">
        <v>27</v>
      </c>
      <c r="Y17" s="4" t="s">
        <v>27</v>
      </c>
      <c r="Z17" s="4" t="s">
        <v>27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 t="s">
        <v>27</v>
      </c>
      <c r="AG17" s="4" t="s">
        <v>27</v>
      </c>
      <c r="AH17" s="4" t="s">
        <v>27</v>
      </c>
      <c r="AI17" s="4">
        <v>24</v>
      </c>
      <c r="AJ17" s="4">
        <v>0</v>
      </c>
      <c r="AK17" s="4" t="s">
        <v>27</v>
      </c>
      <c r="AL17" s="4">
        <v>1</v>
      </c>
      <c r="AM17" s="4" t="s">
        <v>27</v>
      </c>
      <c r="AN17" s="4" t="s">
        <v>27</v>
      </c>
      <c r="AO17" s="4" t="s">
        <v>27</v>
      </c>
      <c r="AP17" s="4" t="s">
        <v>27</v>
      </c>
      <c r="AQ17" s="4" t="s">
        <v>27</v>
      </c>
      <c r="AR17" s="4" t="s">
        <v>27</v>
      </c>
      <c r="AS17" s="4" t="s">
        <v>27</v>
      </c>
      <c r="AT17" s="4" t="s">
        <v>27</v>
      </c>
      <c r="AU17" s="4" t="s">
        <v>27</v>
      </c>
      <c r="AV17" s="4">
        <v>0</v>
      </c>
      <c r="AW17" s="4" t="s">
        <v>27</v>
      </c>
      <c r="AX17" s="4">
        <v>0</v>
      </c>
      <c r="AY17" s="4" t="s">
        <v>27</v>
      </c>
      <c r="AZ17" s="4" t="s">
        <v>27</v>
      </c>
      <c r="BA17" s="4" t="s">
        <v>27</v>
      </c>
      <c r="BB17" s="4">
        <v>0</v>
      </c>
      <c r="BC17" s="4">
        <v>8.5</v>
      </c>
      <c r="BD17" s="4">
        <v>0</v>
      </c>
      <c r="BE17" s="4" t="s">
        <v>27</v>
      </c>
      <c r="BF17" s="4" t="s">
        <v>27</v>
      </c>
      <c r="BG17" s="4">
        <v>0</v>
      </c>
      <c r="BH17" s="4" t="s">
        <v>27</v>
      </c>
      <c r="BI17" s="4">
        <v>2.5</v>
      </c>
      <c r="BJ17" s="4" t="s">
        <v>27</v>
      </c>
      <c r="BK17" s="4" t="s">
        <v>27</v>
      </c>
      <c r="BL17" s="4">
        <v>0</v>
      </c>
      <c r="BM17" s="93" t="s">
        <v>41</v>
      </c>
      <c r="BN17" s="4" t="s">
        <v>27</v>
      </c>
      <c r="BO17" s="4" t="s">
        <v>27</v>
      </c>
      <c r="BP17" s="4" t="s">
        <v>27</v>
      </c>
      <c r="BQ17" s="4" t="s">
        <v>27</v>
      </c>
      <c r="BR17" s="4"/>
      <c r="BS17" s="4"/>
      <c r="BT17" s="4"/>
      <c r="BU17" s="4"/>
      <c r="BV17" s="4"/>
      <c r="BW17" s="4"/>
      <c r="BY17" s="9">
        <f t="shared" si="0"/>
        <v>1.0533333333333335</v>
      </c>
      <c r="BZ17" s="9">
        <f t="shared" si="1"/>
        <v>0.9633333333333333</v>
      </c>
      <c r="CA17" s="9">
        <f t="shared" si="2"/>
        <v>1.1166666666666667</v>
      </c>
      <c r="CB17" s="9">
        <f t="shared" si="3"/>
        <v>0.36666666666666664</v>
      </c>
    </row>
    <row r="18" spans="1:80" ht="11.25">
      <c r="A18" s="5">
        <v>16</v>
      </c>
      <c r="B18" s="77" t="s">
        <v>27</v>
      </c>
      <c r="C18" s="4" t="s">
        <v>27</v>
      </c>
      <c r="D18" s="4" t="s">
        <v>27</v>
      </c>
      <c r="E18" s="4" t="s">
        <v>27</v>
      </c>
      <c r="F18" s="4">
        <v>0.4</v>
      </c>
      <c r="G18" s="4" t="s">
        <v>27</v>
      </c>
      <c r="H18" s="4">
        <v>1</v>
      </c>
      <c r="I18" s="4">
        <v>0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 t="s">
        <v>27</v>
      </c>
      <c r="V18" s="4">
        <v>1.2</v>
      </c>
      <c r="W18" s="4" t="s">
        <v>27</v>
      </c>
      <c r="X18" s="4" t="s">
        <v>27</v>
      </c>
      <c r="Y18" s="4">
        <v>2.6</v>
      </c>
      <c r="Z18" s="4">
        <v>8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 t="s">
        <v>27</v>
      </c>
      <c r="AG18" s="4">
        <v>7</v>
      </c>
      <c r="AH18" s="4" t="s">
        <v>27</v>
      </c>
      <c r="AI18" s="4" t="s">
        <v>27</v>
      </c>
      <c r="AJ18" s="4" t="s">
        <v>27</v>
      </c>
      <c r="AK18" s="4" t="s">
        <v>27</v>
      </c>
      <c r="AL18" s="4" t="s">
        <v>27</v>
      </c>
      <c r="AM18" s="4">
        <v>0</v>
      </c>
      <c r="AN18" s="4" t="s">
        <v>27</v>
      </c>
      <c r="AO18" s="4" t="s">
        <v>27</v>
      </c>
      <c r="AP18" s="4">
        <v>1.5</v>
      </c>
      <c r="AQ18" s="4" t="s">
        <v>27</v>
      </c>
      <c r="AR18" s="4" t="s">
        <v>27</v>
      </c>
      <c r="AS18" s="4" t="s">
        <v>27</v>
      </c>
      <c r="AT18" s="4" t="s">
        <v>27</v>
      </c>
      <c r="AU18" s="4" t="s">
        <v>27</v>
      </c>
      <c r="AV18" s="4" t="s">
        <v>27</v>
      </c>
      <c r="AW18" s="4" t="s">
        <v>27</v>
      </c>
      <c r="AX18" s="4" t="s">
        <v>27</v>
      </c>
      <c r="AY18" s="4" t="s">
        <v>27</v>
      </c>
      <c r="AZ18" s="4">
        <v>0</v>
      </c>
      <c r="BA18" s="4">
        <v>0</v>
      </c>
      <c r="BB18" s="4" t="s">
        <v>27</v>
      </c>
      <c r="BC18" s="4">
        <v>0</v>
      </c>
      <c r="BD18" s="4" t="s">
        <v>27</v>
      </c>
      <c r="BE18" s="4" t="s">
        <v>27</v>
      </c>
      <c r="BF18" s="4">
        <v>0</v>
      </c>
      <c r="BG18" s="4">
        <v>0.5</v>
      </c>
      <c r="BH18" s="4">
        <v>0</v>
      </c>
      <c r="BI18" s="4" t="s">
        <v>27</v>
      </c>
      <c r="BJ18" s="4" t="s">
        <v>27</v>
      </c>
      <c r="BK18" s="4">
        <v>17</v>
      </c>
      <c r="BL18" s="4">
        <v>0</v>
      </c>
      <c r="BM18" s="93" t="s">
        <v>41</v>
      </c>
      <c r="BN18" s="4" t="s">
        <v>27</v>
      </c>
      <c r="BO18" s="4">
        <v>0</v>
      </c>
      <c r="BP18" s="4" t="s">
        <v>27</v>
      </c>
      <c r="BQ18" s="4">
        <v>0</v>
      </c>
      <c r="BR18" s="4"/>
      <c r="BS18" s="4"/>
      <c r="BT18" s="4"/>
      <c r="BU18" s="4"/>
      <c r="BV18" s="4"/>
      <c r="BW18" s="4"/>
      <c r="BY18" s="9">
        <f t="shared" si="0"/>
        <v>0.6266666666666667</v>
      </c>
      <c r="BZ18" s="9">
        <f t="shared" si="1"/>
        <v>0.6766666666666666</v>
      </c>
      <c r="CA18" s="9">
        <f t="shared" si="2"/>
        <v>0.3</v>
      </c>
      <c r="CB18" s="9">
        <f t="shared" si="3"/>
        <v>0.6333333333333333</v>
      </c>
    </row>
    <row r="19" spans="1:80" ht="11.25">
      <c r="A19" s="5">
        <v>17</v>
      </c>
      <c r="B19" s="77" t="s">
        <v>27</v>
      </c>
      <c r="C19" s="4" t="s">
        <v>27</v>
      </c>
      <c r="D19" s="4">
        <v>0</v>
      </c>
      <c r="E19" s="4" t="s">
        <v>27</v>
      </c>
      <c r="F19" s="4">
        <v>4.3</v>
      </c>
      <c r="G19" s="4" t="s">
        <v>27</v>
      </c>
      <c r="H19" s="4" t="s">
        <v>27</v>
      </c>
      <c r="I19" s="4" t="s">
        <v>27</v>
      </c>
      <c r="J19" s="4">
        <v>10.4</v>
      </c>
      <c r="K19" s="4" t="s">
        <v>27</v>
      </c>
      <c r="L19" s="4" t="s">
        <v>27</v>
      </c>
      <c r="M19" s="4">
        <v>15.4</v>
      </c>
      <c r="N19" s="4" t="s">
        <v>27</v>
      </c>
      <c r="O19" s="4">
        <v>0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 t="s">
        <v>27</v>
      </c>
      <c r="V19" s="4" t="s">
        <v>27</v>
      </c>
      <c r="W19" s="4" t="s">
        <v>27</v>
      </c>
      <c r="X19" s="4" t="s">
        <v>27</v>
      </c>
      <c r="Y19" s="4" t="s">
        <v>27</v>
      </c>
      <c r="Z19" s="4">
        <v>0</v>
      </c>
      <c r="AA19" s="4" t="s">
        <v>27</v>
      </c>
      <c r="AB19" s="4" t="s">
        <v>27</v>
      </c>
      <c r="AC19" s="4" t="s">
        <v>27</v>
      </c>
      <c r="AD19" s="4" t="s">
        <v>27</v>
      </c>
      <c r="AE19" s="4">
        <v>0</v>
      </c>
      <c r="AF19" s="4">
        <v>0</v>
      </c>
      <c r="AG19" s="4">
        <v>19</v>
      </c>
      <c r="AH19" s="4" t="s">
        <v>27</v>
      </c>
      <c r="AI19" s="4" t="s">
        <v>27</v>
      </c>
      <c r="AJ19" s="4" t="s">
        <v>27</v>
      </c>
      <c r="AK19" s="4" t="s">
        <v>27</v>
      </c>
      <c r="AL19" s="4" t="s">
        <v>27</v>
      </c>
      <c r="AM19" s="4">
        <v>0</v>
      </c>
      <c r="AN19" s="4" t="s">
        <v>27</v>
      </c>
      <c r="AO19" s="4" t="s">
        <v>27</v>
      </c>
      <c r="AP19" s="4">
        <v>6</v>
      </c>
      <c r="AQ19" s="4" t="s">
        <v>27</v>
      </c>
      <c r="AR19" s="4" t="s">
        <v>27</v>
      </c>
      <c r="AS19" s="4">
        <v>3</v>
      </c>
      <c r="AT19" s="4">
        <v>1</v>
      </c>
      <c r="AU19" s="4" t="s">
        <v>27</v>
      </c>
      <c r="AV19" s="4" t="s">
        <v>27</v>
      </c>
      <c r="AW19" s="4">
        <v>0.5</v>
      </c>
      <c r="AX19" s="4" t="s">
        <v>27</v>
      </c>
      <c r="AY19" s="4">
        <v>4.5</v>
      </c>
      <c r="AZ19" s="4">
        <v>0</v>
      </c>
      <c r="BA19" s="4" t="s">
        <v>27</v>
      </c>
      <c r="BB19" s="4" t="s">
        <v>27</v>
      </c>
      <c r="BC19" s="4">
        <v>0</v>
      </c>
      <c r="BD19" s="4" t="s">
        <v>27</v>
      </c>
      <c r="BE19" s="4">
        <v>6</v>
      </c>
      <c r="BF19" s="4">
        <v>0</v>
      </c>
      <c r="BG19" s="4" t="s">
        <v>27</v>
      </c>
      <c r="BH19" s="4" t="s">
        <v>27</v>
      </c>
      <c r="BI19" s="4">
        <v>0</v>
      </c>
      <c r="BJ19" s="4" t="s">
        <v>27</v>
      </c>
      <c r="BK19" s="4">
        <v>0.5</v>
      </c>
      <c r="BL19" s="4">
        <v>0</v>
      </c>
      <c r="BM19" s="93" t="s">
        <v>41</v>
      </c>
      <c r="BN19" s="4" t="s">
        <v>27</v>
      </c>
      <c r="BO19" s="4">
        <v>1</v>
      </c>
      <c r="BP19" s="4">
        <v>0</v>
      </c>
      <c r="BQ19" s="4">
        <v>0</v>
      </c>
      <c r="BR19" s="4"/>
      <c r="BS19" s="4"/>
      <c r="BT19" s="4"/>
      <c r="BU19" s="4"/>
      <c r="BV19" s="4"/>
      <c r="BW19" s="4"/>
      <c r="BY19" s="9">
        <f t="shared" si="0"/>
        <v>1.4933333333333332</v>
      </c>
      <c r="BZ19" s="9">
        <f t="shared" si="1"/>
        <v>0.9833333333333333</v>
      </c>
      <c r="CA19" s="9">
        <f t="shared" si="2"/>
        <v>1.3333333333333333</v>
      </c>
      <c r="CB19" s="9">
        <f t="shared" si="3"/>
        <v>0.75</v>
      </c>
    </row>
    <row r="20" spans="1:80" ht="11.25">
      <c r="A20" s="5">
        <v>18</v>
      </c>
      <c r="B20" s="77">
        <v>0</v>
      </c>
      <c r="C20" s="4" t="s">
        <v>27</v>
      </c>
      <c r="D20" s="4" t="s">
        <v>27</v>
      </c>
      <c r="E20" s="4" t="s">
        <v>27</v>
      </c>
      <c r="F20" s="4" t="s">
        <v>27</v>
      </c>
      <c r="G20" s="4">
        <v>3.6</v>
      </c>
      <c r="H20" s="4" t="s">
        <v>27</v>
      </c>
      <c r="I20" s="4">
        <v>0</v>
      </c>
      <c r="J20" s="4">
        <v>1.4</v>
      </c>
      <c r="K20" s="4">
        <v>0</v>
      </c>
      <c r="L20" s="4">
        <v>0</v>
      </c>
      <c r="M20" s="4">
        <v>0</v>
      </c>
      <c r="N20" s="4" t="s">
        <v>27</v>
      </c>
      <c r="O20" s="4" t="s">
        <v>27</v>
      </c>
      <c r="P20" s="4" t="s">
        <v>27</v>
      </c>
      <c r="Q20" s="4" t="s">
        <v>27</v>
      </c>
      <c r="R20" s="4" t="s">
        <v>27</v>
      </c>
      <c r="S20" s="4" t="s">
        <v>27</v>
      </c>
      <c r="T20" s="4" t="s">
        <v>27</v>
      </c>
      <c r="U20" s="4" t="s">
        <v>27</v>
      </c>
      <c r="V20" s="4" t="s">
        <v>27</v>
      </c>
      <c r="W20" s="4">
        <v>8.8</v>
      </c>
      <c r="X20" s="4" t="s">
        <v>27</v>
      </c>
      <c r="Y20" s="4" t="s">
        <v>27</v>
      </c>
      <c r="Z20" s="4" t="s">
        <v>27</v>
      </c>
      <c r="AA20" s="4">
        <v>2</v>
      </c>
      <c r="AB20" s="4" t="s">
        <v>27</v>
      </c>
      <c r="AC20" s="4">
        <v>0</v>
      </c>
      <c r="AD20" s="4" t="s">
        <v>27</v>
      </c>
      <c r="AE20" s="4" t="s">
        <v>27</v>
      </c>
      <c r="AF20" s="4" t="s">
        <v>27</v>
      </c>
      <c r="AG20" s="4">
        <v>3</v>
      </c>
      <c r="AH20" s="4" t="s">
        <v>27</v>
      </c>
      <c r="AI20" s="4">
        <v>0</v>
      </c>
      <c r="AJ20" s="4" t="s">
        <v>27</v>
      </c>
      <c r="AK20" s="4" t="s">
        <v>27</v>
      </c>
      <c r="AL20" s="4" t="s">
        <v>27</v>
      </c>
      <c r="AM20" s="4">
        <v>2</v>
      </c>
      <c r="AN20" s="4">
        <v>0</v>
      </c>
      <c r="AO20" s="4">
        <v>0</v>
      </c>
      <c r="AP20" s="4" t="s">
        <v>27</v>
      </c>
      <c r="AQ20" s="4">
        <v>0</v>
      </c>
      <c r="AR20" s="4" t="s">
        <v>27</v>
      </c>
      <c r="AS20" s="4">
        <v>13</v>
      </c>
      <c r="AT20" s="4">
        <v>4</v>
      </c>
      <c r="AU20" s="4" t="s">
        <v>27</v>
      </c>
      <c r="AV20" s="4">
        <v>0</v>
      </c>
      <c r="AW20" s="4">
        <v>0.5</v>
      </c>
      <c r="AX20" s="4" t="s">
        <v>27</v>
      </c>
      <c r="AY20" s="4" t="s">
        <v>27</v>
      </c>
      <c r="AZ20" s="4" t="s">
        <v>27</v>
      </c>
      <c r="BA20" s="4">
        <v>0</v>
      </c>
      <c r="BB20" s="4">
        <v>0</v>
      </c>
      <c r="BC20" s="4" t="s">
        <v>27</v>
      </c>
      <c r="BD20" s="4">
        <v>0</v>
      </c>
      <c r="BE20" s="4">
        <v>0</v>
      </c>
      <c r="BF20" s="4">
        <v>0</v>
      </c>
      <c r="BG20" s="4" t="s">
        <v>27</v>
      </c>
      <c r="BH20" s="4" t="s">
        <v>27</v>
      </c>
      <c r="BI20" s="4">
        <v>0</v>
      </c>
      <c r="BJ20" s="4">
        <v>0</v>
      </c>
      <c r="BK20" s="4" t="s">
        <v>27</v>
      </c>
      <c r="BL20" s="93" t="s">
        <v>41</v>
      </c>
      <c r="BM20" s="93" t="s">
        <v>41</v>
      </c>
      <c r="BN20" s="4" t="s">
        <v>27</v>
      </c>
      <c r="BO20" s="4" t="s">
        <v>27</v>
      </c>
      <c r="BP20" s="4" t="s">
        <v>27</v>
      </c>
      <c r="BQ20" s="4" t="s">
        <v>27</v>
      </c>
      <c r="BR20" s="4"/>
      <c r="BS20" s="4"/>
      <c r="BT20" s="4"/>
      <c r="BU20" s="4"/>
      <c r="BV20" s="4"/>
      <c r="BW20" s="4"/>
      <c r="BY20" s="9">
        <f t="shared" si="0"/>
        <v>0.5733333333333335</v>
      </c>
      <c r="BZ20" s="9">
        <f t="shared" si="1"/>
        <v>1.1099999999999999</v>
      </c>
      <c r="CA20" s="9">
        <f t="shared" si="2"/>
        <v>0.75</v>
      </c>
      <c r="CB20" s="9">
        <f t="shared" si="3"/>
        <v>0.5833333333333334</v>
      </c>
    </row>
    <row r="21" spans="1:80" ht="11.25">
      <c r="A21" s="5">
        <v>19</v>
      </c>
      <c r="B21" s="77" t="s">
        <v>27</v>
      </c>
      <c r="C21" s="4">
        <v>8.8</v>
      </c>
      <c r="D21" s="4" t="s">
        <v>27</v>
      </c>
      <c r="E21" s="4" t="s">
        <v>27</v>
      </c>
      <c r="F21" s="4" t="s">
        <v>27</v>
      </c>
      <c r="G21" s="4">
        <v>10.1</v>
      </c>
      <c r="H21" s="4" t="s">
        <v>27</v>
      </c>
      <c r="I21" s="4" t="s">
        <v>27</v>
      </c>
      <c r="J21" s="4" t="s">
        <v>27</v>
      </c>
      <c r="K21" s="4" t="s">
        <v>27</v>
      </c>
      <c r="L21" s="4">
        <v>0</v>
      </c>
      <c r="M21" s="4" t="s">
        <v>27</v>
      </c>
      <c r="N21" s="4" t="s">
        <v>27</v>
      </c>
      <c r="O21" s="4">
        <v>5.5</v>
      </c>
      <c r="P21" s="4">
        <v>17.3</v>
      </c>
      <c r="Q21" s="4">
        <v>7.4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 t="s">
        <v>27</v>
      </c>
      <c r="Z21" s="4" t="s">
        <v>27</v>
      </c>
      <c r="AA21" s="4">
        <v>0</v>
      </c>
      <c r="AB21" s="4">
        <v>0</v>
      </c>
      <c r="AC21" s="4" t="s">
        <v>27</v>
      </c>
      <c r="AD21" s="4">
        <v>0</v>
      </c>
      <c r="AE21" s="4" t="s">
        <v>27</v>
      </c>
      <c r="AF21" s="4" t="s">
        <v>27</v>
      </c>
      <c r="AG21" s="4" t="s">
        <v>27</v>
      </c>
      <c r="AH21" s="4" t="s">
        <v>27</v>
      </c>
      <c r="AI21" s="4">
        <v>28</v>
      </c>
      <c r="AJ21" s="4" t="s">
        <v>27</v>
      </c>
      <c r="AK21" s="4" t="s">
        <v>27</v>
      </c>
      <c r="AL21" s="4" t="s">
        <v>27</v>
      </c>
      <c r="AM21" s="4" t="s">
        <v>27</v>
      </c>
      <c r="AN21" s="4" t="s">
        <v>27</v>
      </c>
      <c r="AO21" s="4" t="s">
        <v>27</v>
      </c>
      <c r="AP21" s="4" t="s">
        <v>27</v>
      </c>
      <c r="AQ21" s="4" t="s">
        <v>27</v>
      </c>
      <c r="AR21" s="4">
        <v>0</v>
      </c>
      <c r="AS21" s="4">
        <v>1</v>
      </c>
      <c r="AT21" s="4" t="s">
        <v>27</v>
      </c>
      <c r="AU21" s="4" t="s">
        <v>27</v>
      </c>
      <c r="AV21" s="4" t="s">
        <v>27</v>
      </c>
      <c r="AW21" s="4">
        <v>2.5</v>
      </c>
      <c r="AX21" s="4" t="s">
        <v>27</v>
      </c>
      <c r="AY21" s="4" t="s">
        <v>27</v>
      </c>
      <c r="AZ21" s="4">
        <v>1.5</v>
      </c>
      <c r="BA21" s="4">
        <v>0</v>
      </c>
      <c r="BB21" s="4">
        <v>0</v>
      </c>
      <c r="BC21" s="4" t="s">
        <v>27</v>
      </c>
      <c r="BD21" s="4">
        <v>0</v>
      </c>
      <c r="BE21" s="4" t="s">
        <v>27</v>
      </c>
      <c r="BF21" s="4" t="s">
        <v>27</v>
      </c>
      <c r="BG21" s="4" t="s">
        <v>27</v>
      </c>
      <c r="BH21" s="4" t="s">
        <v>27</v>
      </c>
      <c r="BI21" s="4" t="s">
        <v>27</v>
      </c>
      <c r="BJ21" s="4">
        <v>3</v>
      </c>
      <c r="BK21" s="4" t="s">
        <v>27</v>
      </c>
      <c r="BL21" s="93" t="s">
        <v>41</v>
      </c>
      <c r="BM21" s="93" t="s">
        <v>41</v>
      </c>
      <c r="BN21" s="4" t="s">
        <v>27</v>
      </c>
      <c r="BO21" s="4" t="s">
        <v>27</v>
      </c>
      <c r="BP21" s="4">
        <v>1</v>
      </c>
      <c r="BQ21" s="4" t="s">
        <v>27</v>
      </c>
      <c r="BR21" s="4"/>
      <c r="BS21" s="4"/>
      <c r="BT21" s="4"/>
      <c r="BU21" s="4"/>
      <c r="BV21" s="4"/>
      <c r="BW21" s="4"/>
      <c r="BY21" s="9">
        <f t="shared" si="0"/>
        <v>1.9400000000000002</v>
      </c>
      <c r="BZ21" s="9">
        <f t="shared" si="1"/>
        <v>1.05</v>
      </c>
      <c r="CA21" s="9">
        <f t="shared" si="2"/>
        <v>1.1</v>
      </c>
      <c r="CB21" s="9">
        <f t="shared" si="3"/>
        <v>0.3</v>
      </c>
    </row>
    <row r="22" spans="1:80" ht="11.25">
      <c r="A22" s="75">
        <v>20</v>
      </c>
      <c r="B22" s="80">
        <v>0.2</v>
      </c>
      <c r="C22" s="81" t="s">
        <v>27</v>
      </c>
      <c r="D22" s="81">
        <v>10.1</v>
      </c>
      <c r="E22" s="81" t="s">
        <v>27</v>
      </c>
      <c r="F22" s="81" t="s">
        <v>27</v>
      </c>
      <c r="G22" s="81">
        <v>0</v>
      </c>
      <c r="H22" s="81">
        <v>18.7</v>
      </c>
      <c r="I22" s="81" t="s">
        <v>27</v>
      </c>
      <c r="J22" s="81" t="s">
        <v>27</v>
      </c>
      <c r="K22" s="81" t="s">
        <v>27</v>
      </c>
      <c r="L22" s="81">
        <v>0</v>
      </c>
      <c r="M22" s="81" t="s">
        <v>27</v>
      </c>
      <c r="N22" s="81">
        <v>0</v>
      </c>
      <c r="O22" s="81">
        <v>0.5</v>
      </c>
      <c r="P22" s="81" t="s">
        <v>27</v>
      </c>
      <c r="Q22" s="81" t="s">
        <v>27</v>
      </c>
      <c r="R22" s="81" t="s">
        <v>27</v>
      </c>
      <c r="S22" s="81" t="s">
        <v>27</v>
      </c>
      <c r="T22" s="81">
        <v>0</v>
      </c>
      <c r="U22" s="81" t="s">
        <v>27</v>
      </c>
      <c r="V22" s="81" t="s">
        <v>27</v>
      </c>
      <c r="W22" s="81" t="s">
        <v>27</v>
      </c>
      <c r="X22" s="81" t="s">
        <v>27</v>
      </c>
      <c r="Y22" s="81" t="s">
        <v>27</v>
      </c>
      <c r="Z22" s="81" t="s">
        <v>27</v>
      </c>
      <c r="AA22" s="81" t="s">
        <v>27</v>
      </c>
      <c r="AB22" s="81">
        <v>5</v>
      </c>
      <c r="AC22" s="81">
        <v>1</v>
      </c>
      <c r="AD22" s="81">
        <v>0</v>
      </c>
      <c r="AE22" s="81" t="s">
        <v>27</v>
      </c>
      <c r="AF22" s="81" t="s">
        <v>27</v>
      </c>
      <c r="AG22" s="81" t="s">
        <v>27</v>
      </c>
      <c r="AH22" s="81" t="s">
        <v>27</v>
      </c>
      <c r="AI22" s="81" t="s">
        <v>27</v>
      </c>
      <c r="AJ22" s="81" t="s">
        <v>27</v>
      </c>
      <c r="AK22" s="81" t="s">
        <v>27</v>
      </c>
      <c r="AL22" s="81" t="s">
        <v>27</v>
      </c>
      <c r="AM22" s="81" t="s">
        <v>27</v>
      </c>
      <c r="AN22" s="81" t="s">
        <v>27</v>
      </c>
      <c r="AO22" s="81" t="s">
        <v>27</v>
      </c>
      <c r="AP22" s="81">
        <v>9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 t="s">
        <v>27</v>
      </c>
      <c r="AV22" s="81" t="s">
        <v>27</v>
      </c>
      <c r="AW22" s="81">
        <v>2.5</v>
      </c>
      <c r="AX22" s="81" t="s">
        <v>27</v>
      </c>
      <c r="AY22" s="81" t="s">
        <v>27</v>
      </c>
      <c r="AZ22" s="81">
        <v>1.5</v>
      </c>
      <c r="BA22" s="81">
        <v>0</v>
      </c>
      <c r="BB22" s="81" t="s">
        <v>27</v>
      </c>
      <c r="BC22" s="81" t="s">
        <v>27</v>
      </c>
      <c r="BD22" s="81" t="s">
        <v>27</v>
      </c>
      <c r="BE22" s="81">
        <v>0</v>
      </c>
      <c r="BF22" s="81" t="s">
        <v>27</v>
      </c>
      <c r="BG22" s="81" t="s">
        <v>27</v>
      </c>
      <c r="BH22" s="81" t="s">
        <v>27</v>
      </c>
      <c r="BI22" s="81" t="s">
        <v>27</v>
      </c>
      <c r="BJ22" s="81">
        <v>16</v>
      </c>
      <c r="BK22" s="81">
        <v>14</v>
      </c>
      <c r="BL22" s="94" t="s">
        <v>41</v>
      </c>
      <c r="BM22" s="94" t="s">
        <v>41</v>
      </c>
      <c r="BN22" s="81" t="s">
        <v>27</v>
      </c>
      <c r="BO22" s="81" t="s">
        <v>27</v>
      </c>
      <c r="BP22" s="81">
        <v>0</v>
      </c>
      <c r="BQ22" s="81" t="s">
        <v>27</v>
      </c>
      <c r="BR22" s="81"/>
      <c r="BS22" s="81"/>
      <c r="BT22" s="81"/>
      <c r="BU22" s="81"/>
      <c r="BV22" s="81"/>
      <c r="BW22" s="81"/>
      <c r="BY22" s="9">
        <f t="shared" si="0"/>
        <v>0.21666666666666667</v>
      </c>
      <c r="BZ22" s="9">
        <f t="shared" si="1"/>
        <v>0.5833333333333334</v>
      </c>
      <c r="CA22" s="9">
        <f t="shared" si="2"/>
        <v>0.43333333333333335</v>
      </c>
      <c r="CB22" s="9">
        <f t="shared" si="3"/>
        <v>1.4333333333333333</v>
      </c>
    </row>
    <row r="23" spans="1:80" ht="11.25">
      <c r="A23" s="12">
        <v>21</v>
      </c>
      <c r="B23" s="77">
        <v>5.9</v>
      </c>
      <c r="C23" s="13" t="s">
        <v>27</v>
      </c>
      <c r="D23" s="13">
        <v>8.8</v>
      </c>
      <c r="E23" s="13">
        <v>0</v>
      </c>
      <c r="F23" s="13" t="s">
        <v>27</v>
      </c>
      <c r="G23" s="13" t="s">
        <v>27</v>
      </c>
      <c r="H23" s="13">
        <v>0</v>
      </c>
      <c r="I23" s="13">
        <v>0</v>
      </c>
      <c r="J23" s="4" t="s">
        <v>27</v>
      </c>
      <c r="K23" s="4" t="s">
        <v>27</v>
      </c>
      <c r="L23" s="4" t="s">
        <v>27</v>
      </c>
      <c r="M23" s="4" t="s">
        <v>27</v>
      </c>
      <c r="N23" s="4" t="s">
        <v>27</v>
      </c>
      <c r="O23" s="4" t="s">
        <v>27</v>
      </c>
      <c r="P23" s="4" t="s">
        <v>27</v>
      </c>
      <c r="Q23" s="4" t="s">
        <v>27</v>
      </c>
      <c r="R23" s="4" t="s">
        <v>27</v>
      </c>
      <c r="S23" s="4" t="s">
        <v>27</v>
      </c>
      <c r="T23" s="4" t="s">
        <v>27</v>
      </c>
      <c r="U23" s="4" t="s">
        <v>27</v>
      </c>
      <c r="V23" s="4" t="s">
        <v>27</v>
      </c>
      <c r="W23" s="4" t="s">
        <v>27</v>
      </c>
      <c r="X23" s="4">
        <v>0</v>
      </c>
      <c r="Y23" s="4" t="s">
        <v>27</v>
      </c>
      <c r="Z23" s="4" t="s">
        <v>27</v>
      </c>
      <c r="AA23" s="4" t="s">
        <v>27</v>
      </c>
      <c r="AB23" s="4">
        <v>4</v>
      </c>
      <c r="AC23" s="4" t="s">
        <v>27</v>
      </c>
      <c r="AD23" s="4" t="s">
        <v>27</v>
      </c>
      <c r="AE23" s="4" t="s">
        <v>27</v>
      </c>
      <c r="AF23" s="4" t="s">
        <v>27</v>
      </c>
      <c r="AG23" s="4" t="s">
        <v>27</v>
      </c>
      <c r="AH23" s="4" t="s">
        <v>27</v>
      </c>
      <c r="AI23" s="4">
        <v>0</v>
      </c>
      <c r="AJ23" s="4" t="s">
        <v>27</v>
      </c>
      <c r="AK23" s="4" t="s">
        <v>27</v>
      </c>
      <c r="AL23" s="4" t="s">
        <v>27</v>
      </c>
      <c r="AM23" s="4">
        <v>4</v>
      </c>
      <c r="AN23" s="4" t="s">
        <v>27</v>
      </c>
      <c r="AO23" s="4" t="s">
        <v>27</v>
      </c>
      <c r="AP23" s="4">
        <v>0.5</v>
      </c>
      <c r="AQ23" s="4" t="s">
        <v>27</v>
      </c>
      <c r="AR23" s="4" t="s">
        <v>27</v>
      </c>
      <c r="AS23" s="4" t="s">
        <v>27</v>
      </c>
      <c r="AT23" s="4" t="s">
        <v>27</v>
      </c>
      <c r="AU23" s="4" t="s">
        <v>27</v>
      </c>
      <c r="AV23" s="4" t="s">
        <v>27</v>
      </c>
      <c r="AW23" s="4">
        <v>0</v>
      </c>
      <c r="AX23" s="4">
        <v>9</v>
      </c>
      <c r="AY23" s="4">
        <v>11</v>
      </c>
      <c r="AZ23" s="4" t="s">
        <v>27</v>
      </c>
      <c r="BA23" s="4" t="s">
        <v>27</v>
      </c>
      <c r="BB23" s="4">
        <v>0</v>
      </c>
      <c r="BC23" s="4">
        <v>0</v>
      </c>
      <c r="BD23" s="4" t="s">
        <v>27</v>
      </c>
      <c r="BE23" s="4" t="s">
        <v>27</v>
      </c>
      <c r="BF23" s="4" t="s">
        <v>27</v>
      </c>
      <c r="BG23" s="4">
        <v>0</v>
      </c>
      <c r="BH23" s="4" t="s">
        <v>27</v>
      </c>
      <c r="BI23" s="4">
        <v>0</v>
      </c>
      <c r="BJ23" s="4" t="s">
        <v>27</v>
      </c>
      <c r="BK23" s="4">
        <v>0.5</v>
      </c>
      <c r="BL23" s="4">
        <v>0</v>
      </c>
      <c r="BM23" s="93" t="s">
        <v>41</v>
      </c>
      <c r="BN23" s="4" t="s">
        <v>27</v>
      </c>
      <c r="BO23" s="4">
        <v>0</v>
      </c>
      <c r="BP23" s="4">
        <v>0.5</v>
      </c>
      <c r="BQ23" s="4" t="s">
        <v>27</v>
      </c>
      <c r="BR23" s="4"/>
      <c r="BS23" s="4"/>
      <c r="BT23" s="4"/>
      <c r="BU23" s="4"/>
      <c r="BV23" s="4"/>
      <c r="BW23" s="4"/>
      <c r="BY23" s="9">
        <f t="shared" si="0"/>
        <v>0.26666666666666666</v>
      </c>
      <c r="BZ23" s="9">
        <f t="shared" si="1"/>
        <v>0.2833333333333333</v>
      </c>
      <c r="CA23" s="9">
        <f t="shared" si="2"/>
        <v>0.8166666666666667</v>
      </c>
      <c r="CB23" s="9">
        <f t="shared" si="3"/>
        <v>0.7166666666666667</v>
      </c>
    </row>
    <row r="24" spans="1:80" ht="11.25">
      <c r="A24" s="5">
        <v>22</v>
      </c>
      <c r="B24" s="77">
        <v>7.4</v>
      </c>
      <c r="C24" s="4" t="s">
        <v>27</v>
      </c>
      <c r="D24" s="4" t="s">
        <v>27</v>
      </c>
      <c r="E24" s="4" t="s">
        <v>27</v>
      </c>
      <c r="F24" s="4">
        <v>0.1</v>
      </c>
      <c r="G24" s="4" t="s">
        <v>27</v>
      </c>
      <c r="H24" s="4" t="s">
        <v>27</v>
      </c>
      <c r="I24" s="4">
        <v>5.7</v>
      </c>
      <c r="J24" s="4">
        <v>0</v>
      </c>
      <c r="K24" s="4" t="s">
        <v>27</v>
      </c>
      <c r="L24" s="4" t="s">
        <v>27</v>
      </c>
      <c r="M24" s="4" t="s">
        <v>27</v>
      </c>
      <c r="N24" s="4">
        <v>0</v>
      </c>
      <c r="O24" s="4" t="s">
        <v>27</v>
      </c>
      <c r="P24" s="4" t="s">
        <v>27</v>
      </c>
      <c r="Q24" s="4">
        <v>12.1</v>
      </c>
      <c r="R24" s="4" t="s">
        <v>27</v>
      </c>
      <c r="S24" s="4" t="s">
        <v>27</v>
      </c>
      <c r="T24" s="4" t="s">
        <v>27</v>
      </c>
      <c r="U24" s="4" t="s">
        <v>27</v>
      </c>
      <c r="V24" s="4" t="s">
        <v>27</v>
      </c>
      <c r="W24" s="4" t="s">
        <v>27</v>
      </c>
      <c r="X24" s="4" t="s">
        <v>27</v>
      </c>
      <c r="Y24" s="4">
        <v>1.5</v>
      </c>
      <c r="Z24" s="4" t="s">
        <v>27</v>
      </c>
      <c r="AA24" s="4" t="s">
        <v>27</v>
      </c>
      <c r="AB24" s="4">
        <v>0</v>
      </c>
      <c r="AC24" s="4">
        <v>0</v>
      </c>
      <c r="AD24" s="4" t="s">
        <v>27</v>
      </c>
      <c r="AE24" s="4">
        <v>3</v>
      </c>
      <c r="AF24" s="4">
        <v>0</v>
      </c>
      <c r="AG24" s="4" t="s">
        <v>27</v>
      </c>
      <c r="AH24" s="4">
        <v>5</v>
      </c>
      <c r="AI24" s="4" t="s">
        <v>27</v>
      </c>
      <c r="AJ24" s="4" t="s">
        <v>27</v>
      </c>
      <c r="AK24" s="4" t="s">
        <v>27</v>
      </c>
      <c r="AL24" s="4">
        <v>0</v>
      </c>
      <c r="AM24" s="4" t="s">
        <v>27</v>
      </c>
      <c r="AN24" s="4" t="s">
        <v>27</v>
      </c>
      <c r="AO24" s="4" t="s">
        <v>27</v>
      </c>
      <c r="AP24" s="4" t="s">
        <v>27</v>
      </c>
      <c r="AQ24" s="4" t="s">
        <v>27</v>
      </c>
      <c r="AR24" s="4">
        <v>0</v>
      </c>
      <c r="AS24" s="4" t="s">
        <v>27</v>
      </c>
      <c r="AT24" s="4" t="s">
        <v>27</v>
      </c>
      <c r="AU24" s="4" t="s">
        <v>27</v>
      </c>
      <c r="AV24" s="4" t="s">
        <v>27</v>
      </c>
      <c r="AW24" s="4" t="s">
        <v>27</v>
      </c>
      <c r="AX24" s="4" t="s">
        <v>27</v>
      </c>
      <c r="AY24" s="4">
        <v>0</v>
      </c>
      <c r="AZ24" s="4" t="s">
        <v>27</v>
      </c>
      <c r="BA24" s="4" t="s">
        <v>27</v>
      </c>
      <c r="BB24" s="4" t="s">
        <v>27</v>
      </c>
      <c r="BC24" s="4">
        <v>0</v>
      </c>
      <c r="BD24" s="4">
        <v>0.5</v>
      </c>
      <c r="BE24" s="4">
        <v>10</v>
      </c>
      <c r="BF24" s="4" t="s">
        <v>27</v>
      </c>
      <c r="BG24" s="4">
        <v>32.5</v>
      </c>
      <c r="BH24" s="4" t="s">
        <v>27</v>
      </c>
      <c r="BI24" s="4">
        <v>2.5</v>
      </c>
      <c r="BJ24" s="4" t="s">
        <v>27</v>
      </c>
      <c r="BK24" s="4" t="s">
        <v>27</v>
      </c>
      <c r="BL24" s="93" t="s">
        <v>41</v>
      </c>
      <c r="BM24" s="4">
        <v>3</v>
      </c>
      <c r="BN24" s="4" t="s">
        <v>27</v>
      </c>
      <c r="BO24" s="4">
        <v>0</v>
      </c>
      <c r="BP24" s="4">
        <v>8</v>
      </c>
      <c r="BQ24" s="4" t="s">
        <v>27</v>
      </c>
      <c r="BR24" s="4"/>
      <c r="BS24" s="4"/>
      <c r="BT24" s="4"/>
      <c r="BU24" s="4"/>
      <c r="BV24" s="4"/>
      <c r="BW24" s="4"/>
      <c r="BY24" s="9">
        <f t="shared" si="0"/>
        <v>0.7200000000000001</v>
      </c>
      <c r="BZ24" s="9">
        <f t="shared" si="1"/>
        <v>0.31666666666666665</v>
      </c>
      <c r="CA24" s="9">
        <f t="shared" si="2"/>
        <v>1.7</v>
      </c>
      <c r="CB24" s="9">
        <f t="shared" si="3"/>
        <v>1.8833333333333333</v>
      </c>
    </row>
    <row r="25" spans="1:80" ht="11.25">
      <c r="A25" s="5">
        <v>23</v>
      </c>
      <c r="B25" s="77" t="s">
        <v>27</v>
      </c>
      <c r="C25" s="4" t="s">
        <v>27</v>
      </c>
      <c r="D25" s="4" t="s">
        <v>27</v>
      </c>
      <c r="E25" s="4" t="s">
        <v>27</v>
      </c>
      <c r="F25" s="4">
        <v>0.1</v>
      </c>
      <c r="G25" s="4">
        <v>10</v>
      </c>
      <c r="H25" s="4">
        <v>0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0.7</v>
      </c>
      <c r="N25" s="4">
        <v>32.3</v>
      </c>
      <c r="O25" s="4" t="s">
        <v>27</v>
      </c>
      <c r="P25" s="4" t="s">
        <v>27</v>
      </c>
      <c r="Q25" s="4" t="s">
        <v>27</v>
      </c>
      <c r="R25" s="4" t="s">
        <v>27</v>
      </c>
      <c r="S25" s="4" t="s">
        <v>27</v>
      </c>
      <c r="T25" s="4" t="s">
        <v>27</v>
      </c>
      <c r="U25" s="4">
        <v>5.6</v>
      </c>
      <c r="V25" s="4" t="s">
        <v>27</v>
      </c>
      <c r="W25" s="4" t="s">
        <v>27</v>
      </c>
      <c r="X25" s="4" t="s">
        <v>27</v>
      </c>
      <c r="Y25" s="4" t="s">
        <v>27</v>
      </c>
      <c r="Z25" s="4" t="s">
        <v>27</v>
      </c>
      <c r="AA25" s="4">
        <v>8</v>
      </c>
      <c r="AB25" s="4">
        <v>5</v>
      </c>
      <c r="AC25" s="4">
        <v>4</v>
      </c>
      <c r="AD25" s="4" t="s">
        <v>27</v>
      </c>
      <c r="AE25" s="4">
        <v>0</v>
      </c>
      <c r="AF25" s="4">
        <v>2</v>
      </c>
      <c r="AG25" s="4" t="s">
        <v>27</v>
      </c>
      <c r="AH25" s="4">
        <v>1</v>
      </c>
      <c r="AI25" s="4" t="s">
        <v>27</v>
      </c>
      <c r="AJ25" s="4" t="s">
        <v>27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 t="s">
        <v>27</v>
      </c>
      <c r="AR25" s="4">
        <v>0</v>
      </c>
      <c r="AS25" s="4" t="s">
        <v>27</v>
      </c>
      <c r="AT25" s="4">
        <v>0</v>
      </c>
      <c r="AU25" s="4">
        <v>0</v>
      </c>
      <c r="AV25" s="4" t="s">
        <v>27</v>
      </c>
      <c r="AW25" s="4" t="s">
        <v>27</v>
      </c>
      <c r="AX25" s="4" t="s">
        <v>27</v>
      </c>
      <c r="AY25" s="4" t="s">
        <v>27</v>
      </c>
      <c r="AZ25" s="4" t="s">
        <v>27</v>
      </c>
      <c r="BA25" s="4" t="s">
        <v>27</v>
      </c>
      <c r="BB25" s="4" t="s">
        <v>27</v>
      </c>
      <c r="BC25" s="4" t="s">
        <v>27</v>
      </c>
      <c r="BD25" s="4">
        <v>8.5</v>
      </c>
      <c r="BE25" s="4" t="s">
        <v>27</v>
      </c>
      <c r="BF25" s="4" t="s">
        <v>27</v>
      </c>
      <c r="BG25" s="4" t="s">
        <v>27</v>
      </c>
      <c r="BH25" s="4" t="s">
        <v>27</v>
      </c>
      <c r="BI25" s="4">
        <v>1</v>
      </c>
      <c r="BJ25" s="4" t="s">
        <v>27</v>
      </c>
      <c r="BK25" s="4" t="s">
        <v>27</v>
      </c>
      <c r="BL25" s="4">
        <v>3.5</v>
      </c>
      <c r="BM25" s="4">
        <v>17</v>
      </c>
      <c r="BN25" s="4" t="s">
        <v>27</v>
      </c>
      <c r="BO25" s="4">
        <v>1.5</v>
      </c>
      <c r="BP25" s="4">
        <v>7.5</v>
      </c>
      <c r="BQ25" s="4" t="s">
        <v>27</v>
      </c>
      <c r="BR25" s="4"/>
      <c r="BS25" s="4"/>
      <c r="BT25" s="4"/>
      <c r="BU25" s="4"/>
      <c r="BV25" s="4"/>
      <c r="BW25" s="4"/>
      <c r="BY25" s="9">
        <f t="shared" si="0"/>
        <v>1.9533333333333334</v>
      </c>
      <c r="BZ25" s="9">
        <f t="shared" si="1"/>
        <v>0.8533333333333334</v>
      </c>
      <c r="CA25" s="9">
        <f t="shared" si="2"/>
        <v>0.38333333333333336</v>
      </c>
      <c r="CB25" s="9">
        <f t="shared" si="3"/>
        <v>1.3</v>
      </c>
    </row>
    <row r="26" spans="1:80" ht="11.25">
      <c r="A26" s="5">
        <v>24</v>
      </c>
      <c r="B26" s="77">
        <v>0.6</v>
      </c>
      <c r="C26" s="4" t="s">
        <v>27</v>
      </c>
      <c r="D26" s="4">
        <v>0</v>
      </c>
      <c r="E26" s="4" t="s">
        <v>27</v>
      </c>
      <c r="F26" s="4" t="s">
        <v>27</v>
      </c>
      <c r="G26" s="4">
        <v>3.2</v>
      </c>
      <c r="H26" s="4" t="s">
        <v>27</v>
      </c>
      <c r="I26" s="4">
        <v>0.2</v>
      </c>
      <c r="J26" s="4" t="s">
        <v>27</v>
      </c>
      <c r="K26" s="4" t="s">
        <v>27</v>
      </c>
      <c r="L26" s="4">
        <v>0</v>
      </c>
      <c r="M26" s="4">
        <v>17.5</v>
      </c>
      <c r="N26" s="4">
        <v>1.5</v>
      </c>
      <c r="O26" s="4" t="s">
        <v>27</v>
      </c>
      <c r="P26" s="4" t="s">
        <v>27</v>
      </c>
      <c r="Q26" s="4" t="s">
        <v>27</v>
      </c>
      <c r="R26" s="4" t="s">
        <v>27</v>
      </c>
      <c r="S26" s="4" t="s">
        <v>27</v>
      </c>
      <c r="T26" s="4" t="s">
        <v>27</v>
      </c>
      <c r="U26" s="4">
        <v>52.4</v>
      </c>
      <c r="V26" s="4" t="s">
        <v>27</v>
      </c>
      <c r="W26" s="4">
        <v>0</v>
      </c>
      <c r="X26" s="4" t="s">
        <v>27</v>
      </c>
      <c r="Y26" s="4">
        <v>0.3</v>
      </c>
      <c r="Z26" s="4" t="s">
        <v>27</v>
      </c>
      <c r="AA26" s="4">
        <v>2</v>
      </c>
      <c r="AB26" s="4">
        <v>11</v>
      </c>
      <c r="AC26" s="4">
        <v>22</v>
      </c>
      <c r="AD26" s="4" t="s">
        <v>27</v>
      </c>
      <c r="AE26" s="4" t="s">
        <v>27</v>
      </c>
      <c r="AF26" s="4">
        <v>2</v>
      </c>
      <c r="AG26" s="4" t="s">
        <v>27</v>
      </c>
      <c r="AH26" s="4">
        <v>0</v>
      </c>
      <c r="AI26" s="4" t="s">
        <v>27</v>
      </c>
      <c r="AJ26" s="4" t="s">
        <v>27</v>
      </c>
      <c r="AK26" s="4" t="s">
        <v>27</v>
      </c>
      <c r="AL26" s="4">
        <v>12</v>
      </c>
      <c r="AM26" s="4" t="s">
        <v>27</v>
      </c>
      <c r="AN26" s="4">
        <v>6</v>
      </c>
      <c r="AO26" s="4">
        <v>0</v>
      </c>
      <c r="AP26" s="4" t="s">
        <v>27</v>
      </c>
      <c r="AQ26" s="4" t="s">
        <v>27</v>
      </c>
      <c r="AR26" s="4">
        <v>0.5</v>
      </c>
      <c r="AS26" s="4" t="s">
        <v>27</v>
      </c>
      <c r="AT26" s="4" t="s">
        <v>27</v>
      </c>
      <c r="AU26" s="4" t="s">
        <v>27</v>
      </c>
      <c r="AV26" s="4" t="s">
        <v>27</v>
      </c>
      <c r="AW26" s="4" t="s">
        <v>27</v>
      </c>
      <c r="AX26" s="4" t="s">
        <v>27</v>
      </c>
      <c r="AY26" s="4">
        <v>1</v>
      </c>
      <c r="AZ26" s="4" t="s">
        <v>27</v>
      </c>
      <c r="BA26" s="4" t="s">
        <v>27</v>
      </c>
      <c r="BB26" s="4" t="s">
        <v>27</v>
      </c>
      <c r="BC26" s="4" t="s">
        <v>27</v>
      </c>
      <c r="BD26" s="4">
        <v>0</v>
      </c>
      <c r="BE26" s="4">
        <v>0</v>
      </c>
      <c r="BF26" s="4" t="s">
        <v>27</v>
      </c>
      <c r="BG26" s="4" t="s">
        <v>27</v>
      </c>
      <c r="BH26" s="4" t="s">
        <v>27</v>
      </c>
      <c r="BI26" s="4" t="s">
        <v>27</v>
      </c>
      <c r="BJ26" s="4" t="s">
        <v>27</v>
      </c>
      <c r="BK26" s="4" t="s">
        <v>27</v>
      </c>
      <c r="BL26" s="4">
        <v>2.5</v>
      </c>
      <c r="BM26" s="93" t="s">
        <v>41</v>
      </c>
      <c r="BN26" s="4">
        <v>0</v>
      </c>
      <c r="BO26" s="4" t="s">
        <v>27</v>
      </c>
      <c r="BP26" s="4" t="s">
        <v>27</v>
      </c>
      <c r="BQ26" s="4" t="s">
        <v>27</v>
      </c>
      <c r="BR26" s="4"/>
      <c r="BS26" s="4"/>
      <c r="BT26" s="4"/>
      <c r="BU26" s="4"/>
      <c r="BV26" s="4"/>
      <c r="BW26" s="4"/>
      <c r="BY26" s="9">
        <f t="shared" si="0"/>
        <v>4.023333333333333</v>
      </c>
      <c r="BZ26" s="9">
        <f t="shared" si="1"/>
        <v>3.6066666666666665</v>
      </c>
      <c r="CA26" s="9">
        <f t="shared" si="2"/>
        <v>0.7166666666666667</v>
      </c>
      <c r="CB26" s="9">
        <f t="shared" si="3"/>
        <v>0.3333333333333333</v>
      </c>
    </row>
    <row r="27" spans="1:80" ht="11.25">
      <c r="A27" s="5">
        <v>25</v>
      </c>
      <c r="B27" s="77">
        <v>0.8</v>
      </c>
      <c r="C27" s="4" t="s">
        <v>27</v>
      </c>
      <c r="D27" s="4">
        <v>3.4</v>
      </c>
      <c r="E27" s="4" t="s">
        <v>27</v>
      </c>
      <c r="F27" s="4" t="s">
        <v>27</v>
      </c>
      <c r="G27" s="4" t="s">
        <v>27</v>
      </c>
      <c r="H27" s="4" t="s">
        <v>27</v>
      </c>
      <c r="I27" s="4">
        <v>17</v>
      </c>
      <c r="J27" s="4" t="s">
        <v>27</v>
      </c>
      <c r="K27" s="4" t="s">
        <v>27</v>
      </c>
      <c r="L27" s="4">
        <v>5.7</v>
      </c>
      <c r="M27" s="4" t="s">
        <v>27</v>
      </c>
      <c r="N27" s="4" t="s">
        <v>27</v>
      </c>
      <c r="O27" s="4" t="s">
        <v>27</v>
      </c>
      <c r="P27" s="4">
        <v>0</v>
      </c>
      <c r="Q27" s="4">
        <v>0</v>
      </c>
      <c r="R27" s="4" t="s">
        <v>27</v>
      </c>
      <c r="S27" s="4">
        <v>1</v>
      </c>
      <c r="T27" s="4" t="s">
        <v>27</v>
      </c>
      <c r="U27" s="4">
        <v>0</v>
      </c>
      <c r="V27" s="4" t="s">
        <v>27</v>
      </c>
      <c r="W27" s="4" t="s">
        <v>27</v>
      </c>
      <c r="X27" s="4" t="s">
        <v>27</v>
      </c>
      <c r="Y27" s="4">
        <v>9.5</v>
      </c>
      <c r="Z27" s="4" t="s">
        <v>27</v>
      </c>
      <c r="AA27" s="4" t="s">
        <v>27</v>
      </c>
      <c r="AB27" s="4">
        <v>0</v>
      </c>
      <c r="AC27" s="4" t="s">
        <v>27</v>
      </c>
      <c r="AD27" s="4">
        <v>0</v>
      </c>
      <c r="AE27" s="4" t="s">
        <v>27</v>
      </c>
      <c r="AF27" s="4">
        <v>0</v>
      </c>
      <c r="AG27" s="4" t="s">
        <v>27</v>
      </c>
      <c r="AH27" s="4" t="s">
        <v>27</v>
      </c>
      <c r="AI27" s="4">
        <v>0</v>
      </c>
      <c r="AJ27" s="4" t="s">
        <v>27</v>
      </c>
      <c r="AK27" s="4" t="s">
        <v>27</v>
      </c>
      <c r="AL27" s="4">
        <v>5</v>
      </c>
      <c r="AM27" s="4" t="s">
        <v>27</v>
      </c>
      <c r="AN27" s="4">
        <v>3</v>
      </c>
      <c r="AO27" s="4" t="s">
        <v>27</v>
      </c>
      <c r="AP27" s="4" t="s">
        <v>27</v>
      </c>
      <c r="AQ27" s="4" t="s">
        <v>27</v>
      </c>
      <c r="AR27" s="4">
        <v>0</v>
      </c>
      <c r="AS27" s="4" t="s">
        <v>27</v>
      </c>
      <c r="AT27" s="4" t="s">
        <v>27</v>
      </c>
      <c r="AU27" s="4" t="s">
        <v>27</v>
      </c>
      <c r="AV27" s="4" t="s">
        <v>27</v>
      </c>
      <c r="AW27" s="4">
        <v>0</v>
      </c>
      <c r="AX27" s="4">
        <v>0</v>
      </c>
      <c r="AY27" s="4" t="s">
        <v>27</v>
      </c>
      <c r="AZ27" s="4" t="s">
        <v>27</v>
      </c>
      <c r="BA27" s="4" t="s">
        <v>27</v>
      </c>
      <c r="BB27" s="4" t="s">
        <v>27</v>
      </c>
      <c r="BC27" s="4" t="s">
        <v>27</v>
      </c>
      <c r="BD27" s="4" t="s">
        <v>27</v>
      </c>
      <c r="BE27" s="4" t="s">
        <v>27</v>
      </c>
      <c r="BF27" s="4" t="s">
        <v>27</v>
      </c>
      <c r="BG27" s="4" t="s">
        <v>27</v>
      </c>
      <c r="BH27" s="4" t="s">
        <v>27</v>
      </c>
      <c r="BI27" s="4" t="s">
        <v>27</v>
      </c>
      <c r="BJ27" s="4" t="s">
        <v>27</v>
      </c>
      <c r="BK27" s="4" t="s">
        <v>27</v>
      </c>
      <c r="BL27" s="4">
        <v>0.5</v>
      </c>
      <c r="BM27" s="93" t="s">
        <v>41</v>
      </c>
      <c r="BN27" s="4">
        <v>8</v>
      </c>
      <c r="BO27" s="4" t="s">
        <v>27</v>
      </c>
      <c r="BP27" s="4" t="s">
        <v>27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0.7066666666666667</v>
      </c>
      <c r="BZ27" s="9">
        <f t="shared" si="1"/>
        <v>0.5833333333333334</v>
      </c>
      <c r="CA27" s="9">
        <f t="shared" si="2"/>
        <v>0.26666666666666666</v>
      </c>
      <c r="CB27" s="9">
        <f t="shared" si="3"/>
        <v>0.38333333333333336</v>
      </c>
    </row>
    <row r="28" spans="1:80" ht="11.25">
      <c r="A28" s="5">
        <v>26</v>
      </c>
      <c r="B28" s="77" t="s">
        <v>27</v>
      </c>
      <c r="C28" s="4" t="s">
        <v>27</v>
      </c>
      <c r="D28" s="4">
        <v>0</v>
      </c>
      <c r="E28" s="4" t="s">
        <v>27</v>
      </c>
      <c r="F28" s="4">
        <v>12.5</v>
      </c>
      <c r="G28" s="4">
        <v>65.9</v>
      </c>
      <c r="H28" s="4" t="s">
        <v>27</v>
      </c>
      <c r="I28" s="4" t="s">
        <v>27</v>
      </c>
      <c r="J28" s="4" t="s">
        <v>27</v>
      </c>
      <c r="K28" s="4" t="s">
        <v>27</v>
      </c>
      <c r="L28" s="4">
        <v>0.1</v>
      </c>
      <c r="M28" s="4" t="s">
        <v>27</v>
      </c>
      <c r="N28" s="4" t="s">
        <v>27</v>
      </c>
      <c r="O28" s="4">
        <v>0.5</v>
      </c>
      <c r="P28" s="4" t="s">
        <v>27</v>
      </c>
      <c r="Q28" s="4">
        <v>0</v>
      </c>
      <c r="R28" s="4">
        <v>0</v>
      </c>
      <c r="S28" s="4">
        <v>0.3</v>
      </c>
      <c r="T28" s="4">
        <v>5.3</v>
      </c>
      <c r="U28" s="4" t="s">
        <v>27</v>
      </c>
      <c r="V28" s="4" t="s">
        <v>27</v>
      </c>
      <c r="W28" s="4" t="s">
        <v>27</v>
      </c>
      <c r="X28" s="4" t="s">
        <v>27</v>
      </c>
      <c r="Y28" s="4" t="s">
        <v>27</v>
      </c>
      <c r="Z28" s="4" t="s">
        <v>27</v>
      </c>
      <c r="AA28" s="4" t="s">
        <v>27</v>
      </c>
      <c r="AB28" s="4" t="s">
        <v>27</v>
      </c>
      <c r="AC28" s="4">
        <v>0</v>
      </c>
      <c r="AD28" s="4" t="s">
        <v>27</v>
      </c>
      <c r="AE28" s="4">
        <v>9</v>
      </c>
      <c r="AF28" s="4" t="s">
        <v>27</v>
      </c>
      <c r="AG28" s="4" t="s">
        <v>27</v>
      </c>
      <c r="AH28" s="4" t="s">
        <v>27</v>
      </c>
      <c r="AI28" s="4" t="s">
        <v>27</v>
      </c>
      <c r="AJ28" s="4" t="s">
        <v>27</v>
      </c>
      <c r="AK28" s="4" t="s">
        <v>27</v>
      </c>
      <c r="AL28" s="4">
        <v>3</v>
      </c>
      <c r="AM28" s="4">
        <v>0</v>
      </c>
      <c r="AN28" s="4">
        <v>1</v>
      </c>
      <c r="AO28" s="4" t="s">
        <v>27</v>
      </c>
      <c r="AP28" s="4">
        <v>0</v>
      </c>
      <c r="AQ28" s="4">
        <v>2</v>
      </c>
      <c r="AR28" s="4">
        <v>0</v>
      </c>
      <c r="AS28" s="4" t="s">
        <v>27</v>
      </c>
      <c r="AT28" s="4">
        <v>0</v>
      </c>
      <c r="AU28" s="4" t="s">
        <v>27</v>
      </c>
      <c r="AV28" s="4" t="s">
        <v>27</v>
      </c>
      <c r="AW28" s="4">
        <v>0</v>
      </c>
      <c r="AX28" s="4" t="s">
        <v>27</v>
      </c>
      <c r="AY28" s="4" t="s">
        <v>27</v>
      </c>
      <c r="AZ28" s="4">
        <v>0.5</v>
      </c>
      <c r="BA28" s="4" t="s">
        <v>27</v>
      </c>
      <c r="BB28" s="4" t="s">
        <v>27</v>
      </c>
      <c r="BC28" s="4">
        <v>98</v>
      </c>
      <c r="BD28" s="4" t="s">
        <v>27</v>
      </c>
      <c r="BE28" s="4">
        <v>0</v>
      </c>
      <c r="BF28" s="4">
        <v>0</v>
      </c>
      <c r="BG28" s="4" t="s">
        <v>27</v>
      </c>
      <c r="BH28" s="4" t="s">
        <v>27</v>
      </c>
      <c r="BI28" s="4" t="s">
        <v>27</v>
      </c>
      <c r="BJ28" s="4">
        <v>1.5</v>
      </c>
      <c r="BK28" s="4" t="s">
        <v>27</v>
      </c>
      <c r="BL28" s="93" t="s">
        <v>41</v>
      </c>
      <c r="BM28" s="93" t="s">
        <v>41</v>
      </c>
      <c r="BN28" s="4" t="s">
        <v>27</v>
      </c>
      <c r="BO28" s="4" t="s">
        <v>27</v>
      </c>
      <c r="BP28" s="4">
        <v>0</v>
      </c>
      <c r="BQ28" s="4" t="s">
        <v>27</v>
      </c>
      <c r="BR28" s="4"/>
      <c r="BS28" s="4"/>
      <c r="BT28" s="4"/>
      <c r="BU28" s="4"/>
      <c r="BV28" s="4"/>
      <c r="BW28" s="4"/>
      <c r="BY28" s="9">
        <f t="shared" si="0"/>
        <v>0.6066666666666667</v>
      </c>
      <c r="BZ28" s="9">
        <f t="shared" si="1"/>
        <v>0.6766666666666666</v>
      </c>
      <c r="CA28" s="9">
        <f t="shared" si="2"/>
        <v>3.783333333333333</v>
      </c>
      <c r="CB28" s="9">
        <f t="shared" si="3"/>
        <v>3.433333333333333</v>
      </c>
    </row>
    <row r="29" spans="1:80" ht="11.25">
      <c r="A29" s="5">
        <v>27</v>
      </c>
      <c r="B29" s="77">
        <v>2.7</v>
      </c>
      <c r="C29" s="4" t="s">
        <v>27</v>
      </c>
      <c r="D29" s="4" t="s">
        <v>27</v>
      </c>
      <c r="E29" s="4" t="s">
        <v>27</v>
      </c>
      <c r="F29" s="4">
        <v>0.2</v>
      </c>
      <c r="G29" s="4" t="s">
        <v>27</v>
      </c>
      <c r="H29" s="4" t="s">
        <v>27</v>
      </c>
      <c r="I29" s="4">
        <v>0</v>
      </c>
      <c r="J29" s="4">
        <v>0</v>
      </c>
      <c r="K29" s="4" t="s">
        <v>27</v>
      </c>
      <c r="L29" s="4" t="s">
        <v>27</v>
      </c>
      <c r="M29" s="4">
        <v>1.1</v>
      </c>
      <c r="N29" s="4" t="s">
        <v>27</v>
      </c>
      <c r="O29" s="4">
        <v>1.6</v>
      </c>
      <c r="P29" s="4" t="s">
        <v>27</v>
      </c>
      <c r="Q29" s="4" t="s">
        <v>27</v>
      </c>
      <c r="R29" s="4" t="s">
        <v>27</v>
      </c>
      <c r="S29" s="4" t="s">
        <v>27</v>
      </c>
      <c r="T29" s="4">
        <v>27.7</v>
      </c>
      <c r="U29" s="4" t="s">
        <v>27</v>
      </c>
      <c r="V29" s="4" t="s">
        <v>27</v>
      </c>
      <c r="W29" s="4" t="s">
        <v>27</v>
      </c>
      <c r="X29" s="4" t="s">
        <v>27</v>
      </c>
      <c r="Y29" s="4">
        <v>0</v>
      </c>
      <c r="Z29" s="4" t="s">
        <v>27</v>
      </c>
      <c r="AA29" s="4">
        <v>0</v>
      </c>
      <c r="AB29" s="4" t="s">
        <v>27</v>
      </c>
      <c r="AC29" s="4" t="s">
        <v>27</v>
      </c>
      <c r="AD29" s="4" t="s">
        <v>27</v>
      </c>
      <c r="AE29" s="4" t="s">
        <v>27</v>
      </c>
      <c r="AF29" s="4" t="s">
        <v>27</v>
      </c>
      <c r="AG29" s="4" t="s">
        <v>27</v>
      </c>
      <c r="AH29" s="4" t="s">
        <v>27</v>
      </c>
      <c r="AI29" s="4">
        <v>0</v>
      </c>
      <c r="AJ29" s="4" t="s">
        <v>27</v>
      </c>
      <c r="AK29" s="4" t="s">
        <v>27</v>
      </c>
      <c r="AL29" s="4">
        <v>1</v>
      </c>
      <c r="AM29" s="4">
        <v>1</v>
      </c>
      <c r="AN29" s="4">
        <v>6</v>
      </c>
      <c r="AO29" s="4" t="s">
        <v>27</v>
      </c>
      <c r="AP29" s="4">
        <v>5.5</v>
      </c>
      <c r="AQ29" s="4">
        <v>11.5</v>
      </c>
      <c r="AR29" s="4" t="s">
        <v>27</v>
      </c>
      <c r="AS29" s="4" t="s">
        <v>27</v>
      </c>
      <c r="AT29" s="4">
        <v>0</v>
      </c>
      <c r="AU29" s="4" t="s">
        <v>27</v>
      </c>
      <c r="AV29" s="4" t="s">
        <v>27</v>
      </c>
      <c r="AW29" s="4" t="s">
        <v>27</v>
      </c>
      <c r="AX29" s="4" t="s">
        <v>27</v>
      </c>
      <c r="AY29" s="4">
        <v>0</v>
      </c>
      <c r="AZ29" s="4">
        <v>5.5</v>
      </c>
      <c r="BA29" s="4" t="s">
        <v>27</v>
      </c>
      <c r="BB29" s="4" t="s">
        <v>27</v>
      </c>
      <c r="BC29" s="4">
        <v>37</v>
      </c>
      <c r="BD29" s="4" t="s">
        <v>27</v>
      </c>
      <c r="BE29" s="4" t="s">
        <v>27</v>
      </c>
      <c r="BF29" s="4">
        <v>0</v>
      </c>
      <c r="BG29" s="4" t="s">
        <v>27</v>
      </c>
      <c r="BH29" s="4" t="s">
        <v>27</v>
      </c>
      <c r="BI29" s="4" t="s">
        <v>27</v>
      </c>
      <c r="BJ29" s="4">
        <v>1</v>
      </c>
      <c r="BK29" s="4" t="s">
        <v>27</v>
      </c>
      <c r="BL29" s="93" t="s">
        <v>41</v>
      </c>
      <c r="BM29" s="4">
        <v>4</v>
      </c>
      <c r="BN29" s="4">
        <v>0</v>
      </c>
      <c r="BO29" s="4" t="s">
        <v>27</v>
      </c>
      <c r="BP29" s="4">
        <v>4</v>
      </c>
      <c r="BQ29" s="4" t="s">
        <v>27</v>
      </c>
      <c r="BR29" s="4"/>
      <c r="BS29" s="4"/>
      <c r="BT29" s="4"/>
      <c r="BU29" s="4"/>
      <c r="BV29" s="4"/>
      <c r="BW29" s="4"/>
      <c r="BY29" s="9">
        <f t="shared" si="0"/>
        <v>1.0799999999999998</v>
      </c>
      <c r="BZ29" s="9">
        <f t="shared" si="1"/>
        <v>1.7566666666666668</v>
      </c>
      <c r="CA29" s="9">
        <f t="shared" si="2"/>
        <v>2.25</v>
      </c>
      <c r="CB29" s="9">
        <f t="shared" si="3"/>
        <v>2.4833333333333334</v>
      </c>
    </row>
    <row r="30" spans="1:80" ht="11.25">
      <c r="A30" s="5">
        <v>28</v>
      </c>
      <c r="B30" s="77">
        <v>0</v>
      </c>
      <c r="C30" s="4" t="s">
        <v>27</v>
      </c>
      <c r="D30" s="4" t="s">
        <v>27</v>
      </c>
      <c r="E30" s="4" t="s">
        <v>27</v>
      </c>
      <c r="F30" s="4">
        <v>0</v>
      </c>
      <c r="G30" s="4">
        <v>37.3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>
        <v>5.2</v>
      </c>
      <c r="N30" s="4">
        <v>0.4</v>
      </c>
      <c r="O30" s="4" t="s">
        <v>27</v>
      </c>
      <c r="P30" s="4" t="s">
        <v>27</v>
      </c>
      <c r="Q30" s="4" t="s">
        <v>27</v>
      </c>
      <c r="R30" s="4">
        <v>0.4</v>
      </c>
      <c r="S30" s="4" t="s">
        <v>27</v>
      </c>
      <c r="T30" s="4">
        <v>0.2</v>
      </c>
      <c r="U30" s="4">
        <v>3</v>
      </c>
      <c r="V30" s="4" t="s">
        <v>27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 t="s">
        <v>27</v>
      </c>
      <c r="AE30" s="4" t="s">
        <v>27</v>
      </c>
      <c r="AF30" s="4">
        <v>0</v>
      </c>
      <c r="AG30" s="4" t="s">
        <v>27</v>
      </c>
      <c r="AH30" s="4" t="s">
        <v>27</v>
      </c>
      <c r="AI30" s="4">
        <v>5</v>
      </c>
      <c r="AJ30" s="4" t="s">
        <v>27</v>
      </c>
      <c r="AK30" s="4" t="s">
        <v>27</v>
      </c>
      <c r="AL30" s="4" t="s">
        <v>27</v>
      </c>
      <c r="AM30" s="4" t="s">
        <v>27</v>
      </c>
      <c r="AN30" s="4">
        <v>5</v>
      </c>
      <c r="AO30" s="4">
        <v>0</v>
      </c>
      <c r="AP30" s="4" t="s">
        <v>27</v>
      </c>
      <c r="AQ30" s="4">
        <v>0.5</v>
      </c>
      <c r="AR30" s="4" t="s">
        <v>27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27</v>
      </c>
      <c r="AX30" s="4">
        <v>0</v>
      </c>
      <c r="AY30" s="4" t="s">
        <v>27</v>
      </c>
      <c r="AZ30" s="4" t="s">
        <v>27</v>
      </c>
      <c r="BA30" s="4" t="s">
        <v>27</v>
      </c>
      <c r="BB30" s="4" t="s">
        <v>27</v>
      </c>
      <c r="BC30" s="4" t="s">
        <v>27</v>
      </c>
      <c r="BD30" s="4">
        <v>1.5</v>
      </c>
      <c r="BE30" s="4" t="s">
        <v>27</v>
      </c>
      <c r="BF30" s="4">
        <v>7</v>
      </c>
      <c r="BG30" s="4" t="s">
        <v>27</v>
      </c>
      <c r="BH30" s="4" t="s">
        <v>27</v>
      </c>
      <c r="BI30" s="4">
        <v>6.5</v>
      </c>
      <c r="BJ30" s="4" t="s">
        <v>27</v>
      </c>
      <c r="BK30" s="4" t="s">
        <v>27</v>
      </c>
      <c r="BL30" s="93" t="s">
        <v>41</v>
      </c>
      <c r="BM30" s="4">
        <v>0</v>
      </c>
      <c r="BN30" s="4" t="s">
        <v>27</v>
      </c>
      <c r="BO30" s="4">
        <v>0</v>
      </c>
      <c r="BP30" s="4" t="s">
        <v>27</v>
      </c>
      <c r="BQ30" s="4">
        <v>0</v>
      </c>
      <c r="BR30" s="4"/>
      <c r="BS30" s="4"/>
      <c r="BT30" s="4"/>
      <c r="BU30" s="4"/>
      <c r="BV30" s="4"/>
      <c r="BW30" s="4"/>
      <c r="BY30" s="9">
        <f t="shared" si="0"/>
        <v>0.4733333333333334</v>
      </c>
      <c r="BZ30" s="9">
        <f t="shared" si="1"/>
        <v>0.45666666666666667</v>
      </c>
      <c r="CA30" s="9">
        <f t="shared" si="2"/>
        <v>0.6333333333333333</v>
      </c>
      <c r="CB30" s="9">
        <f t="shared" si="3"/>
        <v>0.6833333333333333</v>
      </c>
    </row>
    <row r="31" spans="1:80" ht="11.25">
      <c r="A31" s="5">
        <v>29</v>
      </c>
      <c r="B31" s="77" t="s">
        <v>27</v>
      </c>
      <c r="C31" s="4" t="s">
        <v>27</v>
      </c>
      <c r="D31" s="4" t="s">
        <v>27</v>
      </c>
      <c r="E31" s="4" t="s">
        <v>27</v>
      </c>
      <c r="F31" s="4">
        <v>0.7</v>
      </c>
      <c r="G31" s="4" t="s">
        <v>27</v>
      </c>
      <c r="H31" s="4" t="s">
        <v>27</v>
      </c>
      <c r="I31" s="4" t="s">
        <v>27</v>
      </c>
      <c r="J31" s="4">
        <v>0</v>
      </c>
      <c r="K31" s="4" t="s">
        <v>27</v>
      </c>
      <c r="L31" s="4" t="s">
        <v>27</v>
      </c>
      <c r="M31" s="4" t="s">
        <v>27</v>
      </c>
      <c r="N31" s="4">
        <v>33.8</v>
      </c>
      <c r="O31" s="4" t="s">
        <v>27</v>
      </c>
      <c r="P31" s="4" t="s">
        <v>27</v>
      </c>
      <c r="Q31" s="4" t="s">
        <v>27</v>
      </c>
      <c r="R31" s="4" t="s">
        <v>27</v>
      </c>
      <c r="S31" s="4" t="s">
        <v>27</v>
      </c>
      <c r="T31" s="4" t="s">
        <v>27</v>
      </c>
      <c r="U31" s="4">
        <v>0.1</v>
      </c>
      <c r="V31" s="4" t="s">
        <v>27</v>
      </c>
      <c r="W31" s="4">
        <v>18.7</v>
      </c>
      <c r="X31" s="4">
        <v>0</v>
      </c>
      <c r="Y31" s="4" t="s">
        <v>27</v>
      </c>
      <c r="Z31" s="4" t="s">
        <v>27</v>
      </c>
      <c r="AA31" s="4">
        <v>0</v>
      </c>
      <c r="AB31" s="4" t="s">
        <v>27</v>
      </c>
      <c r="AC31" s="4" t="s">
        <v>27</v>
      </c>
      <c r="AD31" s="4" t="s">
        <v>27</v>
      </c>
      <c r="AE31" s="4">
        <v>0</v>
      </c>
      <c r="AF31" s="4" t="s">
        <v>27</v>
      </c>
      <c r="AG31" s="4" t="s">
        <v>27</v>
      </c>
      <c r="AH31" s="4" t="s">
        <v>27</v>
      </c>
      <c r="AI31" s="4" t="s">
        <v>27</v>
      </c>
      <c r="AJ31" s="4" t="s">
        <v>27</v>
      </c>
      <c r="AK31" s="4" t="s">
        <v>27</v>
      </c>
      <c r="AL31" s="4">
        <v>0</v>
      </c>
      <c r="AM31" s="4" t="s">
        <v>27</v>
      </c>
      <c r="AN31" s="4" t="s">
        <v>27</v>
      </c>
      <c r="AO31" s="4">
        <v>0</v>
      </c>
      <c r="AP31" s="4" t="s">
        <v>27</v>
      </c>
      <c r="AQ31" s="4" t="s">
        <v>27</v>
      </c>
      <c r="AR31" s="4">
        <v>0.5</v>
      </c>
      <c r="AS31" s="4" t="s">
        <v>27</v>
      </c>
      <c r="AT31" s="4" t="s">
        <v>27</v>
      </c>
      <c r="AU31" s="4" t="s">
        <v>27</v>
      </c>
      <c r="AV31" s="4" t="s">
        <v>27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22.5</v>
      </c>
      <c r="BB31" s="4" t="s">
        <v>27</v>
      </c>
      <c r="BC31" s="4" t="s">
        <v>27</v>
      </c>
      <c r="BD31" s="4">
        <v>28</v>
      </c>
      <c r="BE31" s="4" t="s">
        <v>27</v>
      </c>
      <c r="BF31" s="4" t="s">
        <v>27</v>
      </c>
      <c r="BG31" s="4">
        <v>0</v>
      </c>
      <c r="BH31" s="4" t="s">
        <v>27</v>
      </c>
      <c r="BI31" s="4">
        <v>6.5</v>
      </c>
      <c r="BJ31" s="4" t="s">
        <v>27</v>
      </c>
      <c r="BK31" s="4">
        <v>14</v>
      </c>
      <c r="BL31" s="93" t="s">
        <v>41</v>
      </c>
      <c r="BM31" s="93" t="s">
        <v>41</v>
      </c>
      <c r="BN31" s="4" t="s">
        <v>27</v>
      </c>
      <c r="BO31" s="4" t="s">
        <v>27</v>
      </c>
      <c r="BP31" s="4" t="s">
        <v>27</v>
      </c>
      <c r="BQ31" s="4" t="s">
        <v>27</v>
      </c>
      <c r="BR31" s="4"/>
      <c r="BS31" s="4"/>
      <c r="BT31" s="4"/>
      <c r="BU31" s="4"/>
      <c r="BV31" s="4"/>
      <c r="BW31" s="4"/>
      <c r="BY31" s="9">
        <f t="shared" si="0"/>
        <v>1.7533333333333332</v>
      </c>
      <c r="BZ31" s="9">
        <f t="shared" si="1"/>
        <v>0.6433333333333333</v>
      </c>
      <c r="CA31" s="9">
        <f t="shared" si="2"/>
        <v>1.7</v>
      </c>
      <c r="CB31" s="9">
        <f t="shared" si="3"/>
        <v>2.3833333333333333</v>
      </c>
    </row>
    <row r="32" spans="1:80" ht="11.25">
      <c r="A32" s="5">
        <v>30</v>
      </c>
      <c r="B32" s="77">
        <v>0</v>
      </c>
      <c r="C32" s="4" t="s">
        <v>27</v>
      </c>
      <c r="D32" s="4" t="s">
        <v>27</v>
      </c>
      <c r="E32" s="4" t="s">
        <v>27</v>
      </c>
      <c r="F32" s="4" t="s">
        <v>27</v>
      </c>
      <c r="G32" s="4">
        <v>0</v>
      </c>
      <c r="H32" s="4" t="s">
        <v>27</v>
      </c>
      <c r="I32" s="4" t="s">
        <v>27</v>
      </c>
      <c r="J32" s="4" t="s">
        <v>27</v>
      </c>
      <c r="K32" s="4">
        <v>35.3</v>
      </c>
      <c r="L32" s="4" t="s">
        <v>27</v>
      </c>
      <c r="M32" s="4" t="s">
        <v>27</v>
      </c>
      <c r="N32" s="4">
        <v>0</v>
      </c>
      <c r="O32" s="4" t="s">
        <v>27</v>
      </c>
      <c r="P32" s="4" t="s">
        <v>27</v>
      </c>
      <c r="Q32" s="4" t="s">
        <v>27</v>
      </c>
      <c r="R32" s="4" t="s">
        <v>27</v>
      </c>
      <c r="S32" s="4">
        <v>0.6</v>
      </c>
      <c r="T32" s="4">
        <v>8.7</v>
      </c>
      <c r="U32" s="4" t="s">
        <v>27</v>
      </c>
      <c r="V32" s="4" t="s">
        <v>27</v>
      </c>
      <c r="W32" s="4">
        <v>1.3</v>
      </c>
      <c r="X32" s="4" t="s">
        <v>27</v>
      </c>
      <c r="Y32" s="4" t="s">
        <v>27</v>
      </c>
      <c r="Z32" s="4">
        <v>0</v>
      </c>
      <c r="AA32" s="4" t="s">
        <v>27</v>
      </c>
      <c r="AB32" s="4" t="s">
        <v>27</v>
      </c>
      <c r="AC32" s="4" t="s">
        <v>27</v>
      </c>
      <c r="AD32" s="4">
        <v>0</v>
      </c>
      <c r="AE32" s="4">
        <v>0</v>
      </c>
      <c r="AF32" s="4" t="s">
        <v>27</v>
      </c>
      <c r="AG32" s="4" t="s">
        <v>27</v>
      </c>
      <c r="AH32" s="4">
        <v>1</v>
      </c>
      <c r="AI32" s="4" t="s">
        <v>27</v>
      </c>
      <c r="AJ32" s="4" t="s">
        <v>27</v>
      </c>
      <c r="AK32" s="4" t="s">
        <v>27</v>
      </c>
      <c r="AL32" s="4" t="s">
        <v>27</v>
      </c>
      <c r="AM32" s="4" t="s">
        <v>27</v>
      </c>
      <c r="AN32" s="4" t="s">
        <v>27</v>
      </c>
      <c r="AO32" s="4" t="s">
        <v>27</v>
      </c>
      <c r="AP32" s="4" t="s">
        <v>27</v>
      </c>
      <c r="AQ32" s="4" t="s">
        <v>27</v>
      </c>
      <c r="AR32" s="4">
        <v>0</v>
      </c>
      <c r="AS32" s="4" t="s">
        <v>27</v>
      </c>
      <c r="AT32" s="4">
        <v>8</v>
      </c>
      <c r="AU32" s="4" t="s">
        <v>27</v>
      </c>
      <c r="AV32" s="4" t="s">
        <v>27</v>
      </c>
      <c r="AW32" s="4" t="s">
        <v>27</v>
      </c>
      <c r="AX32" s="4">
        <v>0</v>
      </c>
      <c r="AY32" s="4" t="s">
        <v>27</v>
      </c>
      <c r="AZ32" s="4" t="s">
        <v>27</v>
      </c>
      <c r="BA32" s="4">
        <v>0</v>
      </c>
      <c r="BB32" s="4" t="s">
        <v>27</v>
      </c>
      <c r="BC32" s="4" t="s">
        <v>27</v>
      </c>
      <c r="BD32" s="4">
        <v>5</v>
      </c>
      <c r="BE32" s="4">
        <v>0</v>
      </c>
      <c r="BF32" s="4" t="s">
        <v>27</v>
      </c>
      <c r="BG32" s="4">
        <v>3.5</v>
      </c>
      <c r="BH32" s="4" t="s">
        <v>27</v>
      </c>
      <c r="BI32" s="4">
        <v>32.5</v>
      </c>
      <c r="BJ32" s="4" t="s">
        <v>27</v>
      </c>
      <c r="BK32" s="4" t="s">
        <v>27</v>
      </c>
      <c r="BL32" s="93" t="s">
        <v>41</v>
      </c>
      <c r="BM32" s="93" t="s">
        <v>41</v>
      </c>
      <c r="BN32" s="4" t="s">
        <v>27</v>
      </c>
      <c r="BO32" s="4" t="s">
        <v>27</v>
      </c>
      <c r="BP32" s="4">
        <v>5</v>
      </c>
      <c r="BQ32" s="4">
        <v>0.5</v>
      </c>
      <c r="BR32" s="4"/>
      <c r="BS32" s="4"/>
      <c r="BT32" s="4"/>
      <c r="BU32" s="4"/>
      <c r="BV32" s="4"/>
      <c r="BW32" s="4"/>
      <c r="BY32" s="9">
        <f t="shared" si="0"/>
        <v>1.563333333333333</v>
      </c>
      <c r="BZ32" s="9">
        <f t="shared" si="1"/>
        <v>0.6333333333333333</v>
      </c>
      <c r="CA32" s="9">
        <f t="shared" si="2"/>
        <v>0.5833333333333334</v>
      </c>
      <c r="CB32" s="9">
        <f t="shared" si="3"/>
        <v>1.8166666666666667</v>
      </c>
    </row>
    <row r="33" spans="1:80" ht="11.25">
      <c r="A33" s="5">
        <v>31</v>
      </c>
      <c r="B33" s="77" t="s">
        <v>27</v>
      </c>
      <c r="C33" s="4" t="s">
        <v>27</v>
      </c>
      <c r="D33" s="4" t="s">
        <v>27</v>
      </c>
      <c r="E33" s="4" t="s">
        <v>27</v>
      </c>
      <c r="F33" s="4" t="s">
        <v>27</v>
      </c>
      <c r="G33" s="4">
        <v>0.6</v>
      </c>
      <c r="H33" s="4">
        <v>2.3</v>
      </c>
      <c r="I33" s="4" t="s">
        <v>27</v>
      </c>
      <c r="J33" s="4" t="s">
        <v>27</v>
      </c>
      <c r="K33" s="4" t="s">
        <v>27</v>
      </c>
      <c r="L33" s="4">
        <v>0</v>
      </c>
      <c r="M33" s="4" t="s">
        <v>27</v>
      </c>
      <c r="N33" s="4" t="s">
        <v>27</v>
      </c>
      <c r="O33" s="4" t="s">
        <v>27</v>
      </c>
      <c r="P33" s="4" t="s">
        <v>27</v>
      </c>
      <c r="Q33" s="4" t="s">
        <v>27</v>
      </c>
      <c r="R33" s="4">
        <v>0.4</v>
      </c>
      <c r="S33" s="4">
        <v>18.2</v>
      </c>
      <c r="T33" s="4">
        <v>0</v>
      </c>
      <c r="U33" s="4" t="s">
        <v>27</v>
      </c>
      <c r="V33" s="4" t="s">
        <v>27</v>
      </c>
      <c r="W33" s="4" t="s">
        <v>27</v>
      </c>
      <c r="X33" s="4" t="s">
        <v>27</v>
      </c>
      <c r="Y33" s="4" t="s">
        <v>27</v>
      </c>
      <c r="Z33" s="4">
        <v>7.5</v>
      </c>
      <c r="AA33" s="4" t="s">
        <v>27</v>
      </c>
      <c r="AB33" s="4" t="s">
        <v>27</v>
      </c>
      <c r="AC33" s="4" t="s">
        <v>27</v>
      </c>
      <c r="AD33" s="4">
        <v>4</v>
      </c>
      <c r="AE33" s="4" t="s">
        <v>27</v>
      </c>
      <c r="AF33" s="4" t="s">
        <v>27</v>
      </c>
      <c r="AG33" s="4" t="s">
        <v>27</v>
      </c>
      <c r="AH33" s="4" t="s">
        <v>27</v>
      </c>
      <c r="AI33" s="4" t="s">
        <v>27</v>
      </c>
      <c r="AJ33" s="4" t="s">
        <v>27</v>
      </c>
      <c r="AK33" s="4" t="s">
        <v>27</v>
      </c>
      <c r="AL33" s="4" t="s">
        <v>27</v>
      </c>
      <c r="AM33" s="4" t="s">
        <v>27</v>
      </c>
      <c r="AN33" s="4" t="s">
        <v>27</v>
      </c>
      <c r="AO33" s="4" t="s">
        <v>27</v>
      </c>
      <c r="AP33" s="4">
        <v>1</v>
      </c>
      <c r="AQ33" s="4">
        <v>0</v>
      </c>
      <c r="AR33" s="4" t="s">
        <v>27</v>
      </c>
      <c r="AS33" s="4" t="s">
        <v>27</v>
      </c>
      <c r="AT33" s="4" t="s">
        <v>27</v>
      </c>
      <c r="AU33" s="4" t="s">
        <v>27</v>
      </c>
      <c r="AV33" s="4">
        <v>0</v>
      </c>
      <c r="AW33" s="4">
        <v>0</v>
      </c>
      <c r="AX33" s="4" t="s">
        <v>27</v>
      </c>
      <c r="AY33" s="4" t="s">
        <v>27</v>
      </c>
      <c r="AZ33" s="4">
        <v>0</v>
      </c>
      <c r="BA33" s="4">
        <v>8.5</v>
      </c>
      <c r="BB33" s="4" t="s">
        <v>27</v>
      </c>
      <c r="BC33" s="4" t="s">
        <v>27</v>
      </c>
      <c r="BD33" s="4" t="s">
        <v>27</v>
      </c>
      <c r="BE33" s="4">
        <v>0</v>
      </c>
      <c r="BF33" s="4">
        <v>0</v>
      </c>
      <c r="BG33" s="4" t="s">
        <v>27</v>
      </c>
      <c r="BH33" s="4" t="s">
        <v>27</v>
      </c>
      <c r="BI33" s="4">
        <v>2</v>
      </c>
      <c r="BJ33" s="4" t="s">
        <v>27</v>
      </c>
      <c r="BK33" s="4" t="s">
        <v>27</v>
      </c>
      <c r="BL33" s="4">
        <v>0</v>
      </c>
      <c r="BM33" s="93" t="s">
        <v>41</v>
      </c>
      <c r="BN33" s="4">
        <v>0.5</v>
      </c>
      <c r="BO33" s="4" t="s">
        <v>27</v>
      </c>
      <c r="BP33" s="4" t="s">
        <v>27</v>
      </c>
      <c r="BQ33" s="4" t="s">
        <v>27</v>
      </c>
      <c r="BR33" s="4"/>
      <c r="BS33" s="4"/>
      <c r="BT33" s="4"/>
      <c r="BU33" s="4"/>
      <c r="BV33" s="4"/>
      <c r="BW33" s="4"/>
      <c r="BY33" s="9">
        <f t="shared" si="0"/>
        <v>1.0033333333333332</v>
      </c>
      <c r="BZ33" s="9">
        <f t="shared" si="1"/>
        <v>0.4166666666666667</v>
      </c>
      <c r="CA33" s="9">
        <f t="shared" si="2"/>
        <v>0.45</v>
      </c>
      <c r="CB33" s="9">
        <f t="shared" si="3"/>
        <v>0.4</v>
      </c>
    </row>
    <row r="34" spans="1:80" ht="11.25">
      <c r="A34" s="1" t="s">
        <v>23</v>
      </c>
      <c r="B34" s="19">
        <f aca="true" t="shared" si="4" ref="B34:AG34">SUM(B3:B33)</f>
        <v>90.4</v>
      </c>
      <c r="C34" s="11">
        <f t="shared" si="4"/>
        <v>26</v>
      </c>
      <c r="D34" s="11">
        <f t="shared" si="4"/>
        <v>25.4</v>
      </c>
      <c r="E34" s="11">
        <f t="shared" si="4"/>
        <v>3.1</v>
      </c>
      <c r="F34" s="11">
        <f t="shared" si="4"/>
        <v>75.69999999999999</v>
      </c>
      <c r="G34" s="11">
        <f t="shared" si="4"/>
        <v>147.79999999999998</v>
      </c>
      <c r="H34" s="11">
        <f t="shared" si="4"/>
        <v>87.6</v>
      </c>
      <c r="I34" s="11">
        <f t="shared" si="4"/>
        <v>52.2</v>
      </c>
      <c r="J34" s="11">
        <f t="shared" si="4"/>
        <v>24.699999999999996</v>
      </c>
      <c r="K34" s="11">
        <f t="shared" si="4"/>
        <v>68.1</v>
      </c>
      <c r="L34" s="11">
        <f t="shared" si="4"/>
        <v>19.54</v>
      </c>
      <c r="M34" s="11">
        <f t="shared" si="4"/>
        <v>39.900000000000006</v>
      </c>
      <c r="N34" s="11">
        <f t="shared" si="4"/>
        <v>78.5</v>
      </c>
      <c r="O34" s="11">
        <f t="shared" si="4"/>
        <v>8.1</v>
      </c>
      <c r="P34" s="11">
        <f t="shared" si="4"/>
        <v>36.3</v>
      </c>
      <c r="Q34" s="11">
        <f t="shared" si="4"/>
        <v>207.5</v>
      </c>
      <c r="R34" s="11">
        <f t="shared" si="4"/>
        <v>5.600000000000001</v>
      </c>
      <c r="S34" s="11">
        <f t="shared" si="4"/>
        <v>30.6</v>
      </c>
      <c r="T34" s="11">
        <f t="shared" si="4"/>
        <v>46.10000000000001</v>
      </c>
      <c r="U34" s="11">
        <f t="shared" si="4"/>
        <v>78.79999999999998</v>
      </c>
      <c r="V34" s="11">
        <f t="shared" si="4"/>
        <v>8</v>
      </c>
      <c r="W34" s="11">
        <f t="shared" si="4"/>
        <v>63</v>
      </c>
      <c r="X34" s="11">
        <f t="shared" si="4"/>
        <v>49.6</v>
      </c>
      <c r="Y34" s="11">
        <f t="shared" si="4"/>
        <v>19.4</v>
      </c>
      <c r="Z34" s="11">
        <f t="shared" si="4"/>
        <v>15.5</v>
      </c>
      <c r="AA34" s="11">
        <f t="shared" si="4"/>
        <v>20</v>
      </c>
      <c r="AB34" s="11">
        <f t="shared" si="4"/>
        <v>29</v>
      </c>
      <c r="AC34" s="11">
        <f t="shared" si="4"/>
        <v>43</v>
      </c>
      <c r="AD34" s="11">
        <f t="shared" si="4"/>
        <v>8</v>
      </c>
      <c r="AE34" s="11">
        <f t="shared" si="4"/>
        <v>16</v>
      </c>
      <c r="AF34" s="11">
        <f t="shared" si="4"/>
        <v>5</v>
      </c>
      <c r="AG34" s="11">
        <f t="shared" si="4"/>
        <v>66</v>
      </c>
      <c r="AH34" s="11">
        <f aca="true" t="shared" si="5" ref="AH34:BK34">SUM(AH3:AH33)</f>
        <v>22</v>
      </c>
      <c r="AI34" s="11">
        <f t="shared" si="5"/>
        <v>60</v>
      </c>
      <c r="AJ34" s="11">
        <f t="shared" si="5"/>
        <v>39</v>
      </c>
      <c r="AK34" s="11">
        <f t="shared" si="5"/>
        <v>5</v>
      </c>
      <c r="AL34" s="11">
        <f t="shared" si="5"/>
        <v>29</v>
      </c>
      <c r="AM34" s="11">
        <f t="shared" si="5"/>
        <v>28</v>
      </c>
      <c r="AN34" s="11">
        <f t="shared" si="5"/>
        <v>21</v>
      </c>
      <c r="AO34" s="11">
        <f t="shared" si="5"/>
        <v>38</v>
      </c>
      <c r="AP34" s="11">
        <f t="shared" si="5"/>
        <v>66.5</v>
      </c>
      <c r="AQ34" s="11">
        <f t="shared" si="5"/>
        <v>29</v>
      </c>
      <c r="AR34" s="11">
        <f t="shared" si="5"/>
        <v>2</v>
      </c>
      <c r="AS34" s="11">
        <f t="shared" si="5"/>
        <v>33.5</v>
      </c>
      <c r="AT34" s="11">
        <f t="shared" si="5"/>
        <v>56</v>
      </c>
      <c r="AU34" s="11">
        <f t="shared" si="5"/>
        <v>22</v>
      </c>
      <c r="AV34" s="11">
        <f t="shared" si="5"/>
        <v>15</v>
      </c>
      <c r="AW34" s="11">
        <f t="shared" si="5"/>
        <v>6</v>
      </c>
      <c r="AX34" s="11">
        <f t="shared" si="5"/>
        <v>35.5</v>
      </c>
      <c r="AY34" s="11">
        <f t="shared" si="5"/>
        <v>63</v>
      </c>
      <c r="AZ34" s="11">
        <f t="shared" si="5"/>
        <v>38</v>
      </c>
      <c r="BA34" s="11">
        <f t="shared" si="5"/>
        <v>87</v>
      </c>
      <c r="BB34" s="11">
        <f t="shared" si="5"/>
        <v>18</v>
      </c>
      <c r="BC34" s="11">
        <f t="shared" si="5"/>
        <v>156.5</v>
      </c>
      <c r="BD34" s="11">
        <f t="shared" si="5"/>
        <v>58</v>
      </c>
      <c r="BE34" s="11">
        <f t="shared" si="5"/>
        <v>43.5</v>
      </c>
      <c r="BF34" s="11">
        <f t="shared" si="5"/>
        <v>100.5</v>
      </c>
      <c r="BG34" s="11">
        <f t="shared" si="5"/>
        <v>130.5</v>
      </c>
      <c r="BH34" s="11">
        <f t="shared" si="5"/>
        <v>30.5</v>
      </c>
      <c r="BI34" s="11">
        <f t="shared" si="5"/>
        <v>58</v>
      </c>
      <c r="BJ34" s="11">
        <f t="shared" si="5"/>
        <v>23</v>
      </c>
      <c r="BK34" s="11">
        <f t="shared" si="5"/>
        <v>69</v>
      </c>
      <c r="BL34" s="11">
        <f aca="true" t="shared" si="6" ref="BL34:BQ34">SUM(BL3:BL33)</f>
        <v>45.5</v>
      </c>
      <c r="BM34" s="11">
        <f t="shared" si="6"/>
        <v>65</v>
      </c>
      <c r="BN34" s="11">
        <f t="shared" si="6"/>
        <v>20.5</v>
      </c>
      <c r="BO34" s="11">
        <f t="shared" si="6"/>
        <v>15</v>
      </c>
      <c r="BP34" s="11">
        <f t="shared" si="6"/>
        <v>43.5</v>
      </c>
      <c r="BQ34" s="11">
        <f t="shared" si="6"/>
        <v>7.5</v>
      </c>
      <c r="BR34" s="11"/>
      <c r="BS34" s="11"/>
      <c r="BT34" s="11"/>
      <c r="BU34" s="11"/>
      <c r="BV34" s="11"/>
      <c r="BW34" s="11"/>
      <c r="BY34" s="10">
        <f>(SUM(J34:AM34)/30)</f>
        <v>38.974666666666664</v>
      </c>
      <c r="BZ34" s="10">
        <f>(SUM(T34:AW34)/30)</f>
        <v>31.313333333333333</v>
      </c>
      <c r="CA34" s="10">
        <f>(SUM(AD34:BG34)/30)</f>
        <v>43.25</v>
      </c>
      <c r="CB34" s="10">
        <f>(SUM(AN34:BQ34)/30)</f>
        <v>46.56666666666667</v>
      </c>
    </row>
    <row r="36" spans="1:80" ht="11.25">
      <c r="A36" s="15" t="s">
        <v>2</v>
      </c>
      <c r="B36" s="17">
        <f aca="true" t="shared" si="7" ref="B36:J36">MAX(B3:B33)</f>
        <v>32.4</v>
      </c>
      <c r="C36" s="16">
        <f t="shared" si="7"/>
        <v>9.1</v>
      </c>
      <c r="D36" s="16">
        <f t="shared" si="7"/>
        <v>10.1</v>
      </c>
      <c r="E36" s="16">
        <f t="shared" si="7"/>
        <v>1.8</v>
      </c>
      <c r="F36" s="16">
        <f t="shared" si="7"/>
        <v>32.1</v>
      </c>
      <c r="G36" s="16">
        <f t="shared" si="7"/>
        <v>65.9</v>
      </c>
      <c r="H36" s="16">
        <f t="shared" si="7"/>
        <v>45.9</v>
      </c>
      <c r="I36" s="16">
        <f t="shared" si="7"/>
        <v>17</v>
      </c>
      <c r="J36" s="16">
        <f t="shared" si="7"/>
        <v>10.4</v>
      </c>
      <c r="K36" s="16">
        <f aca="true" t="shared" si="8" ref="K36:AO36">MAX(K3:K33)</f>
        <v>35.3</v>
      </c>
      <c r="L36" s="16">
        <f t="shared" si="8"/>
        <v>9</v>
      </c>
      <c r="M36" s="16">
        <f t="shared" si="8"/>
        <v>17.5</v>
      </c>
      <c r="N36" s="16">
        <f t="shared" si="8"/>
        <v>33.8</v>
      </c>
      <c r="O36" s="16">
        <f t="shared" si="8"/>
        <v>5.5</v>
      </c>
      <c r="P36" s="16">
        <f t="shared" si="8"/>
        <v>17.3</v>
      </c>
      <c r="Q36" s="16">
        <f t="shared" si="8"/>
        <v>61.1</v>
      </c>
      <c r="R36" s="16">
        <f t="shared" si="8"/>
        <v>4.2</v>
      </c>
      <c r="S36" s="16">
        <f t="shared" si="8"/>
        <v>18.2</v>
      </c>
      <c r="T36" s="16">
        <f t="shared" si="8"/>
        <v>27.7</v>
      </c>
      <c r="U36" s="16">
        <f t="shared" si="8"/>
        <v>52.4</v>
      </c>
      <c r="V36" s="16">
        <f t="shared" si="8"/>
        <v>6.8</v>
      </c>
      <c r="W36" s="16">
        <f t="shared" si="8"/>
        <v>18.7</v>
      </c>
      <c r="X36" s="16">
        <f t="shared" si="8"/>
        <v>17.4</v>
      </c>
      <c r="Y36" s="16">
        <f t="shared" si="8"/>
        <v>9.5</v>
      </c>
      <c r="Z36" s="16">
        <f t="shared" si="8"/>
        <v>8</v>
      </c>
      <c r="AA36" s="16">
        <f t="shared" si="8"/>
        <v>8</v>
      </c>
      <c r="AB36" s="16">
        <f t="shared" si="8"/>
        <v>11</v>
      </c>
      <c r="AC36" s="16">
        <f t="shared" si="8"/>
        <v>22</v>
      </c>
      <c r="AD36" s="16">
        <f t="shared" si="8"/>
        <v>4</v>
      </c>
      <c r="AE36" s="16">
        <f t="shared" si="8"/>
        <v>9</v>
      </c>
      <c r="AF36" s="16">
        <f t="shared" si="8"/>
        <v>2</v>
      </c>
      <c r="AG36" s="16">
        <f t="shared" si="8"/>
        <v>31</v>
      </c>
      <c r="AH36" s="16">
        <f t="shared" si="8"/>
        <v>8</v>
      </c>
      <c r="AI36" s="16">
        <f t="shared" si="8"/>
        <v>28</v>
      </c>
      <c r="AJ36" s="16">
        <f t="shared" si="8"/>
        <v>23</v>
      </c>
      <c r="AK36" s="16">
        <f t="shared" si="8"/>
        <v>4</v>
      </c>
      <c r="AL36" s="16">
        <f t="shared" si="8"/>
        <v>12</v>
      </c>
      <c r="AM36" s="16">
        <f t="shared" si="8"/>
        <v>13</v>
      </c>
      <c r="AN36" s="16">
        <f t="shared" si="8"/>
        <v>6</v>
      </c>
      <c r="AO36" s="16">
        <f t="shared" si="8"/>
        <v>30</v>
      </c>
      <c r="AP36" s="16">
        <f>MAX(AP3:AP33)</f>
        <v>21.5</v>
      </c>
      <c r="AQ36" s="16">
        <f aca="true" t="shared" si="9" ref="AQ36:AV36">MAX(AQ3:AQ33)</f>
        <v>11.5</v>
      </c>
      <c r="AR36" s="16">
        <f t="shared" si="9"/>
        <v>1</v>
      </c>
      <c r="AS36" s="16">
        <f t="shared" si="9"/>
        <v>14.5</v>
      </c>
      <c r="AT36" s="16">
        <f t="shared" si="9"/>
        <v>19</v>
      </c>
      <c r="AU36" s="16">
        <f t="shared" si="9"/>
        <v>11</v>
      </c>
      <c r="AV36" s="16">
        <f t="shared" si="9"/>
        <v>14.5</v>
      </c>
      <c r="AW36" s="16">
        <f aca="true" t="shared" si="10" ref="AW36:BB36">MAX(AW3:AW33)</f>
        <v>2.5</v>
      </c>
      <c r="AX36" s="16">
        <f t="shared" si="10"/>
        <v>14</v>
      </c>
      <c r="AY36" s="16">
        <f t="shared" si="10"/>
        <v>16.5</v>
      </c>
      <c r="AZ36" s="16">
        <f t="shared" si="10"/>
        <v>14.5</v>
      </c>
      <c r="BA36" s="16">
        <f t="shared" si="10"/>
        <v>49.5</v>
      </c>
      <c r="BB36" s="16">
        <f t="shared" si="10"/>
        <v>17</v>
      </c>
      <c r="BC36" s="16">
        <f aca="true" t="shared" si="11" ref="BC36:BH36">MAX(BC3:BC33)</f>
        <v>98</v>
      </c>
      <c r="BD36" s="16">
        <f t="shared" si="11"/>
        <v>28</v>
      </c>
      <c r="BE36" s="16">
        <f t="shared" si="11"/>
        <v>14</v>
      </c>
      <c r="BF36" s="16">
        <f t="shared" si="11"/>
        <v>29</v>
      </c>
      <c r="BG36" s="16">
        <f t="shared" si="11"/>
        <v>79</v>
      </c>
      <c r="BH36" s="16">
        <f t="shared" si="11"/>
        <v>23.5</v>
      </c>
      <c r="BI36" s="16">
        <f aca="true" t="shared" si="12" ref="BI36:BO36">MAX(BI3:BI33)</f>
        <v>32.5</v>
      </c>
      <c r="BJ36" s="16">
        <f t="shared" si="12"/>
        <v>16</v>
      </c>
      <c r="BK36" s="16">
        <f t="shared" si="12"/>
        <v>18.5</v>
      </c>
      <c r="BL36" s="16">
        <f t="shared" si="12"/>
        <v>37</v>
      </c>
      <c r="BM36" s="16">
        <f t="shared" si="12"/>
        <v>22.5</v>
      </c>
      <c r="BN36" s="16">
        <f t="shared" si="12"/>
        <v>8</v>
      </c>
      <c r="BO36" s="16">
        <f t="shared" si="12"/>
        <v>6.5</v>
      </c>
      <c r="BP36" s="16">
        <f>MAX(BP3:BP33)</f>
        <v>13.5</v>
      </c>
      <c r="BQ36" s="16">
        <f>MAX(BQ3:BQ33)</f>
        <v>4.5</v>
      </c>
      <c r="BR36" s="16"/>
      <c r="BS36" s="16"/>
      <c r="BT36" s="16"/>
      <c r="BU36" s="16"/>
      <c r="BV36" s="16"/>
      <c r="BW36" s="16"/>
      <c r="BY36" s="91">
        <f>MAX(J36:AM36)</f>
        <v>61.1</v>
      </c>
      <c r="BZ36" s="91">
        <f>MAX(T36:AW36)</f>
        <v>52.4</v>
      </c>
      <c r="CA36" s="91">
        <f>MAX(AD36:BG36)</f>
        <v>98</v>
      </c>
      <c r="CB36" s="91">
        <f>MAX(AN36:BQ36)</f>
        <v>98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98</v>
      </c>
    </row>
    <row r="46" spans="1:2" ht="11.25">
      <c r="A46" s="63">
        <v>2</v>
      </c>
      <c r="B46" s="64">
        <f>LARGE($B$3:$BW$33,2)</f>
        <v>79</v>
      </c>
    </row>
    <row r="47" spans="1:2" ht="11.25">
      <c r="A47" s="63">
        <v>3</v>
      </c>
      <c r="B47" s="64">
        <f>LARGE($B$3:$BW$33,3)</f>
        <v>65.9</v>
      </c>
    </row>
    <row r="48" spans="1:2" ht="11.25">
      <c r="A48" s="63">
        <v>4</v>
      </c>
      <c r="B48" s="64">
        <f>LARGE($B$3:$BW$33,4)</f>
        <v>61.1</v>
      </c>
    </row>
    <row r="49" spans="1:2" ht="11.25">
      <c r="A49" s="63">
        <v>5</v>
      </c>
      <c r="B49" s="64">
        <f>LARGE($B$3:$BW$33,5)</f>
        <v>59.8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8.75390625" style="7" customWidth="1"/>
    <col min="78" max="80" width="8.75390625" style="0" customWidth="1"/>
  </cols>
  <sheetData>
    <row r="1" spans="2:80" ht="10.5">
      <c r="B1" t="s">
        <v>32</v>
      </c>
      <c r="BY1" s="7" t="s">
        <v>33</v>
      </c>
      <c r="BZ1" s="7" t="s">
        <v>4</v>
      </c>
      <c r="CA1" s="7" t="s">
        <v>29</v>
      </c>
      <c r="CB1" s="7" t="s">
        <v>48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3</v>
      </c>
      <c r="CA2" s="8" t="s">
        <v>31</v>
      </c>
      <c r="CB2" s="8" t="s">
        <v>31</v>
      </c>
    </row>
    <row r="3" spans="1:80" ht="11.25">
      <c r="A3" s="5">
        <v>1</v>
      </c>
      <c r="B3" s="4">
        <f>'1月'!B34</f>
        <v>19.9</v>
      </c>
      <c r="C3" s="4">
        <f>'1月'!C34</f>
        <v>44.80000000000001</v>
      </c>
      <c r="D3" s="4">
        <f>'1月'!D34</f>
        <v>31.3</v>
      </c>
      <c r="E3" s="4">
        <f>'1月'!E34</f>
        <v>75.2</v>
      </c>
      <c r="F3" s="4">
        <f>'1月'!F34</f>
        <v>4</v>
      </c>
      <c r="G3" s="4">
        <f>'1月'!G34</f>
        <v>36.8</v>
      </c>
      <c r="H3" s="4">
        <f>'1月'!H34</f>
        <v>58</v>
      </c>
      <c r="I3" s="4">
        <f>'1月'!I34</f>
        <v>28.2</v>
      </c>
      <c r="J3" s="4">
        <f>'1月'!J34</f>
        <v>37</v>
      </c>
      <c r="K3" s="4">
        <f>'1月'!K34</f>
        <v>59.2</v>
      </c>
      <c r="L3" s="4">
        <f>'1月'!L34</f>
        <v>4.8</v>
      </c>
      <c r="M3" s="4">
        <f>'1月'!M34</f>
        <v>102.1</v>
      </c>
      <c r="N3" s="4">
        <f>'1月'!N34</f>
        <v>55.400000000000006</v>
      </c>
      <c r="O3" s="4">
        <f>'1月'!O34</f>
        <v>35.6</v>
      </c>
      <c r="P3" s="4">
        <f>'1月'!P34</f>
        <v>41.800000000000004</v>
      </c>
      <c r="Q3" s="4">
        <f>'1月'!Q34</f>
        <v>19.5</v>
      </c>
      <c r="R3" s="4">
        <f>'1月'!R34</f>
        <v>50.49999999999999</v>
      </c>
      <c r="S3" s="4">
        <f>'1月'!S34</f>
        <v>77</v>
      </c>
      <c r="T3" s="4">
        <f>'1月'!T34</f>
        <v>44.1</v>
      </c>
      <c r="U3" s="4">
        <f>'1月'!U34</f>
        <v>139.2</v>
      </c>
      <c r="V3" s="4">
        <f>'1月'!V34</f>
        <v>101.30000000000001</v>
      </c>
      <c r="W3" s="4">
        <f>'1月'!W34</f>
        <v>32.2</v>
      </c>
      <c r="X3" s="4">
        <f>'1月'!X34</f>
        <v>56.599999999999994</v>
      </c>
      <c r="Y3" s="4">
        <f>'1月'!Y34</f>
        <v>4.3</v>
      </c>
      <c r="Z3" s="4">
        <f>'1月'!Z34</f>
        <v>7.7</v>
      </c>
      <c r="AA3" s="4">
        <f>'1月'!AA34</f>
        <v>8.5</v>
      </c>
      <c r="AB3" s="4">
        <f>'1月'!AB34</f>
        <v>56</v>
      </c>
      <c r="AC3" s="4">
        <f>'1月'!AC34</f>
        <v>71</v>
      </c>
      <c r="AD3" s="4">
        <f>'1月'!AD34</f>
        <v>2</v>
      </c>
      <c r="AE3" s="4">
        <f>'1月'!AE34</f>
        <v>50</v>
      </c>
      <c r="AF3" s="4">
        <f>'1月'!AF34</f>
        <v>34</v>
      </c>
      <c r="AG3" s="4">
        <f>'1月'!AG34</f>
        <v>40</v>
      </c>
      <c r="AH3" s="4">
        <f>'1月'!AH34</f>
        <v>8</v>
      </c>
      <c r="AI3" s="4">
        <f>'1月'!AI34</f>
        <v>13</v>
      </c>
      <c r="AJ3" s="4">
        <f>'1月'!AJ34</f>
        <v>39</v>
      </c>
      <c r="AK3" s="4">
        <f>'1月'!AK34</f>
        <v>29</v>
      </c>
      <c r="AL3" s="4">
        <f>'1月'!AL34</f>
        <v>104</v>
      </c>
      <c r="AM3" s="4">
        <f>'1月'!AM34</f>
        <v>28</v>
      </c>
      <c r="AN3" s="4">
        <f>'1月'!AN34</f>
        <v>35</v>
      </c>
      <c r="AO3" s="4">
        <f>'1月'!AO34</f>
        <v>53</v>
      </c>
      <c r="AP3" s="4">
        <f>'1月'!AP34</f>
        <v>104</v>
      </c>
      <c r="AQ3" s="4">
        <f>'1月'!AQ34</f>
        <v>48</v>
      </c>
      <c r="AR3" s="4">
        <f>'1月'!AR34</f>
        <v>52.5</v>
      </c>
      <c r="AS3" s="4">
        <f>'1月'!AS34</f>
        <v>27</v>
      </c>
      <c r="AT3" s="4">
        <f>'1月'!AT34</f>
        <v>48.5</v>
      </c>
      <c r="AU3" s="4">
        <f>'1月'!AU34</f>
        <v>87</v>
      </c>
      <c r="AV3" s="4">
        <f>'1月'!AV34</f>
        <v>4</v>
      </c>
      <c r="AW3" s="4">
        <f>'1月'!AW34</f>
        <v>63.5</v>
      </c>
      <c r="AX3" s="4">
        <f>'1月'!AX34</f>
        <v>92.5</v>
      </c>
      <c r="AY3" s="4">
        <f>'1月'!AY34</f>
        <v>139.5</v>
      </c>
      <c r="AZ3" s="4">
        <f>'1月'!AZ34</f>
        <v>87</v>
      </c>
      <c r="BA3" s="4">
        <f>'1月'!BA34</f>
        <v>12</v>
      </c>
      <c r="BB3" s="4">
        <f>'1月'!BB34</f>
        <v>65</v>
      </c>
      <c r="BC3" s="4">
        <f>'1月'!BC34</f>
        <v>50.5</v>
      </c>
      <c r="BD3" s="4">
        <f>'1月'!BD34</f>
        <v>62.5</v>
      </c>
      <c r="BE3" s="4">
        <f>'1月'!BE34</f>
        <v>13.5</v>
      </c>
      <c r="BF3" s="4">
        <f>'1月'!BF34</f>
        <v>93.5</v>
      </c>
      <c r="BG3" s="4">
        <f>'1月'!BG34</f>
        <v>3</v>
      </c>
      <c r="BH3" s="4">
        <f>'1月'!BH34</f>
        <v>8</v>
      </c>
      <c r="BI3" s="4">
        <f>'1月'!BI34</f>
        <v>24</v>
      </c>
      <c r="BJ3" s="4">
        <f>'1月'!BJ34</f>
        <v>54.5</v>
      </c>
      <c r="BK3" s="4">
        <f>'1月'!BK34</f>
        <v>17</v>
      </c>
      <c r="BL3" s="4">
        <f>'1月'!BL34</f>
        <v>64.5</v>
      </c>
      <c r="BM3" s="4">
        <f>'1月'!BM34</f>
        <v>64.5</v>
      </c>
      <c r="BN3" s="4">
        <f>'1月'!BN34</f>
        <v>37.5</v>
      </c>
      <c r="BO3" s="4">
        <f>'1月'!BO34</f>
        <v>41</v>
      </c>
      <c r="BP3" s="4">
        <f>'1月'!BP34</f>
        <v>6</v>
      </c>
      <c r="BQ3" s="4">
        <f>'1月'!BQ34</f>
        <v>141.5</v>
      </c>
      <c r="BR3" s="4"/>
      <c r="BS3" s="4"/>
      <c r="BT3" s="4"/>
      <c r="BU3" s="4"/>
      <c r="BV3" s="4"/>
      <c r="BW3" s="4"/>
      <c r="BY3" s="20">
        <f>AVERAGE(J3:AM3)</f>
        <v>45.02666666666667</v>
      </c>
      <c r="BZ3" s="20">
        <f>AVERAGE(T3:AW3)</f>
        <v>46.34666666666667</v>
      </c>
      <c r="CA3" s="20">
        <f>AVERAGE(AD3:BG3)</f>
        <v>49.61666666666667</v>
      </c>
      <c r="CB3" s="20">
        <f>AVERAGE(AN3:BQ3)</f>
        <v>53.333333333333336</v>
      </c>
    </row>
    <row r="4" spans="1:80" ht="11.25">
      <c r="A4" s="5">
        <v>2</v>
      </c>
      <c r="B4" s="4">
        <f>'2月'!B34</f>
        <v>31.499999999999996</v>
      </c>
      <c r="C4" s="4">
        <f>'2月'!C34</f>
        <v>31.4</v>
      </c>
      <c r="D4" s="4">
        <f>'2月'!D34</f>
        <v>70.5</v>
      </c>
      <c r="E4" s="4">
        <f>'2月'!E34</f>
        <v>80.9</v>
      </c>
      <c r="F4" s="4">
        <f>'2月'!F34</f>
        <v>70.2</v>
      </c>
      <c r="G4" s="4">
        <f>'2月'!G34</f>
        <v>52.00000000000001</v>
      </c>
      <c r="H4" s="4">
        <f>'2月'!H34</f>
        <v>82.6</v>
      </c>
      <c r="I4" s="4">
        <f>'2月'!I34</f>
        <v>6.8</v>
      </c>
      <c r="J4" s="4">
        <f>'2月'!J34</f>
        <v>27</v>
      </c>
      <c r="K4" s="4">
        <f>'2月'!K34</f>
        <v>9.9</v>
      </c>
      <c r="L4" s="4">
        <f>'2月'!L34</f>
        <v>39.5</v>
      </c>
      <c r="M4" s="4">
        <f>'2月'!M34</f>
        <v>71.49999999999999</v>
      </c>
      <c r="N4" s="4">
        <f>'2月'!N34</f>
        <v>14.099999999999998</v>
      </c>
      <c r="O4" s="4">
        <f>'2月'!O34</f>
        <v>149</v>
      </c>
      <c r="P4" s="4">
        <f>'2月'!P34</f>
        <v>40.400000000000006</v>
      </c>
      <c r="Q4" s="4">
        <f>'2月'!Q34</f>
        <v>38.900000000000006</v>
      </c>
      <c r="R4" s="4">
        <f>'2月'!R34</f>
        <v>74</v>
      </c>
      <c r="S4" s="4">
        <f>'2月'!S34</f>
        <v>32.1</v>
      </c>
      <c r="T4" s="4">
        <f>'2月'!T34</f>
        <v>22.6</v>
      </c>
      <c r="U4" s="4">
        <f>'2月'!U34</f>
        <v>114.4</v>
      </c>
      <c r="V4" s="4">
        <f>'2月'!V34</f>
        <v>48.1</v>
      </c>
      <c r="W4" s="4">
        <f>'2月'!W34</f>
        <v>64</v>
      </c>
      <c r="X4" s="4">
        <f>'2月'!X34</f>
        <v>76.3</v>
      </c>
      <c r="Y4" s="4">
        <f>'2月'!Y34</f>
        <v>116.2</v>
      </c>
      <c r="Z4" s="4">
        <f>'2月'!Z34</f>
        <v>14.9</v>
      </c>
      <c r="AA4" s="4">
        <f>'2月'!AA34</f>
        <v>21</v>
      </c>
      <c r="AB4" s="4">
        <f>'2月'!AB34</f>
        <v>130</v>
      </c>
      <c r="AC4" s="4">
        <f>'2月'!AC34</f>
        <v>9</v>
      </c>
      <c r="AD4" s="4">
        <f>'2月'!AD34</f>
        <v>35</v>
      </c>
      <c r="AE4" s="4">
        <f>'2月'!AE34</f>
        <v>23</v>
      </c>
      <c r="AF4" s="4">
        <f>'2月'!AF34</f>
        <v>76</v>
      </c>
      <c r="AG4" s="4">
        <f>'2月'!AG34</f>
        <v>57</v>
      </c>
      <c r="AH4" s="4">
        <f>'2月'!AH34</f>
        <v>193</v>
      </c>
      <c r="AI4" s="4">
        <f>'2月'!AI34</f>
        <v>39</v>
      </c>
      <c r="AJ4" s="4">
        <f>'2月'!AJ34</f>
        <v>64</v>
      </c>
      <c r="AK4" s="4">
        <f>'2月'!AK34</f>
        <v>8</v>
      </c>
      <c r="AL4" s="4">
        <f>'2月'!AL34</f>
        <v>132</v>
      </c>
      <c r="AM4" s="4">
        <f>'2月'!AM34</f>
        <v>134</v>
      </c>
      <c r="AN4" s="4">
        <f>'2月'!AN34</f>
        <v>94</v>
      </c>
      <c r="AO4" s="4">
        <f>'2月'!AO34</f>
        <v>23</v>
      </c>
      <c r="AP4" s="4">
        <f>'2月'!AP34</f>
        <v>81</v>
      </c>
      <c r="AQ4" s="4">
        <f>'2月'!AQ34</f>
        <v>79.5</v>
      </c>
      <c r="AR4" s="4">
        <f>'2月'!AR34</f>
        <v>14</v>
      </c>
      <c r="AS4" s="4">
        <f>'2月'!AS34</f>
        <v>21</v>
      </c>
      <c r="AT4" s="4">
        <f>'2月'!AT34</f>
        <v>44</v>
      </c>
      <c r="AU4" s="4">
        <f>'2月'!AU34</f>
        <v>55.5</v>
      </c>
      <c r="AV4" s="4">
        <f>'2月'!AV34</f>
        <v>47</v>
      </c>
      <c r="AW4" s="4">
        <f>'2月'!AW34</f>
        <v>17.5</v>
      </c>
      <c r="AX4" s="4">
        <f>'2月'!AX34</f>
        <v>13.5</v>
      </c>
      <c r="AY4" s="4">
        <f>'2月'!AY34</f>
        <v>29</v>
      </c>
      <c r="AZ4" s="4">
        <f>'2月'!AZ34</f>
        <v>52</v>
      </c>
      <c r="BA4" s="4">
        <f>'2月'!BA34</f>
        <v>19</v>
      </c>
      <c r="BB4" s="4">
        <f>'2月'!BB34</f>
        <v>35.5</v>
      </c>
      <c r="BC4" s="4">
        <f>'2月'!BC34</f>
        <v>78</v>
      </c>
      <c r="BD4" s="4">
        <f>'2月'!BD34</f>
        <v>33.5</v>
      </c>
      <c r="BE4" s="4">
        <f>'2月'!BE34</f>
        <v>47</v>
      </c>
      <c r="BF4" s="4">
        <f>'2月'!BF34</f>
        <v>53.5</v>
      </c>
      <c r="BG4" s="4">
        <f>'2月'!BG34</f>
        <v>91</v>
      </c>
      <c r="BH4" s="4">
        <f>'2月'!BH34</f>
        <v>83</v>
      </c>
      <c r="BI4" s="4">
        <f>'2月'!BI34</f>
        <v>74</v>
      </c>
      <c r="BJ4" s="4">
        <f>'2月'!BJ34</f>
        <v>28.5</v>
      </c>
      <c r="BK4" s="4">
        <f>'2月'!BK34</f>
        <v>188</v>
      </c>
      <c r="BL4" s="4">
        <f>'2月'!BL34</f>
        <v>56</v>
      </c>
      <c r="BM4" s="4">
        <f>'2月'!BM34</f>
        <v>29</v>
      </c>
      <c r="BN4" s="4">
        <f>'2月'!BN34</f>
        <v>22</v>
      </c>
      <c r="BO4" s="4">
        <f>'2月'!BO34</f>
        <v>5</v>
      </c>
      <c r="BP4" s="4">
        <f>'2月'!BP34</f>
        <v>38.5</v>
      </c>
      <c r="BQ4" s="4">
        <f>'2月'!BQ34</f>
        <v>41.5</v>
      </c>
      <c r="BR4" s="4"/>
      <c r="BS4" s="4"/>
      <c r="BT4" s="4"/>
      <c r="BU4" s="4"/>
      <c r="BV4" s="4"/>
      <c r="BW4" s="4"/>
      <c r="BY4" s="20">
        <f aca="true" t="shared" si="0" ref="BY4:BY14">AVERAGE(J4:AM4)</f>
        <v>62.46333333333334</v>
      </c>
      <c r="BZ4" s="20">
        <f aca="true" t="shared" si="1" ref="BZ4:BZ14">AVERAGE(T4:AW4)</f>
        <v>61.8</v>
      </c>
      <c r="CA4" s="20">
        <f aca="true" t="shared" si="2" ref="CA4:CA14">AVERAGE(AD4:BG4)</f>
        <v>56.31666666666667</v>
      </c>
      <c r="CB4" s="20">
        <f aca="true" t="shared" si="3" ref="CB4:CB14">AVERAGE(AN4:BQ4)</f>
        <v>49.8</v>
      </c>
    </row>
    <row r="5" spans="1:80" ht="11.25">
      <c r="A5" s="5">
        <v>3</v>
      </c>
      <c r="B5" s="4">
        <f>'3月'!B34</f>
        <v>104.5</v>
      </c>
      <c r="C5" s="4">
        <f>'3月'!C34</f>
        <v>107.6</v>
      </c>
      <c r="D5" s="4">
        <f>'3月'!D34</f>
        <v>149.29999999999995</v>
      </c>
      <c r="E5" s="4">
        <f>'3月'!E34</f>
        <v>112.89999999999999</v>
      </c>
      <c r="F5" s="4">
        <f>'3月'!F34</f>
        <v>77.10000000000001</v>
      </c>
      <c r="G5" s="4">
        <f>'3月'!G34</f>
        <v>33.5</v>
      </c>
      <c r="H5" s="4">
        <f>'3月'!H34</f>
        <v>160.8</v>
      </c>
      <c r="I5" s="4">
        <f>'3月'!I34</f>
        <v>68.1</v>
      </c>
      <c r="J5" s="4">
        <f>'3月'!J34</f>
        <v>112.09999999999998</v>
      </c>
      <c r="K5" s="4">
        <f>'3月'!K34</f>
        <v>46.300000000000004</v>
      </c>
      <c r="L5" s="4">
        <f>'3月'!L34</f>
        <v>73.6</v>
      </c>
      <c r="M5" s="4">
        <f>'3月'!M34</f>
        <v>70.5</v>
      </c>
      <c r="N5" s="4">
        <f>'3月'!N34</f>
        <v>26.400000000000002</v>
      </c>
      <c r="O5" s="4">
        <f>'3月'!O34</f>
        <v>136.39999999999998</v>
      </c>
      <c r="P5" s="4">
        <f>'3月'!P34</f>
        <v>114.80000000000001</v>
      </c>
      <c r="Q5" s="4">
        <f>'3月'!Q34</f>
        <v>144.59999999999997</v>
      </c>
      <c r="R5" s="4">
        <f>'3月'!R34</f>
        <v>169.9</v>
      </c>
      <c r="S5" s="4">
        <f>'3月'!S34</f>
        <v>59.3</v>
      </c>
      <c r="T5" s="4">
        <f>'3月'!T34</f>
        <v>47.199999999999996</v>
      </c>
      <c r="U5" s="4">
        <f>'3月'!U34</f>
        <v>48</v>
      </c>
      <c r="V5" s="4">
        <f>'3月'!V34</f>
        <v>6.9</v>
      </c>
      <c r="W5" s="4">
        <f>'3月'!W34</f>
        <v>75.2</v>
      </c>
      <c r="X5" s="4">
        <f>'3月'!X34</f>
        <v>86.7</v>
      </c>
      <c r="Y5" s="4">
        <f>'3月'!Y34</f>
        <v>86.30000000000001</v>
      </c>
      <c r="Z5" s="4">
        <f>'3月'!Z34</f>
        <v>144.1</v>
      </c>
      <c r="AA5" s="4">
        <f>'3月'!AA34</f>
        <v>109</v>
      </c>
      <c r="AB5" s="4">
        <f>'3月'!AB34</f>
        <v>77</v>
      </c>
      <c r="AC5" s="4">
        <f>'3月'!AC34</f>
        <v>172</v>
      </c>
      <c r="AD5" s="4">
        <f>'3月'!AD34</f>
        <v>108</v>
      </c>
      <c r="AE5" s="4">
        <f>'3月'!AE34</f>
        <v>86</v>
      </c>
      <c r="AF5" s="4">
        <f>'3月'!AF34</f>
        <v>136</v>
      </c>
      <c r="AG5" s="4">
        <f>'3月'!AG34</f>
        <v>38</v>
      </c>
      <c r="AH5" s="4">
        <f>'3月'!AH34</f>
        <v>153</v>
      </c>
      <c r="AI5" s="4">
        <f>'3月'!AI34</f>
        <v>147</v>
      </c>
      <c r="AJ5" s="4">
        <f>'3月'!AJ34</f>
        <v>148</v>
      </c>
      <c r="AK5" s="4">
        <f>'3月'!AK34</f>
        <v>181</v>
      </c>
      <c r="AL5" s="4">
        <f>'3月'!AL34</f>
        <v>87</v>
      </c>
      <c r="AM5" s="4">
        <f>'3月'!AM34</f>
        <v>124</v>
      </c>
      <c r="AN5" s="4">
        <f>'3月'!AN34</f>
        <v>127</v>
      </c>
      <c r="AO5" s="4">
        <f>'3月'!AO34</f>
        <v>123</v>
      </c>
      <c r="AP5" s="4">
        <f>'3月'!AP34</f>
        <v>35.5</v>
      </c>
      <c r="AQ5" s="4">
        <f>'3月'!AQ34</f>
        <v>141</v>
      </c>
      <c r="AR5" s="4">
        <f>'3月'!AR34</f>
        <v>178.5</v>
      </c>
      <c r="AS5" s="4">
        <f>'3月'!AS34</f>
        <v>88</v>
      </c>
      <c r="AT5" s="4">
        <f>'3月'!AT34</f>
        <v>89.5</v>
      </c>
      <c r="AU5" s="4">
        <f>'3月'!AU34</f>
        <v>58.5</v>
      </c>
      <c r="AV5" s="4">
        <f>'3月'!AV34</f>
        <v>135</v>
      </c>
      <c r="AW5" s="4">
        <f>'3月'!AW34</f>
        <v>71.5</v>
      </c>
      <c r="AX5" s="4">
        <f>'3月'!AX34</f>
        <v>86.5</v>
      </c>
      <c r="AY5" s="4">
        <f>'3月'!AY34</f>
        <v>79</v>
      </c>
      <c r="AZ5" s="4">
        <f>'3月'!AZ34</f>
        <v>166.5</v>
      </c>
      <c r="BA5" s="4">
        <f>'3月'!BA34</f>
        <v>116</v>
      </c>
      <c r="BB5" s="4">
        <f>'3月'!BB34</f>
        <v>91</v>
      </c>
      <c r="BC5" s="4">
        <f>'3月'!BC34</f>
        <v>72</v>
      </c>
      <c r="BD5" s="4">
        <f>'3月'!BD34</f>
        <v>67.5</v>
      </c>
      <c r="BE5" s="4">
        <f>'3月'!BE34</f>
        <v>65</v>
      </c>
      <c r="BF5" s="4">
        <f>'3月'!BF34</f>
        <v>110.5</v>
      </c>
      <c r="BG5" s="4">
        <f>'3月'!BG34</f>
        <v>114</v>
      </c>
      <c r="BH5" s="4">
        <f>'3月'!BH34</f>
        <v>64</v>
      </c>
      <c r="BI5" s="4">
        <f>'3月'!BI34</f>
        <v>101.5</v>
      </c>
      <c r="BJ5" s="4">
        <f>'3月'!BJ34</f>
        <v>70.5</v>
      </c>
      <c r="BK5" s="4">
        <f>'3月'!BK34</f>
        <v>123</v>
      </c>
      <c r="BL5" s="4">
        <f>'3月'!BL34</f>
        <v>108.5</v>
      </c>
      <c r="BM5" s="4">
        <f>'3月'!BM34</f>
        <v>46.5</v>
      </c>
      <c r="BN5" s="4">
        <f>'3月'!BN34</f>
        <v>82</v>
      </c>
      <c r="BO5" s="4">
        <f>'3月'!BO34</f>
        <v>204</v>
      </c>
      <c r="BP5" s="4">
        <f>'3月'!BP34</f>
        <v>87</v>
      </c>
      <c r="BQ5" s="4">
        <f>'3月'!BQ34</f>
        <v>111</v>
      </c>
      <c r="BR5" s="4"/>
      <c r="BS5" s="4"/>
      <c r="BT5" s="4"/>
      <c r="BU5" s="4"/>
      <c r="BV5" s="4"/>
      <c r="BW5" s="4"/>
      <c r="BY5" s="20">
        <f t="shared" si="0"/>
        <v>100.47666666666667</v>
      </c>
      <c r="BZ5" s="20">
        <f t="shared" si="1"/>
        <v>103.59666666666666</v>
      </c>
      <c r="CA5" s="20">
        <f t="shared" si="2"/>
        <v>107.45</v>
      </c>
      <c r="CB5" s="20">
        <f t="shared" si="3"/>
        <v>100.45</v>
      </c>
    </row>
    <row r="6" spans="1:80" ht="11.25">
      <c r="A6" s="5">
        <v>4</v>
      </c>
      <c r="B6" s="4">
        <f>'4月'!B34</f>
        <v>90.2</v>
      </c>
      <c r="C6" s="4">
        <f>'4月'!C34</f>
        <v>214.60000000000002</v>
      </c>
      <c r="D6" s="4">
        <f>'4月'!D34</f>
        <v>59.80000000000001</v>
      </c>
      <c r="E6" s="4">
        <f>'4月'!E34</f>
        <v>130.10000000000002</v>
      </c>
      <c r="F6" s="4">
        <f>'4月'!F34</f>
        <v>95.19999999999999</v>
      </c>
      <c r="G6" s="4">
        <f>'4月'!G34</f>
        <v>48.4</v>
      </c>
      <c r="H6" s="4">
        <f>'4月'!H34</f>
        <v>136.1</v>
      </c>
      <c r="I6" s="4">
        <f>'4月'!I34</f>
        <v>103.6</v>
      </c>
      <c r="J6" s="4">
        <f>'4月'!J34</f>
        <v>152.6</v>
      </c>
      <c r="K6" s="4">
        <f>'4月'!K34</f>
        <v>121.50000000000001</v>
      </c>
      <c r="L6" s="4">
        <f>'4月'!L34</f>
        <v>74.8</v>
      </c>
      <c r="M6" s="4">
        <f>'4月'!M34</f>
        <v>68.7</v>
      </c>
      <c r="N6" s="4">
        <f>'4月'!N34</f>
        <v>93.89999999999999</v>
      </c>
      <c r="O6" s="4">
        <f>'4月'!O34</f>
        <v>144.09999999999997</v>
      </c>
      <c r="P6" s="4">
        <f>'4月'!P34</f>
        <v>131.79999999999998</v>
      </c>
      <c r="Q6" s="4">
        <f>'4月'!Q34</f>
        <v>119.40000000000003</v>
      </c>
      <c r="R6" s="4">
        <f>'4月'!R34</f>
        <v>94</v>
      </c>
      <c r="S6" s="4">
        <f>'4月'!S34</f>
        <v>42.699999999999996</v>
      </c>
      <c r="T6" s="4">
        <f>'4月'!T34</f>
        <v>211.6</v>
      </c>
      <c r="U6" s="4">
        <f>'4月'!U34</f>
        <v>178</v>
      </c>
      <c r="V6" s="4">
        <f>'4月'!V34</f>
        <v>146.20000000000002</v>
      </c>
      <c r="W6" s="4">
        <f>'4月'!W34</f>
        <v>140.79999999999998</v>
      </c>
      <c r="X6" s="4">
        <f>'4月'!X34</f>
        <v>110.4</v>
      </c>
      <c r="Y6" s="4">
        <f>'4月'!Y34</f>
        <v>126.89999999999999</v>
      </c>
      <c r="Z6" s="4">
        <f>'4月'!Z34</f>
        <v>115.2</v>
      </c>
      <c r="AA6" s="4">
        <f>'4月'!AA34</f>
        <v>164</v>
      </c>
      <c r="AB6" s="4">
        <f>'4月'!AB34</f>
        <v>106</v>
      </c>
      <c r="AC6" s="4">
        <f>'4月'!AC34</f>
        <v>133</v>
      </c>
      <c r="AD6" s="4">
        <f>'4月'!AD34</f>
        <v>176</v>
      </c>
      <c r="AE6" s="4">
        <f>'4月'!AE34</f>
        <v>141</v>
      </c>
      <c r="AF6" s="4">
        <f>'4月'!AF34</f>
        <v>183</v>
      </c>
      <c r="AG6" s="4">
        <f>'4月'!AG34</f>
        <v>42</v>
      </c>
      <c r="AH6" s="4">
        <f>'4月'!AH34</f>
        <v>192</v>
      </c>
      <c r="AI6" s="4">
        <f>'4月'!AI34</f>
        <v>147</v>
      </c>
      <c r="AJ6" s="4">
        <f>'4月'!AJ34</f>
        <v>38</v>
      </c>
      <c r="AK6" s="4">
        <f>'4月'!AK34</f>
        <v>154</v>
      </c>
      <c r="AL6" s="4">
        <f>'4月'!AL34</f>
        <v>169</v>
      </c>
      <c r="AM6" s="4">
        <f>'4月'!AM34</f>
        <v>246</v>
      </c>
      <c r="AN6" s="4">
        <f>'4月'!AN34</f>
        <v>89</v>
      </c>
      <c r="AO6" s="4">
        <f>'4月'!AO34</f>
        <v>164</v>
      </c>
      <c r="AP6" s="4">
        <f>'4月'!AP34</f>
        <v>55.5</v>
      </c>
      <c r="AQ6" s="4">
        <f>'4月'!AQ34</f>
        <v>45.5</v>
      </c>
      <c r="AR6" s="4">
        <f>'4月'!AR34</f>
        <v>116.5</v>
      </c>
      <c r="AS6" s="4">
        <f>'4月'!AS34</f>
        <v>53.5</v>
      </c>
      <c r="AT6" s="4">
        <f>'4月'!AT34</f>
        <v>68.5</v>
      </c>
      <c r="AU6" s="4">
        <f>'4月'!AU34</f>
        <v>215</v>
      </c>
      <c r="AV6" s="4">
        <f>'4月'!AV34</f>
        <v>230.5</v>
      </c>
      <c r="AW6" s="4">
        <f>'4月'!AW34</f>
        <v>156</v>
      </c>
      <c r="AX6" s="4">
        <f>'4月'!AX34</f>
        <v>24</v>
      </c>
      <c r="AY6" s="4">
        <f>'4月'!AY34</f>
        <v>46</v>
      </c>
      <c r="AZ6" s="4">
        <f>'4月'!AZ34</f>
        <v>142</v>
      </c>
      <c r="BA6" s="4">
        <f>'4月'!BA34</f>
        <v>122.5</v>
      </c>
      <c r="BB6" s="4">
        <f>'4月'!BB34</f>
        <v>57</v>
      </c>
      <c r="BC6" s="4">
        <f>'4月'!BC34</f>
        <v>82</v>
      </c>
      <c r="BD6" s="4">
        <f>'4月'!BD34</f>
        <v>110</v>
      </c>
      <c r="BE6" s="4">
        <f>'4月'!BE34</f>
        <v>228</v>
      </c>
      <c r="BF6" s="4">
        <f>'4月'!BF34</f>
        <v>210.5</v>
      </c>
      <c r="BG6" s="4">
        <f>'4月'!BG34</f>
        <v>251.5</v>
      </c>
      <c r="BH6" s="4">
        <f>'4月'!BH34</f>
        <v>104</v>
      </c>
      <c r="BI6" s="4">
        <f>'4月'!BI34</f>
        <v>103.5</v>
      </c>
      <c r="BJ6" s="4">
        <f>'4月'!BJ34</f>
        <v>200</v>
      </c>
      <c r="BK6" s="4">
        <f>'4月'!BK34</f>
        <v>158</v>
      </c>
      <c r="BL6" s="4">
        <f>'4月'!BL34</f>
        <v>95</v>
      </c>
      <c r="BM6" s="4">
        <f>'4月'!BM34</f>
        <v>130.5</v>
      </c>
      <c r="BN6" s="4">
        <f>'4月'!BN34</f>
        <v>112</v>
      </c>
      <c r="BO6" s="4">
        <f>'4月'!BO34</f>
        <v>125</v>
      </c>
      <c r="BP6" s="4">
        <f>'4月'!BP34</f>
        <v>77</v>
      </c>
      <c r="BQ6" s="4">
        <f>'4月'!BQ34</f>
        <v>156.5</v>
      </c>
      <c r="BR6" s="4"/>
      <c r="BS6" s="4"/>
      <c r="BT6" s="4"/>
      <c r="BU6" s="4"/>
      <c r="BV6" s="4"/>
      <c r="BW6" s="4"/>
      <c r="BY6" s="20">
        <f t="shared" si="0"/>
        <v>132.12</v>
      </c>
      <c r="BZ6" s="20">
        <f t="shared" si="1"/>
        <v>137.13666666666668</v>
      </c>
      <c r="CA6" s="20">
        <f t="shared" si="2"/>
        <v>131.85</v>
      </c>
      <c r="CB6" s="20">
        <f t="shared" si="3"/>
        <v>124.3</v>
      </c>
    </row>
    <row r="7" spans="1:80" ht="11.25">
      <c r="A7" s="5">
        <v>5</v>
      </c>
      <c r="B7" s="4">
        <f>'5月'!B34</f>
        <v>296.40000000000003</v>
      </c>
      <c r="C7" s="4">
        <f>'5月'!C34</f>
        <v>101.7</v>
      </c>
      <c r="D7" s="4">
        <f>'5月'!D34</f>
        <v>195</v>
      </c>
      <c r="E7" s="4">
        <f>'5月'!E34</f>
        <v>261.79999999999995</v>
      </c>
      <c r="F7" s="4">
        <f>'5月'!F34</f>
        <v>196.69999999999996</v>
      </c>
      <c r="G7" s="4">
        <f>'5月'!G34</f>
        <v>146</v>
      </c>
      <c r="H7" s="4">
        <f>'5月'!H34</f>
        <v>132.20000000000002</v>
      </c>
      <c r="I7" s="4">
        <f>'5月'!I34</f>
        <v>148.7</v>
      </c>
      <c r="J7" s="4">
        <f>'5月'!J34</f>
        <v>51.099999999999994</v>
      </c>
      <c r="K7" s="4">
        <f>'5月'!K34</f>
        <v>245</v>
      </c>
      <c r="L7" s="4">
        <f>'5月'!L34</f>
        <v>90.3</v>
      </c>
      <c r="M7" s="4">
        <f>'5月'!M34</f>
        <v>168.41</v>
      </c>
      <c r="N7" s="4">
        <f>'5月'!N34</f>
        <v>335.20000000000005</v>
      </c>
      <c r="O7" s="4">
        <f>'5月'!O34</f>
        <v>223.6</v>
      </c>
      <c r="P7" s="4">
        <f>'5月'!P34</f>
        <v>79.80000000000001</v>
      </c>
      <c r="Q7" s="4">
        <f>'5月'!Q34</f>
        <v>229.8</v>
      </c>
      <c r="R7" s="4">
        <f>'5月'!R34</f>
        <v>162.1</v>
      </c>
      <c r="S7" s="4">
        <f>'5月'!S34</f>
        <v>207.60000000000002</v>
      </c>
      <c r="T7" s="4">
        <f>'5月'!T34</f>
        <v>85.8</v>
      </c>
      <c r="U7" s="4">
        <f>'5月'!U34</f>
        <v>124.6</v>
      </c>
      <c r="V7" s="4">
        <f>'5月'!V34</f>
        <v>123.6</v>
      </c>
      <c r="W7" s="4">
        <f>'5月'!W34</f>
        <v>116.39999999999999</v>
      </c>
      <c r="X7" s="4">
        <f>'5月'!X34</f>
        <v>87.20000000000002</v>
      </c>
      <c r="Y7" s="4">
        <f>'5月'!Y34</f>
        <v>196</v>
      </c>
      <c r="Z7" s="4">
        <f>'5月'!Z34</f>
        <v>280.19999999999993</v>
      </c>
      <c r="AA7" s="4">
        <f>'5月'!AA34</f>
        <v>147</v>
      </c>
      <c r="AB7" s="4">
        <f>'5月'!AB34</f>
        <v>334</v>
      </c>
      <c r="AC7" s="4">
        <f>'5月'!AC34</f>
        <v>203</v>
      </c>
      <c r="AD7" s="4">
        <f>'5月'!AD34</f>
        <v>186</v>
      </c>
      <c r="AE7" s="4">
        <f>'5月'!AE34</f>
        <v>136</v>
      </c>
      <c r="AF7" s="4">
        <f>'5月'!AF34</f>
        <v>121</v>
      </c>
      <c r="AG7" s="4">
        <f>'5月'!AG34</f>
        <v>72</v>
      </c>
      <c r="AH7" s="4">
        <f>'5月'!AH34</f>
        <v>71</v>
      </c>
      <c r="AI7" s="4">
        <f>'5月'!AI34</f>
        <v>181</v>
      </c>
      <c r="AJ7" s="4">
        <f>'5月'!AJ34</f>
        <v>132</v>
      </c>
      <c r="AK7" s="4">
        <f>'5月'!AK34</f>
        <v>198</v>
      </c>
      <c r="AL7" s="4">
        <f>'5月'!AL34</f>
        <v>165</v>
      </c>
      <c r="AM7" s="4">
        <f>'5月'!AM34</f>
        <v>107</v>
      </c>
      <c r="AN7" s="4">
        <f>'5月'!AN34</f>
        <v>80</v>
      </c>
      <c r="AO7" s="4">
        <f>'5月'!AO34</f>
        <v>147</v>
      </c>
      <c r="AP7" s="4">
        <f>'5月'!AP34</f>
        <v>115</v>
      </c>
      <c r="AQ7" s="4">
        <f>'5月'!AQ34</f>
        <v>164</v>
      </c>
      <c r="AR7" s="4">
        <f>'5月'!AR34</f>
        <v>216.5</v>
      </c>
      <c r="AS7" s="4">
        <f>'5月'!AS34</f>
        <v>176</v>
      </c>
      <c r="AT7" s="4">
        <f>'5月'!AT34</f>
        <v>265.5</v>
      </c>
      <c r="AU7" s="4">
        <f>'5月'!AU34</f>
        <v>183.5</v>
      </c>
      <c r="AV7" s="4">
        <f>'5月'!AV34</f>
        <v>206</v>
      </c>
      <c r="AW7" s="4">
        <f>'5月'!AW34</f>
        <v>197</v>
      </c>
      <c r="AX7" s="4">
        <f>'5月'!AX34</f>
        <v>178</v>
      </c>
      <c r="AY7" s="4">
        <f>'5月'!AY34</f>
        <v>120.5</v>
      </c>
      <c r="AZ7" s="4">
        <f>'5月'!AZ34</f>
        <v>119</v>
      </c>
      <c r="BA7" s="4">
        <f>'5月'!BA34</f>
        <v>229.5</v>
      </c>
      <c r="BB7" s="4">
        <f>'5月'!BB34</f>
        <v>60.5</v>
      </c>
      <c r="BC7" s="4">
        <f>'5月'!BC34</f>
        <v>155.5</v>
      </c>
      <c r="BD7" s="4">
        <f>'5月'!BD34</f>
        <v>161.5</v>
      </c>
      <c r="BE7" s="4">
        <f>'5月'!BE34</f>
        <v>177.5</v>
      </c>
      <c r="BF7" s="4">
        <f>'5月'!BF34</f>
        <v>75.5</v>
      </c>
      <c r="BG7" s="4">
        <f>'5月'!BG34</f>
        <v>179</v>
      </c>
      <c r="BH7" s="4">
        <f>'5月'!BH34</f>
        <v>167</v>
      </c>
      <c r="BI7" s="4">
        <f>'5月'!BI34</f>
        <v>299</v>
      </c>
      <c r="BJ7" s="4">
        <f>'5月'!BJ34</f>
        <v>129.5</v>
      </c>
      <c r="BK7" s="4">
        <f>'5月'!BK34</f>
        <v>164</v>
      </c>
      <c r="BL7" s="4">
        <f>'5月'!BL34</f>
        <v>127</v>
      </c>
      <c r="BM7" s="4">
        <f>'5月'!BM34</f>
        <v>110</v>
      </c>
      <c r="BN7" s="4">
        <f>'5月'!BN34</f>
        <v>87</v>
      </c>
      <c r="BO7" s="4">
        <f>'5月'!BO34</f>
        <v>184</v>
      </c>
      <c r="BP7" s="4">
        <f>'5月'!BP34</f>
        <v>112</v>
      </c>
      <c r="BQ7" s="4">
        <f>'5月'!BQ34</f>
        <v>173.5</v>
      </c>
      <c r="BR7" s="4"/>
      <c r="BS7" s="4"/>
      <c r="BT7" s="4"/>
      <c r="BU7" s="4"/>
      <c r="BV7" s="4"/>
      <c r="BW7" s="4"/>
      <c r="BY7" s="20">
        <f t="shared" si="0"/>
        <v>161.9903333333333</v>
      </c>
      <c r="BZ7" s="20">
        <f t="shared" si="1"/>
        <v>160.57666666666668</v>
      </c>
      <c r="CA7" s="20">
        <f t="shared" si="2"/>
        <v>152.53333333333333</v>
      </c>
      <c r="CB7" s="20">
        <f t="shared" si="3"/>
        <v>158.66666666666666</v>
      </c>
    </row>
    <row r="8" spans="1:80" ht="11.25">
      <c r="A8" s="5">
        <v>6</v>
      </c>
      <c r="B8" s="4">
        <f>'6月'!B34</f>
        <v>216.1</v>
      </c>
      <c r="C8" s="4">
        <f>'6月'!C34</f>
        <v>377.79999999999995</v>
      </c>
      <c r="D8" s="4">
        <f>'6月'!D34</f>
        <v>108.39999999999999</v>
      </c>
      <c r="E8" s="4">
        <f>'6月'!E34</f>
        <v>180.50000000000006</v>
      </c>
      <c r="F8" s="4">
        <f>'6月'!F34</f>
        <v>175.5</v>
      </c>
      <c r="G8" s="4">
        <f>'6月'!G34</f>
        <v>116</v>
      </c>
      <c r="H8" s="4">
        <f>'6月'!H34</f>
        <v>137.6</v>
      </c>
      <c r="I8" s="4">
        <f>'6月'!I34</f>
        <v>81.39999999999999</v>
      </c>
      <c r="J8" s="4">
        <f>'6月'!J34</f>
        <v>528.6999999999999</v>
      </c>
      <c r="K8" s="4">
        <f>'6月'!K34</f>
        <v>177.9</v>
      </c>
      <c r="L8" s="4">
        <f>'6月'!L34</f>
        <v>162.60000000000002</v>
      </c>
      <c r="M8" s="4">
        <f>'6月'!M34</f>
        <v>93.7</v>
      </c>
      <c r="N8" s="4">
        <f>'6月'!N34</f>
        <v>264.8</v>
      </c>
      <c r="O8" s="4">
        <f>'6月'!O34</f>
        <v>369.9</v>
      </c>
      <c r="P8" s="4">
        <f>'6月'!P34</f>
        <v>171.3</v>
      </c>
      <c r="Q8" s="4">
        <f>'6月'!Q34</f>
        <v>285</v>
      </c>
      <c r="R8" s="4">
        <f>'6月'!R34</f>
        <v>189</v>
      </c>
      <c r="S8" s="4">
        <f>'6月'!S34</f>
        <v>126.59999999999998</v>
      </c>
      <c r="T8" s="4">
        <f>'6月'!T34</f>
        <v>172.69999999999996</v>
      </c>
      <c r="U8" s="4">
        <f>'6月'!U34</f>
        <v>107.9</v>
      </c>
      <c r="V8" s="4">
        <f>'6月'!V34</f>
        <v>156.8</v>
      </c>
      <c r="W8" s="4">
        <f>'6月'!W34</f>
        <v>214.9</v>
      </c>
      <c r="X8" s="4">
        <f>'6月'!X34</f>
        <v>124.1</v>
      </c>
      <c r="Y8" s="4">
        <f>'6月'!Y34</f>
        <v>188.6</v>
      </c>
      <c r="Z8" s="4">
        <f>'6月'!Z34</f>
        <v>192.9</v>
      </c>
      <c r="AA8" s="4">
        <f>'6月'!AA34</f>
        <v>144</v>
      </c>
      <c r="AB8" s="4">
        <f>'6月'!AB34</f>
        <v>79</v>
      </c>
      <c r="AC8" s="4">
        <f>'6月'!AC34</f>
        <v>108</v>
      </c>
      <c r="AD8" s="4">
        <f>'6月'!AD34</f>
        <v>145</v>
      </c>
      <c r="AE8" s="4">
        <f>'6月'!AE34</f>
        <v>202</v>
      </c>
      <c r="AF8" s="4">
        <f>'6月'!AF34</f>
        <v>181</v>
      </c>
      <c r="AG8" s="4">
        <f>'6月'!AG34</f>
        <v>170</v>
      </c>
      <c r="AH8" s="4">
        <f>'6月'!AH34</f>
        <v>333</v>
      </c>
      <c r="AI8" s="4">
        <f>'6月'!AI34</f>
        <v>153</v>
      </c>
      <c r="AJ8" s="4">
        <f>'6月'!AJ34</f>
        <v>115</v>
      </c>
      <c r="AK8" s="4">
        <f>'6月'!AK34</f>
        <v>261</v>
      </c>
      <c r="AL8" s="4">
        <f>'6月'!AL34</f>
        <v>221</v>
      </c>
      <c r="AM8" s="4">
        <f>'6月'!AM34</f>
        <v>101</v>
      </c>
      <c r="AN8" s="4">
        <f>'6月'!AN34</f>
        <v>120</v>
      </c>
      <c r="AO8" s="4">
        <f>'6月'!AO34</f>
        <v>195</v>
      </c>
      <c r="AP8" s="4">
        <f>'6月'!AP34</f>
        <v>158</v>
      </c>
      <c r="AQ8" s="4">
        <f>'6月'!AQ34</f>
        <v>121.5</v>
      </c>
      <c r="AR8" s="4">
        <f>'6月'!AR34</f>
        <v>241.5</v>
      </c>
      <c r="AS8" s="4">
        <f>'6月'!AS34</f>
        <v>88.5</v>
      </c>
      <c r="AT8" s="4">
        <f>'6月'!AT34</f>
        <v>185.5</v>
      </c>
      <c r="AU8" s="4">
        <f>'6月'!AU34</f>
        <v>128.5</v>
      </c>
      <c r="AV8" s="4">
        <f>'6月'!AV34</f>
        <v>283.5</v>
      </c>
      <c r="AW8" s="4">
        <f>'6月'!AW34</f>
        <v>189</v>
      </c>
      <c r="AX8" s="4">
        <f>'6月'!AX34</f>
        <v>120</v>
      </c>
      <c r="AY8" s="4">
        <f>'6月'!AY34</f>
        <v>125</v>
      </c>
      <c r="AZ8" s="4">
        <f>'6月'!AZ34</f>
        <v>115</v>
      </c>
      <c r="BA8" s="4">
        <f>'6月'!BA34</f>
        <v>112</v>
      </c>
      <c r="BB8" s="4">
        <f>'6月'!BB34</f>
        <v>50</v>
      </c>
      <c r="BC8" s="4">
        <f>'6月'!BC34</f>
        <v>265.5</v>
      </c>
      <c r="BD8" s="4">
        <f>'6月'!BD34</f>
        <v>113</v>
      </c>
      <c r="BE8" s="4">
        <f>'6月'!BE34</f>
        <v>113.5</v>
      </c>
      <c r="BF8" s="4">
        <f>'6月'!BF34</f>
        <v>145</v>
      </c>
      <c r="BG8" s="4">
        <f>'6月'!BG34</f>
        <v>201.5</v>
      </c>
      <c r="BH8" s="4">
        <f>'6月'!BH34</f>
        <v>154</v>
      </c>
      <c r="BI8" s="4">
        <f>'6月'!BI34</f>
        <v>164</v>
      </c>
      <c r="BJ8" s="4">
        <f>'6月'!BJ34</f>
        <v>112</v>
      </c>
      <c r="BK8" s="4">
        <f>'6月'!BK34</f>
        <v>254</v>
      </c>
      <c r="BL8" s="4">
        <f>'6月'!BL34</f>
        <v>109</v>
      </c>
      <c r="BM8" s="4">
        <f>'6月'!BM34</f>
        <v>151</v>
      </c>
      <c r="BN8" s="4">
        <f>'6月'!BN34</f>
        <v>90</v>
      </c>
      <c r="BO8" s="4">
        <f>'6月'!BO34</f>
        <v>145.5</v>
      </c>
      <c r="BP8" s="4">
        <f>'6月'!BP34</f>
        <v>228</v>
      </c>
      <c r="BQ8" s="4">
        <f>'6月'!BQ34</f>
        <v>198</v>
      </c>
      <c r="BR8" s="4"/>
      <c r="BS8" s="4"/>
      <c r="BT8" s="4"/>
      <c r="BU8" s="4"/>
      <c r="BV8" s="4"/>
      <c r="BW8" s="4"/>
      <c r="BY8" s="20">
        <f t="shared" si="0"/>
        <v>191.34666666666666</v>
      </c>
      <c r="BZ8" s="20">
        <f t="shared" si="1"/>
        <v>169.39666666666665</v>
      </c>
      <c r="CA8" s="20">
        <f t="shared" si="2"/>
        <v>165.11666666666667</v>
      </c>
      <c r="CB8" s="20">
        <f t="shared" si="3"/>
        <v>155.9</v>
      </c>
    </row>
    <row r="9" spans="1:80" ht="11.25">
      <c r="A9" s="5">
        <v>7</v>
      </c>
      <c r="B9" s="4">
        <f>'7月'!B34</f>
        <v>278.6</v>
      </c>
      <c r="C9" s="4">
        <f>'7月'!C34</f>
        <v>157.7</v>
      </c>
      <c r="D9" s="4">
        <f>'7月'!D34</f>
        <v>54.300000000000004</v>
      </c>
      <c r="E9" s="4">
        <f>'7月'!E34</f>
        <v>55.8</v>
      </c>
      <c r="F9" s="4">
        <f>'7月'!F34</f>
        <v>266.2</v>
      </c>
      <c r="G9" s="4">
        <f>'7月'!G34</f>
        <v>141</v>
      </c>
      <c r="H9" s="4">
        <f>'7月'!H34</f>
        <v>87.8</v>
      </c>
      <c r="I9" s="4">
        <f>'7月'!I34</f>
        <v>49.10000000000001</v>
      </c>
      <c r="J9" s="4">
        <f>'7月'!J34</f>
        <v>70.3</v>
      </c>
      <c r="K9" s="4">
        <f>'7月'!K34</f>
        <v>142.10000000000002</v>
      </c>
      <c r="L9" s="4">
        <f>'7月'!L34</f>
        <v>187.50000000000003</v>
      </c>
      <c r="M9" s="4">
        <f>'7月'!M34</f>
        <v>90.49999999999999</v>
      </c>
      <c r="N9" s="4">
        <f>'7月'!N34</f>
        <v>162.3</v>
      </c>
      <c r="O9" s="4">
        <f>'7月'!O34</f>
        <v>116.90000000000002</v>
      </c>
      <c r="P9" s="4">
        <f>'7月'!P34</f>
        <v>142.19999999999996</v>
      </c>
      <c r="Q9" s="4">
        <f>'7月'!Q34</f>
        <v>168.29999999999993</v>
      </c>
      <c r="R9" s="4">
        <f>'7月'!R34</f>
        <v>126.6</v>
      </c>
      <c r="S9" s="4">
        <f>'7月'!S34</f>
        <v>74.7</v>
      </c>
      <c r="T9" s="4">
        <f>'7月'!T34</f>
        <v>91.6</v>
      </c>
      <c r="U9" s="4">
        <f>'7月'!U34</f>
        <v>79.7</v>
      </c>
      <c r="V9" s="4">
        <f>'7月'!V34</f>
        <v>15.8</v>
      </c>
      <c r="W9" s="4">
        <f>'7月'!W34</f>
        <v>158.2</v>
      </c>
      <c r="X9" s="4">
        <f>'7月'!X34</f>
        <v>192.00000000000006</v>
      </c>
      <c r="Y9" s="4">
        <f>'7月'!Y34</f>
        <v>143.4</v>
      </c>
      <c r="Z9" s="4">
        <f>'7月'!Z34</f>
        <v>93.39999999999999</v>
      </c>
      <c r="AA9" s="4">
        <f>'7月'!AA34</f>
        <v>21</v>
      </c>
      <c r="AB9" s="4">
        <f>'7月'!AB34</f>
        <v>117</v>
      </c>
      <c r="AC9" s="4">
        <f>'7月'!AC34</f>
        <v>287</v>
      </c>
      <c r="AD9" s="4">
        <f>'7月'!AD34</f>
        <v>40</v>
      </c>
      <c r="AE9" s="4">
        <f>'7月'!AE34</f>
        <v>146</v>
      </c>
      <c r="AF9" s="4">
        <f>'7月'!AF34</f>
        <v>180</v>
      </c>
      <c r="AG9" s="4">
        <f>'7月'!AG34</f>
        <v>89</v>
      </c>
      <c r="AH9" s="4">
        <f>'7月'!AH34</f>
        <v>152</v>
      </c>
      <c r="AI9" s="4">
        <f>'7月'!AI34</f>
        <v>179</v>
      </c>
      <c r="AJ9" s="4">
        <f>'7月'!AJ34</f>
        <v>211</v>
      </c>
      <c r="AK9" s="4">
        <f>'7月'!AK34</f>
        <v>229</v>
      </c>
      <c r="AL9" s="4">
        <f>'7月'!AL34</f>
        <v>119</v>
      </c>
      <c r="AM9" s="4">
        <f>'7月'!AM34</f>
        <v>134</v>
      </c>
      <c r="AN9" s="4">
        <f>'7月'!AN34</f>
        <v>218</v>
      </c>
      <c r="AO9" s="4">
        <f>'7月'!AO34</f>
        <v>67</v>
      </c>
      <c r="AP9" s="4">
        <f>'7月'!AP34</f>
        <v>225.54</v>
      </c>
      <c r="AQ9" s="4">
        <f>'7月'!AQ34</f>
        <v>95.5</v>
      </c>
      <c r="AR9" s="4">
        <f>'7月'!AR34</f>
        <v>130.5</v>
      </c>
      <c r="AS9" s="4">
        <f>'7月'!AS34</f>
        <v>130</v>
      </c>
      <c r="AT9" s="4">
        <f>'7月'!AT34</f>
        <v>75</v>
      </c>
      <c r="AU9" s="4">
        <f>'7月'!AU34</f>
        <v>179.5</v>
      </c>
      <c r="AV9" s="4">
        <f>'7月'!AV34</f>
        <v>238.5</v>
      </c>
      <c r="AW9" s="4">
        <f>'7月'!AW34</f>
        <v>235.5</v>
      </c>
      <c r="AX9" s="4">
        <f>'7月'!AX34</f>
        <v>41</v>
      </c>
      <c r="AY9" s="4">
        <f>'7月'!AY34</f>
        <v>159.5</v>
      </c>
      <c r="AZ9" s="4">
        <f>'7月'!AZ34</f>
        <v>224.5</v>
      </c>
      <c r="BA9" s="4">
        <f>'7月'!BA34</f>
        <v>50.5</v>
      </c>
      <c r="BB9" s="4">
        <f>'7月'!BB34</f>
        <v>307</v>
      </c>
      <c r="BC9" s="4">
        <f>'7月'!BC34</f>
        <v>345</v>
      </c>
      <c r="BD9" s="4">
        <f>'7月'!BD34</f>
        <v>330</v>
      </c>
      <c r="BE9" s="4">
        <f>'7月'!BE34</f>
        <v>86.5</v>
      </c>
      <c r="BF9" s="4">
        <f>'7月'!BF34</f>
        <v>106</v>
      </c>
      <c r="BG9" s="4">
        <f>'7月'!BG34</f>
        <v>150.5</v>
      </c>
      <c r="BH9" s="4">
        <f>'7月'!BH34</f>
        <v>215.5</v>
      </c>
      <c r="BI9" s="4">
        <f>'7月'!BI34</f>
        <v>135</v>
      </c>
      <c r="BJ9" s="4">
        <f>'7月'!BJ34</f>
        <v>116.5</v>
      </c>
      <c r="BK9" s="4">
        <f>'7月'!BK34</f>
        <v>146.5</v>
      </c>
      <c r="BL9" s="4">
        <f>'7月'!BL34</f>
        <v>179.5</v>
      </c>
      <c r="BM9" s="4">
        <f>'7月'!BM34</f>
        <v>43.5</v>
      </c>
      <c r="BN9" s="4">
        <f>'7月'!BN34</f>
        <v>86.5</v>
      </c>
      <c r="BO9" s="4">
        <f>'7月'!BO34</f>
        <v>100.5</v>
      </c>
      <c r="BP9" s="4">
        <f>'7月'!BP34</f>
        <v>127.5</v>
      </c>
      <c r="BQ9" s="4">
        <f>'7月'!BQ34</f>
        <v>197</v>
      </c>
      <c r="BR9" s="4"/>
      <c r="BS9" s="4"/>
      <c r="BT9" s="4"/>
      <c r="BU9" s="4"/>
      <c r="BV9" s="4"/>
      <c r="BW9" s="4"/>
      <c r="BY9" s="20">
        <f t="shared" si="0"/>
        <v>131.98333333333332</v>
      </c>
      <c r="BZ9" s="20">
        <f t="shared" si="1"/>
        <v>142.438</v>
      </c>
      <c r="CA9" s="20">
        <f t="shared" si="2"/>
        <v>162.48466666666667</v>
      </c>
      <c r="CB9" s="20">
        <f t="shared" si="3"/>
        <v>158.118</v>
      </c>
    </row>
    <row r="10" spans="1:80" ht="11.25">
      <c r="A10" s="5">
        <v>8</v>
      </c>
      <c r="B10" s="4">
        <f>'8月'!B34</f>
        <v>232.3</v>
      </c>
      <c r="C10" s="4">
        <f>'8月'!C34</f>
        <v>67</v>
      </c>
      <c r="D10" s="4">
        <f>'8月'!D34</f>
        <v>174</v>
      </c>
      <c r="E10" s="4">
        <f>'8月'!E34</f>
        <v>110.80000000000001</v>
      </c>
      <c r="F10" s="4">
        <f>'8月'!F34</f>
        <v>96.6</v>
      </c>
      <c r="G10" s="4">
        <f>'8月'!G34</f>
        <v>150.6</v>
      </c>
      <c r="H10" s="4">
        <f>'8月'!H34</f>
        <v>240.00000000000006</v>
      </c>
      <c r="I10" s="4">
        <f>'8月'!I34</f>
        <v>191.69999999999996</v>
      </c>
      <c r="J10" s="4">
        <f>'8月'!J34</f>
        <v>73.9</v>
      </c>
      <c r="K10" s="4">
        <f>'8月'!K34</f>
        <v>161.3</v>
      </c>
      <c r="L10" s="4">
        <f>'8月'!L34</f>
        <v>108.39999999999999</v>
      </c>
      <c r="M10" s="4">
        <f>'8月'!M34</f>
        <v>210.00000000000003</v>
      </c>
      <c r="N10" s="4">
        <f>'8月'!N34</f>
        <v>93.10000000000001</v>
      </c>
      <c r="O10" s="4">
        <f>'8月'!O34</f>
        <v>36.6</v>
      </c>
      <c r="P10" s="4">
        <f>'8月'!P34</f>
        <v>91.1</v>
      </c>
      <c r="Q10" s="4">
        <f>'8月'!Q34</f>
        <v>194.7</v>
      </c>
      <c r="R10" s="4">
        <f>'8月'!R34</f>
        <v>126.8</v>
      </c>
      <c r="S10" s="4">
        <f>'8月'!S34</f>
        <v>74.4</v>
      </c>
      <c r="T10" s="4">
        <f>'8月'!T34</f>
        <v>253.79999999999998</v>
      </c>
      <c r="U10" s="4">
        <f>'8月'!U34</f>
        <v>124.2</v>
      </c>
      <c r="V10" s="4">
        <f>'8月'!V34</f>
        <v>90.89999999999999</v>
      </c>
      <c r="W10" s="4">
        <f>'8月'!W34</f>
        <v>83.3</v>
      </c>
      <c r="X10" s="4">
        <f>'8月'!X34</f>
        <v>67.5</v>
      </c>
      <c r="Y10" s="4">
        <f>'8月'!Y34</f>
        <v>185.2</v>
      </c>
      <c r="Z10" s="4">
        <f>'8月'!Z34</f>
        <v>304.2</v>
      </c>
      <c r="AA10" s="4">
        <f>'8月'!AA34</f>
        <v>61</v>
      </c>
      <c r="AB10" s="4">
        <f>'8月'!AB34</f>
        <v>106</v>
      </c>
      <c r="AC10" s="4">
        <f>'8月'!AC34</f>
        <v>118</v>
      </c>
      <c r="AD10" s="4">
        <f>'8月'!AD34</f>
        <v>133</v>
      </c>
      <c r="AE10" s="4">
        <f>'8月'!AE34</f>
        <v>224</v>
      </c>
      <c r="AF10" s="4">
        <f>'8月'!AF34</f>
        <v>71</v>
      </c>
      <c r="AG10" s="4">
        <f>'8月'!AG34</f>
        <v>3</v>
      </c>
      <c r="AH10" s="4">
        <f>'8月'!AH34</f>
        <v>102</v>
      </c>
      <c r="AI10" s="4">
        <f>'8月'!AI34</f>
        <v>286</v>
      </c>
      <c r="AJ10" s="4">
        <f>'8月'!AJ34</f>
        <v>174</v>
      </c>
      <c r="AK10" s="4">
        <f>'8月'!AK34</f>
        <v>316</v>
      </c>
      <c r="AL10" s="4">
        <f>'8月'!AL34</f>
        <v>391</v>
      </c>
      <c r="AM10" s="4">
        <f>'8月'!AM34</f>
        <v>124</v>
      </c>
      <c r="AN10" s="4">
        <f>'8月'!AN34</f>
        <v>228</v>
      </c>
      <c r="AO10" s="4">
        <f>'8月'!AO34</f>
        <v>35</v>
      </c>
      <c r="AP10" s="4">
        <f>'8月'!AP34</f>
        <v>221</v>
      </c>
      <c r="AQ10" s="4">
        <f>'8月'!AQ34</f>
        <v>189</v>
      </c>
      <c r="AR10" s="4">
        <f>'8月'!AR34</f>
        <v>102.5</v>
      </c>
      <c r="AS10" s="4">
        <f>'8月'!AS34</f>
        <v>26</v>
      </c>
      <c r="AT10" s="4">
        <f>'8月'!AT34</f>
        <v>62.5</v>
      </c>
      <c r="AU10" s="4">
        <f>'8月'!AU34</f>
        <v>208.5</v>
      </c>
      <c r="AV10" s="4">
        <f>'8月'!AV34</f>
        <v>103.5</v>
      </c>
      <c r="AW10" s="4">
        <f>'8月'!AW34</f>
        <v>51.5</v>
      </c>
      <c r="AX10" s="4">
        <f>'8月'!AX34</f>
        <v>110</v>
      </c>
      <c r="AY10" s="4">
        <f>'8月'!AY34</f>
        <v>48.5</v>
      </c>
      <c r="AZ10" s="4">
        <f>'8月'!AZ34</f>
        <v>187</v>
      </c>
      <c r="BA10" s="4">
        <f>'8月'!BA34</f>
        <v>128</v>
      </c>
      <c r="BB10" s="4">
        <f>'8月'!BB34</f>
        <v>253</v>
      </c>
      <c r="BC10" s="4">
        <f>'8月'!BC34</f>
        <v>54</v>
      </c>
      <c r="BD10" s="4">
        <f>'8月'!BD34</f>
        <v>101</v>
      </c>
      <c r="BE10" s="4">
        <f>'8月'!BE34</f>
        <v>211</v>
      </c>
      <c r="BF10" s="4">
        <f>'8月'!BF34</f>
        <v>217</v>
      </c>
      <c r="BG10" s="4">
        <f>'8月'!BG34</f>
        <v>7.5</v>
      </c>
      <c r="BH10" s="4">
        <f>'8月'!BH34</f>
        <v>83</v>
      </c>
      <c r="BI10" s="4">
        <f>'8月'!BI34</f>
        <v>30.5</v>
      </c>
      <c r="BJ10" s="4">
        <f>'8月'!BJ34</f>
        <v>103.5</v>
      </c>
      <c r="BK10" s="4">
        <f>'8月'!BK34</f>
        <v>161</v>
      </c>
      <c r="BL10" s="4">
        <f>'8月'!BL34</f>
        <v>88</v>
      </c>
      <c r="BM10" s="4">
        <f>'8月'!BM34</f>
        <v>348</v>
      </c>
      <c r="BN10" s="4">
        <f>'8月'!BN34</f>
        <v>65</v>
      </c>
      <c r="BO10" s="4">
        <f>'8月'!BO34</f>
        <v>142</v>
      </c>
      <c r="BP10" s="4">
        <f>'8月'!BP34</f>
        <v>75</v>
      </c>
      <c r="BQ10" s="4">
        <f>'8月'!BQ34</f>
        <v>8.5</v>
      </c>
      <c r="BR10" s="4"/>
      <c r="BS10" s="4"/>
      <c r="BT10" s="4"/>
      <c r="BU10" s="4"/>
      <c r="BV10" s="4"/>
      <c r="BW10" s="4"/>
      <c r="BY10" s="20">
        <f t="shared" si="0"/>
        <v>146.28</v>
      </c>
      <c r="BZ10" s="20">
        <f t="shared" si="1"/>
        <v>148.18666666666667</v>
      </c>
      <c r="CA10" s="20">
        <f t="shared" si="2"/>
        <v>145.61666666666667</v>
      </c>
      <c r="CB10" s="20">
        <f t="shared" si="3"/>
        <v>121.63333333333334</v>
      </c>
    </row>
    <row r="11" spans="1:80" ht="11.25">
      <c r="A11" s="5">
        <v>9</v>
      </c>
      <c r="B11" s="4">
        <f>'9月'!B34</f>
        <v>273.8</v>
      </c>
      <c r="C11" s="4">
        <f>'9月'!C34</f>
        <v>154.79999999999998</v>
      </c>
      <c r="D11" s="4">
        <f>'9月'!D34</f>
        <v>196.1</v>
      </c>
      <c r="E11" s="4">
        <f>'9月'!E34</f>
        <v>161.29999999999998</v>
      </c>
      <c r="F11" s="4">
        <f>'9月'!F34</f>
        <v>271.4</v>
      </c>
      <c r="G11" s="4">
        <f>'9月'!G34</f>
        <v>377.1</v>
      </c>
      <c r="H11" s="4">
        <f>'9月'!H34</f>
        <v>127.60000000000001</v>
      </c>
      <c r="I11" s="4">
        <f>'9月'!I34</f>
        <v>103.2</v>
      </c>
      <c r="J11" s="4">
        <f>'9月'!J34</f>
        <v>72.10000000000001</v>
      </c>
      <c r="K11" s="4">
        <f>'9月'!K34</f>
        <v>32.7</v>
      </c>
      <c r="L11" s="4">
        <f>'9月'!L34</f>
        <v>88.6</v>
      </c>
      <c r="M11" s="4">
        <f>'9月'!M34</f>
        <v>96.89999999999999</v>
      </c>
      <c r="N11" s="4">
        <f>'9月'!N34</f>
        <v>235.39999999999995</v>
      </c>
      <c r="O11" s="4">
        <f>'9月'!O34</f>
        <v>235.59999999999997</v>
      </c>
      <c r="P11" s="4">
        <f>'9月'!P34</f>
        <v>318.9</v>
      </c>
      <c r="Q11" s="4">
        <f>'9月'!Q34</f>
        <v>94.4</v>
      </c>
      <c r="R11" s="4">
        <f>'9月'!R34</f>
        <v>149.5</v>
      </c>
      <c r="S11" s="4">
        <f>'9月'!S34</f>
        <v>88.79999999999998</v>
      </c>
      <c r="T11" s="4">
        <f>'9月'!T34</f>
        <v>276.09999999999997</v>
      </c>
      <c r="U11" s="4">
        <f>'9月'!U34</f>
        <v>135.9</v>
      </c>
      <c r="V11" s="4">
        <f>'9月'!V34</f>
        <v>130.4</v>
      </c>
      <c r="W11" s="4">
        <f>'9月'!W34</f>
        <v>208.89999999999998</v>
      </c>
      <c r="X11" s="4">
        <f>'9月'!X34</f>
        <v>120.30000000000001</v>
      </c>
      <c r="Y11" s="4">
        <f>'9月'!Y34</f>
        <v>266.5</v>
      </c>
      <c r="Z11" s="4">
        <f>'9月'!Z34</f>
        <v>248</v>
      </c>
      <c r="AA11" s="4">
        <f>'9月'!AA34</f>
        <v>93</v>
      </c>
      <c r="AB11" s="4">
        <f>'9月'!AB34</f>
        <v>216</v>
      </c>
      <c r="AC11" s="4">
        <f>'9月'!AC34</f>
        <v>192</v>
      </c>
      <c r="AD11" s="4">
        <f>'9月'!AD34</f>
        <v>133</v>
      </c>
      <c r="AE11" s="4">
        <f>'9月'!AE34</f>
        <v>290</v>
      </c>
      <c r="AF11" s="4">
        <f>'9月'!AF34</f>
        <v>214</v>
      </c>
      <c r="AG11" s="4">
        <f>'9月'!AG34</f>
        <v>84</v>
      </c>
      <c r="AH11" s="4">
        <f>'9月'!AH34</f>
        <v>149</v>
      </c>
      <c r="AI11" s="4">
        <f>'9月'!AI34</f>
        <v>90</v>
      </c>
      <c r="AJ11" s="4">
        <f>'9月'!AJ34</f>
        <v>177</v>
      </c>
      <c r="AK11" s="4">
        <f>'9月'!AK34</f>
        <v>296</v>
      </c>
      <c r="AL11" s="4">
        <f>'9月'!AL34</f>
        <v>145</v>
      </c>
      <c r="AM11" s="4">
        <f>'9月'!AM34</f>
        <v>205</v>
      </c>
      <c r="AN11" s="4">
        <f>'9月'!AN34</f>
        <v>403</v>
      </c>
      <c r="AO11" s="4">
        <f>'9月'!AO34</f>
        <v>86</v>
      </c>
      <c r="AP11" s="4">
        <f>'9月'!AP34</f>
        <v>190</v>
      </c>
      <c r="AQ11" s="4">
        <f>'9月'!AQ34</f>
        <v>421.5</v>
      </c>
      <c r="AR11" s="4">
        <f>'9月'!AR34</f>
        <v>190</v>
      </c>
      <c r="AS11" s="4">
        <f>'9月'!AS34</f>
        <v>347.5</v>
      </c>
      <c r="AT11" s="4">
        <f>'9月'!AT34</f>
        <v>109</v>
      </c>
      <c r="AU11" s="4">
        <f>'9月'!AU34</f>
        <v>187</v>
      </c>
      <c r="AV11" s="4">
        <f>'9月'!AV34</f>
        <v>104.5</v>
      </c>
      <c r="AW11" s="4">
        <f>'9月'!AW34</f>
        <v>224.5</v>
      </c>
      <c r="AX11" s="4">
        <f>'9月'!AX34</f>
        <v>121</v>
      </c>
      <c r="AY11" s="4">
        <f>'9月'!AY34</f>
        <v>208</v>
      </c>
      <c r="AZ11" s="4">
        <f>'9月'!AZ34</f>
        <v>92.5</v>
      </c>
      <c r="BA11" s="4">
        <f>'9月'!BA34</f>
        <v>92</v>
      </c>
      <c r="BB11" s="4">
        <f>'9月'!BB34</f>
        <v>60.5</v>
      </c>
      <c r="BC11" s="4">
        <f>'9月'!BC34</f>
        <v>189.5</v>
      </c>
      <c r="BD11" s="4">
        <f>'9月'!BD34</f>
        <v>201.5</v>
      </c>
      <c r="BE11" s="4">
        <f>'9月'!BE34</f>
        <v>114</v>
      </c>
      <c r="BF11" s="4">
        <f>'9月'!BF34</f>
        <v>11</v>
      </c>
      <c r="BG11" s="4">
        <f>'9月'!BG34</f>
        <v>227</v>
      </c>
      <c r="BH11" s="4">
        <f>'9月'!BH34</f>
        <v>173</v>
      </c>
      <c r="BI11" s="4">
        <f>'9月'!BI34</f>
        <v>109.5</v>
      </c>
      <c r="BJ11" s="4">
        <f>'9月'!BJ34</f>
        <v>111</v>
      </c>
      <c r="BK11" s="4">
        <f>'9月'!BK34</f>
        <v>71.5</v>
      </c>
      <c r="BL11" s="4">
        <f>'9月'!BL34</f>
        <v>273</v>
      </c>
      <c r="BM11" s="4">
        <f>'9月'!BM34</f>
        <v>175</v>
      </c>
      <c r="BN11" s="4">
        <f>'9月'!BN34</f>
        <v>208</v>
      </c>
      <c r="BO11" s="4">
        <f>'9月'!BO34</f>
        <v>249.5</v>
      </c>
      <c r="BP11" s="4">
        <f>'9月'!BP34</f>
        <v>183</v>
      </c>
      <c r="BQ11" s="4">
        <f>'9月'!BQ34</f>
        <v>123.5</v>
      </c>
      <c r="BR11" s="4"/>
      <c r="BS11" s="4"/>
      <c r="BT11" s="4"/>
      <c r="BU11" s="4"/>
      <c r="BV11" s="4"/>
      <c r="BW11" s="4"/>
      <c r="BY11" s="20">
        <f t="shared" si="0"/>
        <v>169.43333333333334</v>
      </c>
      <c r="BZ11" s="20">
        <f t="shared" si="1"/>
        <v>197.77</v>
      </c>
      <c r="CA11" s="20">
        <f t="shared" si="2"/>
        <v>178.76666666666668</v>
      </c>
      <c r="CB11" s="20">
        <f t="shared" si="3"/>
        <v>175.23333333333332</v>
      </c>
    </row>
    <row r="12" spans="1:80" ht="11.25">
      <c r="A12" s="5">
        <v>10</v>
      </c>
      <c r="B12" s="4">
        <f>'10月'!B34</f>
        <v>110.2</v>
      </c>
      <c r="C12" s="4">
        <f>'10月'!C34</f>
        <v>131.7</v>
      </c>
      <c r="D12" s="4">
        <f>'10月'!D34</f>
        <v>179.70000000000002</v>
      </c>
      <c r="E12" s="4">
        <f>'10月'!E34</f>
        <v>194</v>
      </c>
      <c r="F12" s="4">
        <f>'10月'!F34</f>
        <v>179.50000000000003</v>
      </c>
      <c r="G12" s="4">
        <f>'10月'!G34</f>
        <v>174.3</v>
      </c>
      <c r="H12" s="4">
        <f>'10月'!H34</f>
        <v>157</v>
      </c>
      <c r="I12" s="4">
        <f>'10月'!I34</f>
        <v>210.6</v>
      </c>
      <c r="J12" s="4">
        <f>'10月'!J34</f>
        <v>306.09999999999997</v>
      </c>
      <c r="K12" s="4">
        <f>'10月'!K34</f>
        <v>142.99999999999997</v>
      </c>
      <c r="L12" s="4">
        <f>'10月'!L34</f>
        <v>201.39999999999998</v>
      </c>
      <c r="M12" s="4">
        <f>'10月'!M34</f>
        <v>112.2</v>
      </c>
      <c r="N12" s="4">
        <f>'10月'!N34</f>
        <v>90.5</v>
      </c>
      <c r="O12" s="4">
        <f>'10月'!O34</f>
        <v>92.70000000000002</v>
      </c>
      <c r="P12" s="4">
        <f>'10月'!P34</f>
        <v>186.8</v>
      </c>
      <c r="Q12" s="4">
        <f>'10月'!Q34</f>
        <v>142.1</v>
      </c>
      <c r="R12" s="4">
        <f>'10月'!R34</f>
        <v>194.6</v>
      </c>
      <c r="S12" s="4">
        <f>'10月'!S34</f>
        <v>72.39999999999999</v>
      </c>
      <c r="T12" s="4">
        <f>'10月'!T34</f>
        <v>230.9</v>
      </c>
      <c r="U12" s="4">
        <f>'10月'!U34</f>
        <v>94.80000000000001</v>
      </c>
      <c r="V12" s="4">
        <f>'10月'!V34</f>
        <v>236.80000000000004</v>
      </c>
      <c r="W12" s="4">
        <f>'10月'!W34</f>
        <v>73.5</v>
      </c>
      <c r="X12" s="4">
        <f>'10月'!X34</f>
        <v>166.89999999999998</v>
      </c>
      <c r="Y12" s="4">
        <f>'10月'!Y34</f>
        <v>286.49999999999994</v>
      </c>
      <c r="Z12" s="4">
        <f>'10月'!Z34</f>
        <v>44.5</v>
      </c>
      <c r="AA12" s="4">
        <f>'10月'!AA34</f>
        <v>146</v>
      </c>
      <c r="AB12" s="4">
        <f>'10月'!AB34</f>
        <v>339</v>
      </c>
      <c r="AC12" s="4">
        <f>'10月'!AC34</f>
        <v>159</v>
      </c>
      <c r="AD12" s="4">
        <f>'10月'!AD34</f>
        <v>292</v>
      </c>
      <c r="AE12" s="4">
        <f>'10月'!AE34</f>
        <v>170</v>
      </c>
      <c r="AF12" s="4">
        <f>'10月'!AF34</f>
        <v>108</v>
      </c>
      <c r="AG12" s="4">
        <f>'10月'!AG34</f>
        <v>129</v>
      </c>
      <c r="AH12" s="4">
        <f>'10月'!AH34</f>
        <v>112</v>
      </c>
      <c r="AI12" s="4">
        <f>'10月'!AI34</f>
        <v>107</v>
      </c>
      <c r="AJ12" s="4">
        <f>'10月'!AJ34</f>
        <v>132</v>
      </c>
      <c r="AK12" s="4">
        <f>'10月'!AK34</f>
        <v>72</v>
      </c>
      <c r="AL12" s="4">
        <f>'10月'!AL34</f>
        <v>203</v>
      </c>
      <c r="AM12" s="4">
        <f>'10月'!AM34</f>
        <v>161</v>
      </c>
      <c r="AN12" s="4">
        <f>'10月'!AN34</f>
        <v>475</v>
      </c>
      <c r="AO12" s="4">
        <f>'10月'!AO34</f>
        <v>233</v>
      </c>
      <c r="AP12" s="4">
        <f>'10月'!AP34</f>
        <v>127.5</v>
      </c>
      <c r="AQ12" s="4">
        <f>'10月'!AQ34</f>
        <v>51.5</v>
      </c>
      <c r="AR12" s="4">
        <f>'10月'!AR34</f>
        <v>69</v>
      </c>
      <c r="AS12" s="4">
        <f>'10月'!AS34</f>
        <v>61</v>
      </c>
      <c r="AT12" s="4">
        <f>'10月'!AT34</f>
        <v>46</v>
      </c>
      <c r="AU12" s="4">
        <f>'10月'!AU34</f>
        <v>124</v>
      </c>
      <c r="AV12" s="4">
        <f>'10月'!AV34</f>
        <v>208</v>
      </c>
      <c r="AW12" s="4">
        <f>'10月'!AW34</f>
        <v>116</v>
      </c>
      <c r="AX12" s="4">
        <f>'10月'!AX34</f>
        <v>356</v>
      </c>
      <c r="AY12" s="4">
        <f>'10月'!AY34</f>
        <v>124</v>
      </c>
      <c r="AZ12" s="4">
        <f>'10月'!AZ34</f>
        <v>108</v>
      </c>
      <c r="BA12" s="4">
        <f>'10月'!BA34</f>
        <v>478</v>
      </c>
      <c r="BB12" s="4">
        <f>'10月'!BB34</f>
        <v>144.5</v>
      </c>
      <c r="BC12" s="4">
        <f>'10月'!BC34</f>
        <v>220</v>
      </c>
      <c r="BD12" s="4">
        <f>'10月'!BD34</f>
        <v>164</v>
      </c>
      <c r="BE12" s="4">
        <f>'10月'!BE34</f>
        <v>171.5</v>
      </c>
      <c r="BF12" s="4">
        <f>'10月'!BF34</f>
        <v>260</v>
      </c>
      <c r="BG12" s="4">
        <f>'10月'!BG34</f>
        <v>176.5</v>
      </c>
      <c r="BH12" s="4">
        <f>'10月'!BH34</f>
        <v>153</v>
      </c>
      <c r="BI12" s="4">
        <f>'10月'!BI34</f>
        <v>102.5</v>
      </c>
      <c r="BJ12" s="4">
        <f>'10月'!BJ34</f>
        <v>269</v>
      </c>
      <c r="BK12" s="4">
        <f>'10月'!BK34</f>
        <v>225</v>
      </c>
      <c r="BL12" s="4">
        <f>'10月'!BL34</f>
        <v>37</v>
      </c>
      <c r="BM12" s="4">
        <f>'10月'!BM34</f>
        <v>71.5</v>
      </c>
      <c r="BN12" s="4">
        <f>'10月'!BN34</f>
        <v>312</v>
      </c>
      <c r="BO12" s="4">
        <f>'10月'!BO34</f>
        <v>51</v>
      </c>
      <c r="BP12" s="4">
        <f>'10月'!BP34</f>
        <v>332.5</v>
      </c>
      <c r="BQ12" s="4">
        <f>'10月'!BQ34</f>
        <v>125</v>
      </c>
      <c r="BR12" s="4"/>
      <c r="BS12" s="4"/>
      <c r="BT12" s="4"/>
      <c r="BU12" s="4"/>
      <c r="BV12" s="4"/>
      <c r="BW12" s="4"/>
      <c r="BY12" s="20">
        <f t="shared" si="0"/>
        <v>160.19000000000003</v>
      </c>
      <c r="BZ12" s="20">
        <f t="shared" si="1"/>
        <v>159.16333333333333</v>
      </c>
      <c r="CA12" s="20">
        <f t="shared" si="2"/>
        <v>173.31666666666666</v>
      </c>
      <c r="CB12" s="20">
        <f t="shared" si="3"/>
        <v>179.73333333333332</v>
      </c>
    </row>
    <row r="13" spans="1:80" s="14" customFormat="1" ht="11.25">
      <c r="A13" s="12">
        <v>11</v>
      </c>
      <c r="B13" s="13">
        <f>'11月'!B34</f>
        <v>17.5</v>
      </c>
      <c r="C13" s="13">
        <f>'11月'!C34</f>
        <v>54.5</v>
      </c>
      <c r="D13" s="13">
        <f>'11月'!D34</f>
        <v>76.30000000000001</v>
      </c>
      <c r="E13" s="13">
        <f>'11月'!E34</f>
        <v>53.6</v>
      </c>
      <c r="F13" s="13">
        <f>'11月'!F34</f>
        <v>9.2</v>
      </c>
      <c r="G13" s="13">
        <f>'11月'!G34</f>
        <v>62</v>
      </c>
      <c r="H13" s="13">
        <f>'11月'!H34</f>
        <v>104.2</v>
      </c>
      <c r="I13" s="13">
        <f>'11月'!I34</f>
        <v>110.5</v>
      </c>
      <c r="J13" s="13">
        <f>'11月'!J34</f>
        <v>64.7</v>
      </c>
      <c r="K13" s="13">
        <f>'11月'!K34</f>
        <v>81.5</v>
      </c>
      <c r="L13" s="13">
        <f>'11月'!L34</f>
        <v>68.7</v>
      </c>
      <c r="M13" s="13">
        <f>'11月'!M34</f>
        <v>42.7</v>
      </c>
      <c r="N13" s="13">
        <f>'11月'!N34</f>
        <v>89.89999999999999</v>
      </c>
      <c r="O13" s="13">
        <f>'11月'!O34</f>
        <v>28.800000000000004</v>
      </c>
      <c r="P13" s="13">
        <f>'11月'!P34</f>
        <v>59.49999999999999</v>
      </c>
      <c r="Q13" s="13">
        <f>'11月'!Q34</f>
        <v>54.2</v>
      </c>
      <c r="R13" s="13">
        <f>'11月'!R34</f>
        <v>78.9</v>
      </c>
      <c r="S13" s="13">
        <f>'11月'!S34</f>
        <v>255.6</v>
      </c>
      <c r="T13" s="13">
        <f>'11月'!T34</f>
        <v>13.8</v>
      </c>
      <c r="U13" s="13">
        <f>'11月'!U34</f>
        <v>63.3</v>
      </c>
      <c r="V13" s="13">
        <f>'11月'!V34</f>
        <v>108.9</v>
      </c>
      <c r="W13" s="13">
        <f>'11月'!W34</f>
        <v>57.4</v>
      </c>
      <c r="X13" s="13">
        <f>'11月'!X34</f>
        <v>197.20000000000002</v>
      </c>
      <c r="Y13" s="13">
        <f>'11月'!Y34</f>
        <v>81.89999999999999</v>
      </c>
      <c r="Z13" s="13">
        <f>'11月'!Z34</f>
        <v>86</v>
      </c>
      <c r="AA13" s="13">
        <f>'11月'!AA34</f>
        <v>60</v>
      </c>
      <c r="AB13" s="13">
        <f>'11月'!AB34</f>
        <v>160</v>
      </c>
      <c r="AC13" s="13">
        <f>'11月'!AC34</f>
        <v>61</v>
      </c>
      <c r="AD13" s="13">
        <f>'11月'!AD34</f>
        <v>58</v>
      </c>
      <c r="AE13" s="13">
        <f>'11月'!AE34</f>
        <v>72</v>
      </c>
      <c r="AF13" s="13">
        <f>'11月'!AF34</f>
        <v>55</v>
      </c>
      <c r="AG13" s="13">
        <f>'11月'!AG34</f>
        <v>54</v>
      </c>
      <c r="AH13" s="13">
        <f>'11月'!AH34</f>
        <v>91</v>
      </c>
      <c r="AI13" s="13">
        <f>'11月'!AI34</f>
        <v>36</v>
      </c>
      <c r="AJ13" s="13">
        <f>'11月'!AJ34</f>
        <v>48</v>
      </c>
      <c r="AK13" s="13">
        <f>'11月'!AK34</f>
        <v>44</v>
      </c>
      <c r="AL13" s="13">
        <f>'11月'!AL34</f>
        <v>45</v>
      </c>
      <c r="AM13" s="13">
        <f>'11月'!AM34</f>
        <v>226</v>
      </c>
      <c r="AN13" s="13">
        <f>'11月'!AN34</f>
        <v>99</v>
      </c>
      <c r="AO13" s="13">
        <f>'11月'!AO34</f>
        <v>106</v>
      </c>
      <c r="AP13" s="13">
        <f>'11月'!AP34</f>
        <v>119</v>
      </c>
      <c r="AQ13" s="13">
        <f>'11月'!AQ34</f>
        <v>30</v>
      </c>
      <c r="AR13" s="13">
        <f>'11月'!AR34</f>
        <v>60.5</v>
      </c>
      <c r="AS13" s="13">
        <f>'11月'!AS34</f>
        <v>101</v>
      </c>
      <c r="AT13" s="13">
        <f>'11月'!AT34</f>
        <v>160.5</v>
      </c>
      <c r="AU13" s="13">
        <f>'11月'!AU34</f>
        <v>2.5</v>
      </c>
      <c r="AV13" s="13">
        <f>'11月'!AV34</f>
        <v>69</v>
      </c>
      <c r="AW13" s="13">
        <f>'11月'!AW34</f>
        <v>68.5</v>
      </c>
      <c r="AX13" s="13">
        <f>'11月'!AX34</f>
        <v>76.5</v>
      </c>
      <c r="AY13" s="13">
        <f>'11月'!AY34</f>
        <v>36.5</v>
      </c>
      <c r="AZ13" s="13">
        <f>'11月'!AZ34</f>
        <v>164.5</v>
      </c>
      <c r="BA13" s="13">
        <f>'11月'!BA34</f>
        <v>62</v>
      </c>
      <c r="BB13" s="13">
        <f>'11月'!BB34</f>
        <v>44</v>
      </c>
      <c r="BC13" s="13">
        <f>'11月'!BC34</f>
        <v>96</v>
      </c>
      <c r="BD13" s="13">
        <f>'11月'!BD34</f>
        <v>39.5</v>
      </c>
      <c r="BE13" s="13">
        <f>'11月'!BE34</f>
        <v>61</v>
      </c>
      <c r="BF13" s="13">
        <f>'11月'!BF34</f>
        <v>165</v>
      </c>
      <c r="BG13" s="13">
        <f>'11月'!BG34</f>
        <v>59</v>
      </c>
      <c r="BH13" s="13">
        <f>'11月'!BH34</f>
        <v>72</v>
      </c>
      <c r="BI13" s="13">
        <f>'11月'!BI34</f>
        <v>48</v>
      </c>
      <c r="BJ13" s="13">
        <f>'11月'!BJ34</f>
        <v>15.5</v>
      </c>
      <c r="BK13" s="13">
        <f>'11月'!BK34</f>
        <v>60</v>
      </c>
      <c r="BL13" s="13">
        <f>'11月'!BL34</f>
        <v>150</v>
      </c>
      <c r="BM13" s="13">
        <f>'11月'!BM34</f>
        <v>71.5</v>
      </c>
      <c r="BN13" s="13">
        <f>'11月'!BN34</f>
        <v>29.5</v>
      </c>
      <c r="BO13" s="13">
        <f>'11月'!BO34</f>
        <v>64.5</v>
      </c>
      <c r="BP13" s="13">
        <f>'11月'!BP34</f>
        <v>81</v>
      </c>
      <c r="BQ13" s="13">
        <f>'11月'!BQ34</f>
        <v>18.5</v>
      </c>
      <c r="BR13" s="13"/>
      <c r="BS13" s="13"/>
      <c r="BT13" s="13"/>
      <c r="BU13" s="13"/>
      <c r="BV13" s="13"/>
      <c r="BW13" s="13"/>
      <c r="BY13" s="20">
        <f t="shared" si="0"/>
        <v>81.43333333333334</v>
      </c>
      <c r="BZ13" s="20">
        <f t="shared" si="1"/>
        <v>81.15</v>
      </c>
      <c r="CA13" s="20">
        <f t="shared" si="2"/>
        <v>78.3</v>
      </c>
      <c r="CB13" s="20">
        <f t="shared" si="3"/>
        <v>74.35</v>
      </c>
    </row>
    <row r="14" spans="1:80" ht="11.25">
      <c r="A14" s="5">
        <v>12</v>
      </c>
      <c r="B14" s="4">
        <f>'12月'!B34</f>
        <v>90.4</v>
      </c>
      <c r="C14" s="4">
        <f>'12月'!C34</f>
        <v>26</v>
      </c>
      <c r="D14" s="4">
        <f>'12月'!D34</f>
        <v>25.4</v>
      </c>
      <c r="E14" s="4">
        <f>'12月'!E34</f>
        <v>3.1</v>
      </c>
      <c r="F14" s="4">
        <f>'12月'!F34</f>
        <v>75.69999999999999</v>
      </c>
      <c r="G14" s="4">
        <f>'12月'!G34</f>
        <v>147.79999999999998</v>
      </c>
      <c r="H14" s="4">
        <f>'12月'!H34</f>
        <v>87.6</v>
      </c>
      <c r="I14" s="4">
        <f>'12月'!I34</f>
        <v>52.2</v>
      </c>
      <c r="J14" s="4">
        <f>'12月'!J34</f>
        <v>24.699999999999996</v>
      </c>
      <c r="K14" s="4">
        <f>'12月'!K34</f>
        <v>68.1</v>
      </c>
      <c r="L14" s="4">
        <f>'12月'!L34</f>
        <v>19.54</v>
      </c>
      <c r="M14" s="4">
        <f>'12月'!M34</f>
        <v>39.900000000000006</v>
      </c>
      <c r="N14" s="4">
        <f>'12月'!N34</f>
        <v>78.5</v>
      </c>
      <c r="O14" s="4">
        <f>'12月'!O34</f>
        <v>8.1</v>
      </c>
      <c r="P14" s="4">
        <f>'12月'!P34</f>
        <v>36.3</v>
      </c>
      <c r="Q14" s="4">
        <f>'12月'!Q34</f>
        <v>207.5</v>
      </c>
      <c r="R14" s="4">
        <f>'12月'!R34</f>
        <v>5.600000000000001</v>
      </c>
      <c r="S14" s="4">
        <f>'12月'!S34</f>
        <v>30.6</v>
      </c>
      <c r="T14" s="4">
        <f>'12月'!T34</f>
        <v>46.10000000000001</v>
      </c>
      <c r="U14" s="4">
        <f>'12月'!U34</f>
        <v>78.79999999999998</v>
      </c>
      <c r="V14" s="4">
        <f>'12月'!V34</f>
        <v>8</v>
      </c>
      <c r="W14" s="4">
        <f>'12月'!W34</f>
        <v>63</v>
      </c>
      <c r="X14" s="4">
        <f>'12月'!X34</f>
        <v>49.6</v>
      </c>
      <c r="Y14" s="4">
        <f>'12月'!Y34</f>
        <v>19.4</v>
      </c>
      <c r="Z14" s="4">
        <f>'12月'!Z34</f>
        <v>15.5</v>
      </c>
      <c r="AA14" s="4">
        <f>'12月'!AA34</f>
        <v>20</v>
      </c>
      <c r="AB14" s="4">
        <f>'12月'!AB34</f>
        <v>29</v>
      </c>
      <c r="AC14" s="4">
        <f>'12月'!AC34</f>
        <v>43</v>
      </c>
      <c r="AD14" s="4">
        <f>'12月'!AD34</f>
        <v>8</v>
      </c>
      <c r="AE14" s="4">
        <f>'12月'!AE34</f>
        <v>16</v>
      </c>
      <c r="AF14" s="4">
        <f>'12月'!AF34</f>
        <v>5</v>
      </c>
      <c r="AG14" s="4">
        <f>'12月'!AG34</f>
        <v>66</v>
      </c>
      <c r="AH14" s="4">
        <f>'12月'!AH34</f>
        <v>22</v>
      </c>
      <c r="AI14" s="4">
        <f>'12月'!AI34</f>
        <v>60</v>
      </c>
      <c r="AJ14" s="4">
        <f>'12月'!AJ34</f>
        <v>39</v>
      </c>
      <c r="AK14" s="4">
        <f>'12月'!AK34</f>
        <v>5</v>
      </c>
      <c r="AL14" s="4">
        <f>'12月'!AL34</f>
        <v>29</v>
      </c>
      <c r="AM14" s="4">
        <f>'12月'!AM34</f>
        <v>28</v>
      </c>
      <c r="AN14" s="4">
        <f>'12月'!AN34</f>
        <v>21</v>
      </c>
      <c r="AO14" s="4">
        <f>'12月'!AO34</f>
        <v>38</v>
      </c>
      <c r="AP14" s="4">
        <f>'12月'!AP34</f>
        <v>66.5</v>
      </c>
      <c r="AQ14" s="4">
        <f>'12月'!AQ34</f>
        <v>29</v>
      </c>
      <c r="AR14" s="4">
        <f>'12月'!AR34</f>
        <v>2</v>
      </c>
      <c r="AS14" s="4">
        <f>'12月'!AS34</f>
        <v>33.5</v>
      </c>
      <c r="AT14" s="4">
        <f>'12月'!AT34</f>
        <v>56</v>
      </c>
      <c r="AU14" s="4">
        <f>'12月'!AU34</f>
        <v>22</v>
      </c>
      <c r="AV14" s="4">
        <f>'12月'!AV34</f>
        <v>15</v>
      </c>
      <c r="AW14" s="4">
        <f>'12月'!AW34</f>
        <v>6</v>
      </c>
      <c r="AX14" s="4">
        <f>'12月'!AX34</f>
        <v>35.5</v>
      </c>
      <c r="AY14" s="4">
        <f>'12月'!AY34</f>
        <v>63</v>
      </c>
      <c r="AZ14" s="4">
        <f>'12月'!AZ34</f>
        <v>38</v>
      </c>
      <c r="BA14" s="4">
        <f>'12月'!BA34</f>
        <v>87</v>
      </c>
      <c r="BB14" s="4">
        <f>'12月'!BB34</f>
        <v>18</v>
      </c>
      <c r="BC14" s="4">
        <f>'12月'!BC34</f>
        <v>156.5</v>
      </c>
      <c r="BD14" s="4">
        <f>'12月'!BD34</f>
        <v>58</v>
      </c>
      <c r="BE14" s="4">
        <f>'12月'!BE34</f>
        <v>43.5</v>
      </c>
      <c r="BF14" s="4">
        <f>'12月'!BF34</f>
        <v>100.5</v>
      </c>
      <c r="BG14" s="4">
        <f>'12月'!BG34</f>
        <v>130.5</v>
      </c>
      <c r="BH14" s="4">
        <f>'12月'!BH34</f>
        <v>30.5</v>
      </c>
      <c r="BI14" s="4">
        <f>'12月'!BI34</f>
        <v>58</v>
      </c>
      <c r="BJ14" s="4">
        <f>'12月'!BJ34</f>
        <v>23</v>
      </c>
      <c r="BK14" s="4">
        <f>'12月'!BK34</f>
        <v>69</v>
      </c>
      <c r="BL14" s="4">
        <f>'12月'!BL34</f>
        <v>45.5</v>
      </c>
      <c r="BM14" s="4">
        <f>'12月'!BM34</f>
        <v>65</v>
      </c>
      <c r="BN14" s="4">
        <f>'12月'!BN34</f>
        <v>20.5</v>
      </c>
      <c r="BO14" s="4">
        <f>'12月'!BO34</f>
        <v>15</v>
      </c>
      <c r="BP14" s="4">
        <f>'12月'!BP34</f>
        <v>43.5</v>
      </c>
      <c r="BQ14" s="4">
        <f>'12月'!BQ34</f>
        <v>7.5</v>
      </c>
      <c r="BR14" s="4"/>
      <c r="BS14" s="4"/>
      <c r="BT14" s="4"/>
      <c r="BU14" s="4"/>
      <c r="BV14" s="4"/>
      <c r="BW14" s="4"/>
      <c r="BY14" s="20">
        <f t="shared" si="0"/>
        <v>38.974666666666664</v>
      </c>
      <c r="BZ14" s="20">
        <f t="shared" si="1"/>
        <v>31.313333333333333</v>
      </c>
      <c r="CA14" s="20">
        <f t="shared" si="2"/>
        <v>43.25</v>
      </c>
      <c r="CB14" s="20">
        <f t="shared" si="3"/>
        <v>46.56666666666667</v>
      </c>
    </row>
    <row r="15" spans="1:80" ht="11.25">
      <c r="A15" s="37" t="s">
        <v>15</v>
      </c>
      <c r="B15" s="38">
        <f aca="true" t="shared" si="4" ref="B15:AG15">SUM(B3:B14)</f>
        <v>1761.4</v>
      </c>
      <c r="C15" s="38">
        <f t="shared" si="4"/>
        <v>1469.6</v>
      </c>
      <c r="D15" s="38">
        <f t="shared" si="4"/>
        <v>1320.1</v>
      </c>
      <c r="E15" s="38">
        <f t="shared" si="4"/>
        <v>1419.9999999999998</v>
      </c>
      <c r="F15" s="38">
        <f t="shared" si="4"/>
        <v>1517.3</v>
      </c>
      <c r="G15" s="38">
        <f t="shared" si="4"/>
        <v>1485.5</v>
      </c>
      <c r="H15" s="38">
        <f t="shared" si="4"/>
        <v>1511.5</v>
      </c>
      <c r="I15" s="38">
        <f t="shared" si="4"/>
        <v>1154.1000000000001</v>
      </c>
      <c r="J15" s="38">
        <f t="shared" si="4"/>
        <v>1520.2999999999997</v>
      </c>
      <c r="K15" s="38">
        <f t="shared" si="4"/>
        <v>1288.5</v>
      </c>
      <c r="L15" s="38">
        <f t="shared" si="4"/>
        <v>1119.74</v>
      </c>
      <c r="M15" s="38">
        <f t="shared" si="4"/>
        <v>1167.1100000000001</v>
      </c>
      <c r="N15" s="38">
        <f t="shared" si="4"/>
        <v>1539.4999999999998</v>
      </c>
      <c r="O15" s="38">
        <f t="shared" si="4"/>
        <v>1577.2999999999997</v>
      </c>
      <c r="P15" s="38">
        <f t="shared" si="4"/>
        <v>1414.6999999999998</v>
      </c>
      <c r="Q15" s="38">
        <f t="shared" si="4"/>
        <v>1698.4</v>
      </c>
      <c r="R15" s="38">
        <f t="shared" si="4"/>
        <v>1421.5</v>
      </c>
      <c r="S15" s="38">
        <f t="shared" si="4"/>
        <v>1141.7999999999997</v>
      </c>
      <c r="T15" s="38">
        <f t="shared" si="4"/>
        <v>1496.3</v>
      </c>
      <c r="U15" s="38">
        <f t="shared" si="4"/>
        <v>1288.8</v>
      </c>
      <c r="V15" s="38">
        <f t="shared" si="4"/>
        <v>1173.7</v>
      </c>
      <c r="W15" s="38">
        <f t="shared" si="4"/>
        <v>1287.8000000000002</v>
      </c>
      <c r="X15" s="38">
        <f t="shared" si="4"/>
        <v>1334.8</v>
      </c>
      <c r="Y15" s="38">
        <f t="shared" si="4"/>
        <v>1701.2000000000003</v>
      </c>
      <c r="Z15" s="38">
        <f t="shared" si="4"/>
        <v>1546.6</v>
      </c>
      <c r="AA15" s="38">
        <f t="shared" si="4"/>
        <v>994.5</v>
      </c>
      <c r="AB15" s="38">
        <f t="shared" si="4"/>
        <v>1749</v>
      </c>
      <c r="AC15" s="38">
        <f t="shared" si="4"/>
        <v>1556</v>
      </c>
      <c r="AD15" s="38">
        <f t="shared" si="4"/>
        <v>1316</v>
      </c>
      <c r="AE15" s="38">
        <f t="shared" si="4"/>
        <v>1556</v>
      </c>
      <c r="AF15" s="38">
        <f t="shared" si="4"/>
        <v>1364</v>
      </c>
      <c r="AG15" s="38">
        <f t="shared" si="4"/>
        <v>844</v>
      </c>
      <c r="AH15" s="38">
        <f aca="true" t="shared" si="5" ref="AH15:BF15">SUM(AH3:AH14)</f>
        <v>1578</v>
      </c>
      <c r="AI15" s="38">
        <f t="shared" si="5"/>
        <v>1438</v>
      </c>
      <c r="AJ15" s="38">
        <f t="shared" si="5"/>
        <v>1317</v>
      </c>
      <c r="AK15" s="38">
        <f t="shared" si="5"/>
        <v>1793</v>
      </c>
      <c r="AL15" s="38">
        <f t="shared" si="5"/>
        <v>1810</v>
      </c>
      <c r="AM15" s="38">
        <f t="shared" si="5"/>
        <v>1618</v>
      </c>
      <c r="AN15" s="38">
        <f t="shared" si="5"/>
        <v>1989</v>
      </c>
      <c r="AO15" s="38">
        <f t="shared" si="5"/>
        <v>1270</v>
      </c>
      <c r="AP15" s="38">
        <f t="shared" si="5"/>
        <v>1498.54</v>
      </c>
      <c r="AQ15" s="38">
        <f t="shared" si="5"/>
        <v>1416</v>
      </c>
      <c r="AR15" s="38">
        <f t="shared" si="5"/>
        <v>1374</v>
      </c>
      <c r="AS15" s="38">
        <f t="shared" si="5"/>
        <v>1153</v>
      </c>
      <c r="AT15" s="38">
        <f t="shared" si="5"/>
        <v>1210.5</v>
      </c>
      <c r="AU15" s="38">
        <f t="shared" si="5"/>
        <v>1451.5</v>
      </c>
      <c r="AV15" s="38">
        <f t="shared" si="5"/>
        <v>1644.5</v>
      </c>
      <c r="AW15" s="38">
        <f t="shared" si="5"/>
        <v>1396.5</v>
      </c>
      <c r="AX15" s="38">
        <f t="shared" si="5"/>
        <v>1254.5</v>
      </c>
      <c r="AY15" s="38">
        <f t="shared" si="5"/>
        <v>1178.5</v>
      </c>
      <c r="AZ15" s="38">
        <f t="shared" si="5"/>
        <v>1496</v>
      </c>
      <c r="BA15" s="38">
        <f t="shared" si="5"/>
        <v>1508.5</v>
      </c>
      <c r="BB15" s="38">
        <f t="shared" si="5"/>
        <v>1186</v>
      </c>
      <c r="BC15" s="38">
        <f t="shared" si="5"/>
        <v>1764.5</v>
      </c>
      <c r="BD15" s="38">
        <f t="shared" si="5"/>
        <v>1442</v>
      </c>
      <c r="BE15" s="38">
        <f t="shared" si="5"/>
        <v>1332</v>
      </c>
      <c r="BF15" s="38">
        <f t="shared" si="5"/>
        <v>1548</v>
      </c>
      <c r="BG15" s="38">
        <f aca="true" t="shared" si="6" ref="BG15:BL15">SUM(BG3:BG14)</f>
        <v>1591</v>
      </c>
      <c r="BH15" s="38">
        <f t="shared" si="6"/>
        <v>1307</v>
      </c>
      <c r="BI15" s="38">
        <f t="shared" si="6"/>
        <v>1249.5</v>
      </c>
      <c r="BJ15" s="38">
        <f t="shared" si="6"/>
        <v>1233.5</v>
      </c>
      <c r="BK15" s="38">
        <f t="shared" si="6"/>
        <v>1637</v>
      </c>
      <c r="BL15" s="38">
        <f t="shared" si="6"/>
        <v>1333</v>
      </c>
      <c r="BM15" s="38">
        <f>SUM(BM3:BM14)</f>
        <v>1306</v>
      </c>
      <c r="BN15" s="38">
        <f>SUM(BN3:BN14)</f>
        <v>1152</v>
      </c>
      <c r="BO15" s="38">
        <f>SUM(BO3:BO14)</f>
        <v>1327</v>
      </c>
      <c r="BP15" s="38">
        <f>SUM(BP3:BP14)</f>
        <v>1391</v>
      </c>
      <c r="BQ15" s="38">
        <f>SUM(BQ3:BQ14)</f>
        <v>1302</v>
      </c>
      <c r="BR15" s="38"/>
      <c r="BS15" s="38"/>
      <c r="BT15" s="38"/>
      <c r="BU15" s="38"/>
      <c r="BV15" s="38"/>
      <c r="BW15" s="38"/>
      <c r="BY15" s="39">
        <f>AVERAGE(J15:AM15)</f>
        <v>1421.7183333333332</v>
      </c>
      <c r="BZ15" s="39">
        <f>AVERAGE(T15:AW15)</f>
        <v>1438.8746666666666</v>
      </c>
      <c r="CA15" s="39">
        <f>AVERAGE(AD15:BG15)</f>
        <v>1444.618</v>
      </c>
      <c r="CB15" s="39">
        <f>AVERAGE(AN15:BQ15)</f>
        <v>1398.0846666666666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5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2:77" ht="10.5">
      <c r="B1" t="s">
        <v>20</v>
      </c>
      <c r="BY1" s="62" t="s">
        <v>46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40" t="s">
        <v>8</v>
      </c>
      <c r="BZ2" s="40" t="s">
        <v>6</v>
      </c>
      <c r="CA2" s="41" t="s">
        <v>0</v>
      </c>
      <c r="CC2" s="36" t="s">
        <v>7</v>
      </c>
    </row>
    <row r="3" spans="1:81" ht="11.25">
      <c r="A3" s="5">
        <v>1</v>
      </c>
      <c r="B3" s="4">
        <f>'1月'!B36</f>
        <v>8.5</v>
      </c>
      <c r="C3" s="4">
        <f>'1月'!C36</f>
        <v>18.6</v>
      </c>
      <c r="D3" s="4">
        <f>'1月'!D36</f>
        <v>12.1</v>
      </c>
      <c r="E3" s="4">
        <f>'1月'!E36</f>
        <v>46.3</v>
      </c>
      <c r="F3" s="4">
        <f>'1月'!F36</f>
        <v>1.6</v>
      </c>
      <c r="G3" s="4">
        <f>'1月'!G36</f>
        <v>14.3</v>
      </c>
      <c r="H3" s="4">
        <f>'1月'!H36</f>
        <v>32.1</v>
      </c>
      <c r="I3" s="4">
        <f>'1月'!I36</f>
        <v>15.9</v>
      </c>
      <c r="J3" s="4">
        <f>'1月'!J36</f>
        <v>13.5</v>
      </c>
      <c r="K3" s="4">
        <f>'1月'!K36</f>
        <v>21.7</v>
      </c>
      <c r="L3" s="4">
        <f>'1月'!L36</f>
        <v>2.3</v>
      </c>
      <c r="M3" s="4">
        <f>'1月'!M36</f>
        <v>43.3</v>
      </c>
      <c r="N3" s="4">
        <f>'1月'!N36</f>
        <v>24.7</v>
      </c>
      <c r="O3" s="4">
        <f>'1月'!O36</f>
        <v>35.1</v>
      </c>
      <c r="P3" s="4">
        <f>'1月'!P36</f>
        <v>15</v>
      </c>
      <c r="Q3" s="4">
        <f>'1月'!Q36</f>
        <v>12.8</v>
      </c>
      <c r="R3" s="4">
        <f>'1月'!R36</f>
        <v>24.4</v>
      </c>
      <c r="S3" s="4">
        <f>'1月'!S36</f>
        <v>70</v>
      </c>
      <c r="T3" s="4">
        <f>'1月'!T36</f>
        <v>18.7</v>
      </c>
      <c r="U3" s="4">
        <f>'1月'!U36</f>
        <v>62.9</v>
      </c>
      <c r="V3" s="4">
        <f>'1月'!V36</f>
        <v>39.5</v>
      </c>
      <c r="W3" s="4">
        <f>'1月'!W36</f>
        <v>21.6</v>
      </c>
      <c r="X3" s="4">
        <f>'1月'!X36</f>
        <v>19.7</v>
      </c>
      <c r="Y3" s="4">
        <f>'1月'!Y36</f>
        <v>3</v>
      </c>
      <c r="Z3" s="4">
        <f>'1月'!Z36</f>
        <v>5</v>
      </c>
      <c r="AA3" s="4">
        <f>'1月'!AA36</f>
        <v>4</v>
      </c>
      <c r="AB3" s="4">
        <f>'1月'!AB36</f>
        <v>48</v>
      </c>
      <c r="AC3" s="4">
        <f>'1月'!AC36</f>
        <v>25</v>
      </c>
      <c r="AD3" s="4">
        <f>'1月'!AD36</f>
        <v>2</v>
      </c>
      <c r="AE3" s="4">
        <f>'1月'!AE36</f>
        <v>31</v>
      </c>
      <c r="AF3" s="4">
        <f>'1月'!AF36</f>
        <v>27</v>
      </c>
      <c r="AG3" s="4">
        <f>'1月'!AG36</f>
        <v>20</v>
      </c>
      <c r="AH3" s="4">
        <f>'1月'!AH36</f>
        <v>6</v>
      </c>
      <c r="AI3" s="4">
        <f>'1月'!AI36</f>
        <v>11</v>
      </c>
      <c r="AJ3" s="4">
        <f>'1月'!AJ36</f>
        <v>11</v>
      </c>
      <c r="AK3" s="4">
        <f>'1月'!AK36</f>
        <v>14</v>
      </c>
      <c r="AL3" s="4">
        <f>'1月'!AL36</f>
        <v>40</v>
      </c>
      <c r="AM3" s="4">
        <f>'1月'!AM36</f>
        <v>12</v>
      </c>
      <c r="AN3" s="4">
        <f>'1月'!AN36</f>
        <v>23</v>
      </c>
      <c r="AO3" s="4">
        <f>'1月'!AO36</f>
        <v>18</v>
      </c>
      <c r="AP3" s="4">
        <f>'1月'!AP36</f>
        <v>25</v>
      </c>
      <c r="AQ3" s="4">
        <f>'1月'!AQ36</f>
        <v>13</v>
      </c>
      <c r="AR3" s="4">
        <f>'1月'!AR36</f>
        <v>30</v>
      </c>
      <c r="AS3" s="4">
        <f>'1月'!AS36</f>
        <v>15.5</v>
      </c>
      <c r="AT3" s="4">
        <f>'1月'!AT36</f>
        <v>28.5</v>
      </c>
      <c r="AU3" s="4">
        <f>'1月'!AU36</f>
        <v>36.5</v>
      </c>
      <c r="AV3" s="4">
        <f>'1月'!AV36</f>
        <v>1.5</v>
      </c>
      <c r="AW3" s="4">
        <f>'1月'!AW36</f>
        <v>35.5</v>
      </c>
      <c r="AX3" s="4">
        <f>'1月'!AX36</f>
        <v>31.5</v>
      </c>
      <c r="AY3" s="4">
        <f>'1月'!AY36</f>
        <v>67.5</v>
      </c>
      <c r="AZ3" s="4">
        <f>'1月'!AZ36</f>
        <v>41.5</v>
      </c>
      <c r="BA3" s="4">
        <f>'1月'!BA36</f>
        <v>6.5</v>
      </c>
      <c r="BB3" s="4">
        <f>'1月'!BB36</f>
        <v>44</v>
      </c>
      <c r="BC3" s="4">
        <f>'1月'!BC36</f>
        <v>44</v>
      </c>
      <c r="BD3" s="4">
        <f>'1月'!BD36</f>
        <v>61.5</v>
      </c>
      <c r="BE3" s="4">
        <f>'1月'!BE36</f>
        <v>4.5</v>
      </c>
      <c r="BF3" s="4">
        <f>'1月'!BF36</f>
        <v>29</v>
      </c>
      <c r="BG3" s="4">
        <f>'1月'!BG36</f>
        <v>1</v>
      </c>
      <c r="BH3" s="4">
        <f>'1月'!BH36</f>
        <v>4.5</v>
      </c>
      <c r="BI3" s="4">
        <f>'1月'!BI36</f>
        <v>14.5</v>
      </c>
      <c r="BJ3" s="4">
        <f>'1月'!BJ36</f>
        <v>37</v>
      </c>
      <c r="BK3" s="4">
        <f>'1月'!BK36</f>
        <v>11</v>
      </c>
      <c r="BL3" s="4">
        <f>'1月'!BL36</f>
        <v>18</v>
      </c>
      <c r="BM3" s="4">
        <f>'1月'!BM36</f>
        <v>39.5</v>
      </c>
      <c r="BN3" s="4">
        <f>'1月'!BN36</f>
        <v>16.5</v>
      </c>
      <c r="BO3" s="4">
        <f>'1月'!BO36</f>
        <v>13</v>
      </c>
      <c r="BP3" s="4">
        <f>'1月'!BP36</f>
        <v>5</v>
      </c>
      <c r="BQ3" s="4">
        <f>'1月'!BQ36</f>
        <v>67</v>
      </c>
      <c r="BR3" s="4"/>
      <c r="BS3" s="4"/>
      <c r="BT3" s="4"/>
      <c r="BU3" s="4"/>
      <c r="BV3" s="4"/>
      <c r="BW3" s="4"/>
      <c r="BY3" s="51">
        <f>MAX(B3:BW3)</f>
        <v>70</v>
      </c>
      <c r="BZ3" s="43">
        <f>INDEX($B$2:$BW$2,,CC3)</f>
        <v>1970</v>
      </c>
      <c r="CA3" s="44">
        <v>1</v>
      </c>
      <c r="CC3" s="36">
        <f>MATCH(BY3,B3:BW3,0)</f>
        <v>18</v>
      </c>
    </row>
    <row r="4" spans="1:81" ht="11.25">
      <c r="A4" s="5">
        <v>2</v>
      </c>
      <c r="B4" s="4">
        <f>'2月'!B36</f>
        <v>10.7</v>
      </c>
      <c r="C4" s="4">
        <f>'2月'!C36</f>
        <v>6.4</v>
      </c>
      <c r="D4" s="4">
        <f>'2月'!D36</f>
        <v>37</v>
      </c>
      <c r="E4" s="4">
        <f>'2月'!E36</f>
        <v>33.9</v>
      </c>
      <c r="F4" s="4">
        <f>'2月'!F36</f>
        <v>24.3</v>
      </c>
      <c r="G4" s="4">
        <f>'2月'!G36</f>
        <v>28.6</v>
      </c>
      <c r="H4" s="4">
        <f>'2月'!H36</f>
        <v>17.3</v>
      </c>
      <c r="I4" s="4">
        <f>'2月'!I36</f>
        <v>3.8</v>
      </c>
      <c r="J4" s="4">
        <f>'2月'!J36</f>
        <v>10.8</v>
      </c>
      <c r="K4" s="4">
        <f>'2月'!K36</f>
        <v>5.2</v>
      </c>
      <c r="L4" s="4">
        <f>'2月'!L36</f>
        <v>19.2</v>
      </c>
      <c r="M4" s="4">
        <f>'2月'!M36</f>
        <v>26.4</v>
      </c>
      <c r="N4" s="4">
        <f>'2月'!N36</f>
        <v>6.1</v>
      </c>
      <c r="O4" s="4">
        <f>'2月'!O36</f>
        <v>53.7</v>
      </c>
      <c r="P4" s="4">
        <f>'2月'!P36</f>
        <v>17.3</v>
      </c>
      <c r="Q4" s="4">
        <f>'2月'!Q36</f>
        <v>21.7</v>
      </c>
      <c r="R4" s="4">
        <f>'2月'!R36</f>
        <v>15.4</v>
      </c>
      <c r="S4" s="4">
        <f>'2月'!S36</f>
        <v>15.4</v>
      </c>
      <c r="T4" s="4">
        <f>'2月'!T36</f>
        <v>7.1</v>
      </c>
      <c r="U4" s="4">
        <f>'2月'!U36</f>
        <v>31.9</v>
      </c>
      <c r="V4" s="4">
        <f>'2月'!V36</f>
        <v>26.8</v>
      </c>
      <c r="W4" s="4">
        <f>'2月'!W36</f>
        <v>17.3</v>
      </c>
      <c r="X4" s="4">
        <f>'2月'!X36</f>
        <v>29.2</v>
      </c>
      <c r="Y4" s="4">
        <f>'2月'!Y36</f>
        <v>40.3</v>
      </c>
      <c r="Z4" s="4">
        <f>'2月'!Z36</f>
        <v>12.9</v>
      </c>
      <c r="AA4" s="4">
        <f>'2月'!AA36</f>
        <v>11</v>
      </c>
      <c r="AB4" s="4">
        <f>'2月'!AB36</f>
        <v>39</v>
      </c>
      <c r="AC4" s="4">
        <f>'2月'!AC36</f>
        <v>6</v>
      </c>
      <c r="AD4" s="4">
        <f>'2月'!AD36</f>
        <v>18</v>
      </c>
      <c r="AE4" s="4">
        <f>'2月'!AE36</f>
        <v>15</v>
      </c>
      <c r="AF4" s="4">
        <f>'2月'!AF36</f>
        <v>40</v>
      </c>
      <c r="AG4" s="4">
        <f>'2月'!AG36</f>
        <v>18</v>
      </c>
      <c r="AH4" s="4">
        <f>'2月'!AH36</f>
        <v>101</v>
      </c>
      <c r="AI4" s="4">
        <f>'2月'!AI36</f>
        <v>21</v>
      </c>
      <c r="AJ4" s="4">
        <f>'2月'!AJ36</f>
        <v>26</v>
      </c>
      <c r="AK4" s="4">
        <f>'2月'!AK36</f>
        <v>6</v>
      </c>
      <c r="AL4" s="4">
        <f>'2月'!AL36</f>
        <v>34</v>
      </c>
      <c r="AM4" s="4">
        <f>'2月'!AM36</f>
        <v>42</v>
      </c>
      <c r="AN4" s="4">
        <f>'2月'!AN36</f>
        <v>61</v>
      </c>
      <c r="AO4" s="4">
        <f>'2月'!AO36</f>
        <v>21</v>
      </c>
      <c r="AP4" s="4">
        <f>'2月'!AP36</f>
        <v>24</v>
      </c>
      <c r="AQ4" s="4">
        <f>'2月'!AQ36</f>
        <v>55</v>
      </c>
      <c r="AR4" s="4">
        <f>'2月'!AR36</f>
        <v>6</v>
      </c>
      <c r="AS4" s="4">
        <f>'2月'!AS36</f>
        <v>9</v>
      </c>
      <c r="AT4" s="4">
        <f>'2月'!AT36</f>
        <v>27.5</v>
      </c>
      <c r="AU4" s="4">
        <f>'2月'!AU36</f>
        <v>21</v>
      </c>
      <c r="AV4" s="4">
        <f>'2月'!AV36</f>
        <v>19.5</v>
      </c>
      <c r="AW4" s="4">
        <f>'2月'!AW36</f>
        <v>12</v>
      </c>
      <c r="AX4" s="4">
        <f>'2月'!AX36</f>
        <v>10</v>
      </c>
      <c r="AY4" s="4">
        <f>'2月'!AY36</f>
        <v>16.5</v>
      </c>
      <c r="AZ4" s="4">
        <f>'2月'!AZ36</f>
        <v>12</v>
      </c>
      <c r="BA4" s="4">
        <f>'2月'!BA36</f>
        <v>7.5</v>
      </c>
      <c r="BB4" s="4">
        <f>'2月'!BB36</f>
        <v>9.5</v>
      </c>
      <c r="BC4" s="4">
        <f>'2月'!BC36</f>
        <v>28.5</v>
      </c>
      <c r="BD4" s="4">
        <f>'2月'!BD36</f>
        <v>14</v>
      </c>
      <c r="BE4" s="4">
        <f>'2月'!BE36</f>
        <v>14.5</v>
      </c>
      <c r="BF4" s="4">
        <f>'2月'!BF36</f>
        <v>22.5</v>
      </c>
      <c r="BG4" s="4">
        <f>'2月'!BG36</f>
        <v>34</v>
      </c>
      <c r="BH4" s="4">
        <f>'2月'!BH36</f>
        <v>27.5</v>
      </c>
      <c r="BI4" s="4">
        <f>'2月'!BI36</f>
        <v>25.5</v>
      </c>
      <c r="BJ4" s="4">
        <f>'2月'!BJ36</f>
        <v>8</v>
      </c>
      <c r="BK4" s="4">
        <f>'2月'!BK36</f>
        <v>142.5</v>
      </c>
      <c r="BL4" s="4">
        <f>'2月'!BL36</f>
        <v>21</v>
      </c>
      <c r="BM4" s="4">
        <f>'2月'!BM36</f>
        <v>22.5</v>
      </c>
      <c r="BN4" s="4">
        <f>'2月'!BN36</f>
        <v>7</v>
      </c>
      <c r="BO4" s="4">
        <f>'2月'!BO36</f>
        <v>2.5</v>
      </c>
      <c r="BP4" s="4">
        <f>'2月'!BP36</f>
        <v>25</v>
      </c>
      <c r="BQ4" s="4">
        <f>'2月'!BQ36</f>
        <v>17</v>
      </c>
      <c r="BR4" s="4"/>
      <c r="BS4" s="4"/>
      <c r="BT4" s="4"/>
      <c r="BU4" s="4"/>
      <c r="BV4" s="4"/>
      <c r="BW4" s="4"/>
      <c r="BY4" s="51">
        <f aca="true" t="shared" si="0" ref="BY4:BY15">MAX(B4:BW4)</f>
        <v>142.5</v>
      </c>
      <c r="BZ4" s="43">
        <f aca="true" t="shared" si="1" ref="BZ4:BZ15">INDEX($B$2:$BW$2,,CC4)</f>
        <v>2014</v>
      </c>
      <c r="CA4" s="44">
        <v>2</v>
      </c>
      <c r="CC4" s="36">
        <f aca="true" t="shared" si="2" ref="CC4:CC15">MATCH(BY4,B4:BW4,0)</f>
        <v>62</v>
      </c>
    </row>
    <row r="5" spans="1:81" ht="11.25">
      <c r="A5" s="5">
        <v>3</v>
      </c>
      <c r="B5" s="4">
        <f>'3月'!B36</f>
        <v>23.2</v>
      </c>
      <c r="C5" s="4">
        <f>'3月'!C36</f>
        <v>34.1</v>
      </c>
      <c r="D5" s="4">
        <f>'3月'!D36</f>
        <v>51.7</v>
      </c>
      <c r="E5" s="4">
        <f>'3月'!E36</f>
        <v>51.7</v>
      </c>
      <c r="F5" s="4">
        <f>'3月'!F36</f>
        <v>52.6</v>
      </c>
      <c r="G5" s="4">
        <f>'3月'!G36</f>
        <v>10.4</v>
      </c>
      <c r="H5" s="4">
        <f>'3月'!H36</f>
        <v>37.6</v>
      </c>
      <c r="I5" s="4">
        <f>'3月'!I36</f>
        <v>36.7</v>
      </c>
      <c r="J5" s="4">
        <f>'3月'!J36</f>
        <v>22.6</v>
      </c>
      <c r="K5" s="4">
        <f>'3月'!K36</f>
        <v>25.3</v>
      </c>
      <c r="L5" s="4">
        <f>'3月'!L36</f>
        <v>27.2</v>
      </c>
      <c r="M5" s="4">
        <f>'3月'!M36</f>
        <v>24.1</v>
      </c>
      <c r="N5" s="4">
        <f>'3月'!N36</f>
        <v>14.7</v>
      </c>
      <c r="O5" s="4">
        <f>'3月'!O36</f>
        <v>42.1</v>
      </c>
      <c r="P5" s="4">
        <f>'3月'!P36</f>
        <v>39.8</v>
      </c>
      <c r="Q5" s="4">
        <f>'3月'!Q36</f>
        <v>36.2</v>
      </c>
      <c r="R5" s="4">
        <f>'3月'!R36</f>
        <v>90.4</v>
      </c>
      <c r="S5" s="4">
        <f>'3月'!S36</f>
        <v>29.8</v>
      </c>
      <c r="T5" s="4">
        <f>'3月'!T36</f>
        <v>21.7</v>
      </c>
      <c r="U5" s="4">
        <f>'3月'!U36</f>
        <v>10.1</v>
      </c>
      <c r="V5" s="4">
        <f>'3月'!V36</f>
        <v>5.9</v>
      </c>
      <c r="W5" s="4">
        <f>'3月'!W36</f>
        <v>17.9</v>
      </c>
      <c r="X5" s="4">
        <f>'3月'!X36</f>
        <v>46.2</v>
      </c>
      <c r="Y5" s="4">
        <f>'3月'!Y36</f>
        <v>27.3</v>
      </c>
      <c r="Z5" s="4">
        <f>'3月'!Z36</f>
        <v>54.1</v>
      </c>
      <c r="AA5" s="4">
        <f>'3月'!AA36</f>
        <v>40</v>
      </c>
      <c r="AB5" s="4">
        <f>'3月'!AB36</f>
        <v>55</v>
      </c>
      <c r="AC5" s="4">
        <f>'3月'!AC36</f>
        <v>60</v>
      </c>
      <c r="AD5" s="4">
        <f>'3月'!AD36</f>
        <v>26</v>
      </c>
      <c r="AE5" s="4">
        <f>'3月'!AE36</f>
        <v>40</v>
      </c>
      <c r="AF5" s="4">
        <f>'3月'!AF36</f>
        <v>29</v>
      </c>
      <c r="AG5" s="4">
        <f>'3月'!AG36</f>
        <v>13</v>
      </c>
      <c r="AH5" s="4">
        <f>'3月'!AH36</f>
        <v>34</v>
      </c>
      <c r="AI5" s="4">
        <f>'3月'!AI36</f>
        <v>49</v>
      </c>
      <c r="AJ5" s="4">
        <f>'3月'!AJ36</f>
        <v>54</v>
      </c>
      <c r="AK5" s="4">
        <f>'3月'!AK36</f>
        <v>90</v>
      </c>
      <c r="AL5" s="4">
        <f>'3月'!AL36</f>
        <v>19</v>
      </c>
      <c r="AM5" s="4">
        <f>'3月'!AM36</f>
        <v>63</v>
      </c>
      <c r="AN5" s="4">
        <f>'3月'!AN36</f>
        <v>33</v>
      </c>
      <c r="AO5" s="4">
        <f>'3月'!AO36</f>
        <v>25</v>
      </c>
      <c r="AP5" s="4">
        <f>'3月'!AP36</f>
        <v>8.5</v>
      </c>
      <c r="AQ5" s="4">
        <f>'3月'!AQ36</f>
        <v>57</v>
      </c>
      <c r="AR5" s="4">
        <f>'3月'!AR36</f>
        <v>34.5</v>
      </c>
      <c r="AS5" s="4">
        <f>'3月'!AS36</f>
        <v>24</v>
      </c>
      <c r="AT5" s="4">
        <f>'3月'!AT36</f>
        <v>22</v>
      </c>
      <c r="AU5" s="4">
        <f>'3月'!AU36</f>
        <v>21.5</v>
      </c>
      <c r="AV5" s="4">
        <f>'3月'!AV36</f>
        <v>36.5</v>
      </c>
      <c r="AW5" s="4">
        <f>'3月'!AW36</f>
        <v>36</v>
      </c>
      <c r="AX5" s="4">
        <f>'3月'!AX36</f>
        <v>28.5</v>
      </c>
      <c r="AY5" s="4">
        <f>'3月'!AY36</f>
        <v>31</v>
      </c>
      <c r="AZ5" s="4">
        <f>'3月'!AZ36</f>
        <v>66</v>
      </c>
      <c r="BA5" s="4">
        <f>'3月'!BA36</f>
        <v>40.5</v>
      </c>
      <c r="BB5" s="4">
        <f>'3月'!BB36</f>
        <v>18.5</v>
      </c>
      <c r="BC5" s="4">
        <f>'3月'!BC36</f>
        <v>20</v>
      </c>
      <c r="BD5" s="4">
        <f>'3月'!BD36</f>
        <v>40</v>
      </c>
      <c r="BE5" s="4">
        <f>'3月'!BE36</f>
        <v>17.5</v>
      </c>
      <c r="BF5" s="4">
        <f>'3月'!BF36</f>
        <v>47</v>
      </c>
      <c r="BG5" s="4">
        <f>'3月'!BG36</f>
        <v>16.5</v>
      </c>
      <c r="BH5" s="4">
        <f>'3月'!BH36</f>
        <v>19</v>
      </c>
      <c r="BI5" s="4">
        <f>'3月'!BI36</f>
        <v>24</v>
      </c>
      <c r="BJ5" s="4">
        <f>'3月'!BJ36</f>
        <v>29</v>
      </c>
      <c r="BK5" s="4">
        <f>'3月'!BK36</f>
        <v>38.5</v>
      </c>
      <c r="BL5" s="4">
        <f>'3月'!BL36</f>
        <v>42</v>
      </c>
      <c r="BM5" s="4">
        <f>'3月'!BM36</f>
        <v>16</v>
      </c>
      <c r="BN5" s="4">
        <f>'3月'!BN36</f>
        <v>25</v>
      </c>
      <c r="BO5" s="4">
        <f>'3月'!BO36</f>
        <v>53</v>
      </c>
      <c r="BP5" s="4">
        <f>'3月'!BP36</f>
        <v>46</v>
      </c>
      <c r="BQ5" s="4">
        <f>'3月'!BQ36</f>
        <v>29</v>
      </c>
      <c r="BR5" s="4"/>
      <c r="BS5" s="4"/>
      <c r="BT5" s="4"/>
      <c r="BU5" s="4"/>
      <c r="BV5" s="4"/>
      <c r="BW5" s="4"/>
      <c r="BY5" s="51">
        <f t="shared" si="0"/>
        <v>90.4</v>
      </c>
      <c r="BZ5" s="43">
        <f t="shared" si="1"/>
        <v>1969</v>
      </c>
      <c r="CA5" s="44">
        <v>3</v>
      </c>
      <c r="CC5" s="36">
        <f t="shared" si="2"/>
        <v>17</v>
      </c>
    </row>
    <row r="6" spans="1:81" ht="11.25">
      <c r="A6" s="5">
        <v>4</v>
      </c>
      <c r="B6" s="4">
        <f>'4月'!B36</f>
        <v>33.7</v>
      </c>
      <c r="C6" s="4">
        <f>'4月'!C36</f>
        <v>55.5</v>
      </c>
      <c r="D6" s="4">
        <f>'4月'!D36</f>
        <v>14.2</v>
      </c>
      <c r="E6" s="4">
        <f>'4月'!E36</f>
        <v>26.6</v>
      </c>
      <c r="F6" s="4">
        <f>'4月'!F36</f>
        <v>23.6</v>
      </c>
      <c r="G6" s="4">
        <f>'4月'!G36</f>
        <v>11.6</v>
      </c>
      <c r="H6" s="4">
        <f>'4月'!H36</f>
        <v>30.1</v>
      </c>
      <c r="I6" s="4">
        <f>'4月'!I36</f>
        <v>23.6</v>
      </c>
      <c r="J6" s="4">
        <f>'4月'!J36</f>
        <v>47.2</v>
      </c>
      <c r="K6" s="4">
        <f>'4月'!K36</f>
        <v>36.3</v>
      </c>
      <c r="L6" s="4">
        <f>'4月'!L36</f>
        <v>17.8</v>
      </c>
      <c r="M6" s="4">
        <f>'4月'!M36</f>
        <v>15</v>
      </c>
      <c r="N6" s="4">
        <f>'4月'!N36</f>
        <v>24.3</v>
      </c>
      <c r="O6" s="4">
        <f>'4月'!O36</f>
        <v>35.7</v>
      </c>
      <c r="P6" s="4">
        <f>'4月'!P36</f>
        <v>38.8</v>
      </c>
      <c r="Q6" s="4">
        <f>'4月'!Q36</f>
        <v>27.1</v>
      </c>
      <c r="R6" s="4">
        <f>'4月'!R36</f>
        <v>42.8</v>
      </c>
      <c r="S6" s="4">
        <f>'4月'!S36</f>
        <v>19.3</v>
      </c>
      <c r="T6" s="4">
        <f>'4月'!T36</f>
        <v>97.8</v>
      </c>
      <c r="U6" s="4">
        <f>'4月'!U36</f>
        <v>55.5</v>
      </c>
      <c r="V6" s="4">
        <f>'4月'!V36</f>
        <v>34.4</v>
      </c>
      <c r="W6" s="4">
        <f>'4月'!W36</f>
        <v>49.9</v>
      </c>
      <c r="X6" s="4">
        <f>'4月'!X36</f>
        <v>41</v>
      </c>
      <c r="Y6" s="4">
        <f>'4月'!Y36</f>
        <v>29</v>
      </c>
      <c r="Z6" s="4">
        <f>'4月'!Z36</f>
        <v>30.5</v>
      </c>
      <c r="AA6" s="4">
        <f>'4月'!AA36</f>
        <v>66</v>
      </c>
      <c r="AB6" s="4">
        <f>'4月'!AB36</f>
        <v>25</v>
      </c>
      <c r="AC6" s="4">
        <f>'4月'!AC36</f>
        <v>44</v>
      </c>
      <c r="AD6" s="4">
        <f>'4月'!AD36</f>
        <v>38</v>
      </c>
      <c r="AE6" s="4">
        <f>'4月'!AE36</f>
        <v>87</v>
      </c>
      <c r="AF6" s="4">
        <f>'4月'!AF36</f>
        <v>64</v>
      </c>
      <c r="AG6" s="4">
        <f>'4月'!AG36</f>
        <v>20</v>
      </c>
      <c r="AH6" s="4">
        <f>'4月'!AH36</f>
        <v>56</v>
      </c>
      <c r="AI6" s="4">
        <f>'4月'!AI36</f>
        <v>54</v>
      </c>
      <c r="AJ6" s="4">
        <f>'4月'!AJ36</f>
        <v>13</v>
      </c>
      <c r="AK6" s="4">
        <f>'4月'!AK36</f>
        <v>44</v>
      </c>
      <c r="AL6" s="4">
        <f>'4月'!AL36</f>
        <v>42</v>
      </c>
      <c r="AM6" s="4">
        <f>'4月'!AM36</f>
        <v>63</v>
      </c>
      <c r="AN6" s="4">
        <f>'4月'!AN36</f>
        <v>22</v>
      </c>
      <c r="AO6" s="4">
        <f>'4月'!AO36</f>
        <v>47</v>
      </c>
      <c r="AP6" s="4">
        <f>'4月'!AP36</f>
        <v>12.5</v>
      </c>
      <c r="AQ6" s="4">
        <f>'4月'!AQ36</f>
        <v>16</v>
      </c>
      <c r="AR6" s="4">
        <f>'4月'!AR36</f>
        <v>33</v>
      </c>
      <c r="AS6" s="4">
        <f>'4月'!AS36</f>
        <v>33.5</v>
      </c>
      <c r="AT6" s="4">
        <f>'4月'!AT36</f>
        <v>20.5</v>
      </c>
      <c r="AU6" s="4">
        <f>'4月'!AU36</f>
        <v>44.5</v>
      </c>
      <c r="AV6" s="4">
        <f>'4月'!AV36</f>
        <v>96.5</v>
      </c>
      <c r="AW6" s="4">
        <f>'4月'!AW36</f>
        <v>25</v>
      </c>
      <c r="AX6" s="4">
        <f>'4月'!AX36</f>
        <v>6</v>
      </c>
      <c r="AY6" s="4">
        <f>'4月'!AY36</f>
        <v>21.5</v>
      </c>
      <c r="AZ6" s="4">
        <f>'4月'!AZ36</f>
        <v>62</v>
      </c>
      <c r="BA6" s="4">
        <f>'4月'!BA36</f>
        <v>49</v>
      </c>
      <c r="BB6" s="4">
        <f>'4月'!BB36</f>
        <v>22</v>
      </c>
      <c r="BC6" s="4">
        <f>'4月'!BC36</f>
        <v>27.5</v>
      </c>
      <c r="BD6" s="4">
        <f>'4月'!BD36</f>
        <v>22</v>
      </c>
      <c r="BE6" s="4">
        <f>'4月'!BE36</f>
        <v>113.5</v>
      </c>
      <c r="BF6" s="4">
        <f>'4月'!BF36</f>
        <v>60.5</v>
      </c>
      <c r="BG6" s="4">
        <f>'4月'!BG36</f>
        <v>120</v>
      </c>
      <c r="BH6" s="4">
        <f>'4月'!BH36</f>
        <v>27.5</v>
      </c>
      <c r="BI6" s="4">
        <f>'4月'!BI36</f>
        <v>34.5</v>
      </c>
      <c r="BJ6" s="4">
        <f>'4月'!BJ36</f>
        <v>56.5</v>
      </c>
      <c r="BK6" s="4">
        <f>'4月'!BK36</f>
        <v>77</v>
      </c>
      <c r="BL6" s="4">
        <f>'4月'!BL36</f>
        <v>18</v>
      </c>
      <c r="BM6" s="4">
        <f>'4月'!BM36</f>
        <v>36</v>
      </c>
      <c r="BN6" s="4">
        <f>'4月'!BN36</f>
        <v>38</v>
      </c>
      <c r="BO6" s="4">
        <f>'4月'!BO36</f>
        <v>68</v>
      </c>
      <c r="BP6" s="4">
        <f>'4月'!BP36</f>
        <v>18</v>
      </c>
      <c r="BQ6" s="4">
        <f>'4月'!BQ36</f>
        <v>55</v>
      </c>
      <c r="BR6" s="4"/>
      <c r="BS6" s="4"/>
      <c r="BT6" s="4"/>
      <c r="BU6" s="4"/>
      <c r="BV6" s="4"/>
      <c r="BW6" s="4"/>
      <c r="BY6" s="51">
        <f t="shared" si="0"/>
        <v>120</v>
      </c>
      <c r="BZ6" s="43">
        <f t="shared" si="1"/>
        <v>2010</v>
      </c>
      <c r="CA6" s="44">
        <v>4</v>
      </c>
      <c r="CC6" s="36">
        <f t="shared" si="2"/>
        <v>58</v>
      </c>
    </row>
    <row r="7" spans="1:81" ht="11.25">
      <c r="A7" s="5">
        <v>5</v>
      </c>
      <c r="B7" s="4">
        <f>'5月'!B36</f>
        <v>91.6</v>
      </c>
      <c r="C7" s="4">
        <f>'5月'!C36</f>
        <v>21.6</v>
      </c>
      <c r="D7" s="4">
        <f>'5月'!D36</f>
        <v>74.4</v>
      </c>
      <c r="E7" s="4">
        <f>'5月'!E36</f>
        <v>50.8</v>
      </c>
      <c r="F7" s="4">
        <f>'5月'!F36</f>
        <v>85.7</v>
      </c>
      <c r="G7" s="4">
        <f>'5月'!G36</f>
        <v>43.6</v>
      </c>
      <c r="H7" s="4">
        <f>'5月'!H36</f>
        <v>24</v>
      </c>
      <c r="I7" s="4">
        <f>'5月'!I36</f>
        <v>28.3</v>
      </c>
      <c r="J7" s="4">
        <f>'5月'!J36</f>
        <v>21.6</v>
      </c>
      <c r="K7" s="4">
        <f>'5月'!K36</f>
        <v>51.8</v>
      </c>
      <c r="L7" s="4">
        <f>'5月'!L36</f>
        <v>30.1</v>
      </c>
      <c r="M7" s="4">
        <f>'5月'!M36</f>
        <v>57.7</v>
      </c>
      <c r="N7" s="4">
        <f>'5月'!N36</f>
        <v>113.4</v>
      </c>
      <c r="O7" s="4">
        <f>'5月'!O36</f>
        <v>46.5</v>
      </c>
      <c r="P7" s="4">
        <f>'5月'!P36</f>
        <v>19</v>
      </c>
      <c r="Q7" s="4">
        <f>'5月'!Q36</f>
        <v>58.2</v>
      </c>
      <c r="R7" s="4">
        <f>'5月'!R36</f>
        <v>43.5</v>
      </c>
      <c r="S7" s="4">
        <f>'5月'!S36</f>
        <v>48.9</v>
      </c>
      <c r="T7" s="4">
        <f>'5月'!T36</f>
        <v>33.9</v>
      </c>
      <c r="U7" s="4">
        <f>'5月'!U36</f>
        <v>55.8</v>
      </c>
      <c r="V7" s="4">
        <f>'5月'!V36</f>
        <v>41.2</v>
      </c>
      <c r="W7" s="4">
        <f>'5月'!W36</f>
        <v>50</v>
      </c>
      <c r="X7" s="4">
        <f>'5月'!X36</f>
        <v>21.1</v>
      </c>
      <c r="Y7" s="4">
        <f>'5月'!Y36</f>
        <v>73.8</v>
      </c>
      <c r="Z7" s="4">
        <f>'5月'!Z36</f>
        <v>219.2</v>
      </c>
      <c r="AA7" s="4">
        <f>'5月'!AA36</f>
        <v>81</v>
      </c>
      <c r="AB7" s="4">
        <f>'5月'!AB36</f>
        <v>135</v>
      </c>
      <c r="AC7" s="4">
        <f>'5月'!AC36</f>
        <v>38</v>
      </c>
      <c r="AD7" s="4">
        <f>'5月'!AD36</f>
        <v>77</v>
      </c>
      <c r="AE7" s="4">
        <f>'5月'!AE36</f>
        <v>63</v>
      </c>
      <c r="AF7" s="4">
        <f>'5月'!AF36</f>
        <v>44</v>
      </c>
      <c r="AG7" s="4">
        <f>'5月'!AG36</f>
        <v>43</v>
      </c>
      <c r="AH7" s="4">
        <f>'5月'!AH36</f>
        <v>24</v>
      </c>
      <c r="AI7" s="4">
        <f>'5月'!AI36</f>
        <v>56</v>
      </c>
      <c r="AJ7" s="4">
        <f>'5月'!AJ36</f>
        <v>37</v>
      </c>
      <c r="AK7" s="4">
        <f>'5月'!AK36</f>
        <v>70</v>
      </c>
      <c r="AL7" s="4">
        <f>'5月'!AL36</f>
        <v>51</v>
      </c>
      <c r="AM7" s="4">
        <f>'5月'!AM36</f>
        <v>33</v>
      </c>
      <c r="AN7" s="4">
        <f>'5月'!AN36</f>
        <v>20</v>
      </c>
      <c r="AO7" s="4">
        <f>'5月'!AO36</f>
        <v>32</v>
      </c>
      <c r="AP7" s="4">
        <f>'5月'!AP36</f>
        <v>28</v>
      </c>
      <c r="AQ7" s="4">
        <f>'5月'!AQ36</f>
        <v>63</v>
      </c>
      <c r="AR7" s="4">
        <f>'5月'!AR36</f>
        <v>60</v>
      </c>
      <c r="AS7" s="4">
        <f>'5月'!AS36</f>
        <v>77</v>
      </c>
      <c r="AT7" s="4">
        <f>'5月'!AT36</f>
        <v>102.5</v>
      </c>
      <c r="AU7" s="4">
        <f>'5月'!AU36</f>
        <v>37</v>
      </c>
      <c r="AV7" s="4">
        <f>'5月'!AV36</f>
        <v>87</v>
      </c>
      <c r="AW7" s="4">
        <f>'5月'!AW36</f>
        <v>89</v>
      </c>
      <c r="AX7" s="4">
        <f>'5月'!AX36</f>
        <v>44.5</v>
      </c>
      <c r="AY7" s="4">
        <f>'5月'!AY36</f>
        <v>29.5</v>
      </c>
      <c r="AZ7" s="4">
        <f>'5月'!AZ36</f>
        <v>64.5</v>
      </c>
      <c r="BA7" s="4">
        <f>'5月'!BA36</f>
        <v>62.5</v>
      </c>
      <c r="BB7" s="4">
        <f>'5月'!BB36</f>
        <v>17</v>
      </c>
      <c r="BC7" s="4">
        <f>'5月'!BC36</f>
        <v>72</v>
      </c>
      <c r="BD7" s="4">
        <f>'5月'!BD36</f>
        <v>58</v>
      </c>
      <c r="BE7" s="4">
        <f>'5月'!BE36</f>
        <v>68.5</v>
      </c>
      <c r="BF7" s="4">
        <f>'5月'!BF36</f>
        <v>22</v>
      </c>
      <c r="BG7" s="4">
        <f>'5月'!BG36</f>
        <v>101.5</v>
      </c>
      <c r="BH7" s="4">
        <f>'5月'!BH36</f>
        <v>46</v>
      </c>
      <c r="BI7" s="4">
        <f>'5月'!BI36</f>
        <v>85</v>
      </c>
      <c r="BJ7" s="4">
        <f>'5月'!BJ36</f>
        <v>38</v>
      </c>
      <c r="BK7" s="4">
        <f>'5月'!BK36</f>
        <v>48.5</v>
      </c>
      <c r="BL7" s="4">
        <f>'5月'!BL36</f>
        <v>42</v>
      </c>
      <c r="BM7" s="4">
        <f>'5月'!BM36</f>
        <v>53</v>
      </c>
      <c r="BN7" s="4">
        <f>'5月'!BN36</f>
        <v>67</v>
      </c>
      <c r="BO7" s="4">
        <f>'5月'!BO36</f>
        <v>34</v>
      </c>
      <c r="BP7" s="4">
        <f>'5月'!BP36</f>
        <v>82.5</v>
      </c>
      <c r="BQ7" s="4">
        <f>'5月'!BQ36</f>
        <v>79</v>
      </c>
      <c r="BR7" s="4"/>
      <c r="BS7" s="4"/>
      <c r="BT7" s="4"/>
      <c r="BU7" s="4"/>
      <c r="BV7" s="4"/>
      <c r="BW7" s="4"/>
      <c r="BY7" s="51">
        <f t="shared" si="0"/>
        <v>219.2</v>
      </c>
      <c r="BZ7" s="43">
        <f t="shared" si="1"/>
        <v>1977</v>
      </c>
      <c r="CA7" s="44">
        <v>5</v>
      </c>
      <c r="CC7" s="36">
        <f t="shared" si="2"/>
        <v>25</v>
      </c>
    </row>
    <row r="8" spans="1:81" ht="11.25">
      <c r="A8" s="5">
        <v>6</v>
      </c>
      <c r="B8" s="4">
        <f>'6月'!B36</f>
        <v>44.3</v>
      </c>
      <c r="C8" s="4">
        <f>'6月'!C36</f>
        <v>69</v>
      </c>
      <c r="D8" s="4">
        <f>'6月'!D36</f>
        <v>48.9</v>
      </c>
      <c r="E8" s="4">
        <f>'6月'!E36</f>
        <v>45</v>
      </c>
      <c r="F8" s="4">
        <f>'6月'!F36</f>
        <v>41.1</v>
      </c>
      <c r="G8" s="4">
        <f>'6月'!G36</f>
        <v>44.3</v>
      </c>
      <c r="H8" s="4">
        <f>'6月'!H36</f>
        <v>43.7</v>
      </c>
      <c r="I8" s="4">
        <f>'6月'!I36</f>
        <v>25.8</v>
      </c>
      <c r="J8" s="4">
        <f>'6月'!J36</f>
        <v>139.5</v>
      </c>
      <c r="K8" s="4">
        <f>'6月'!K36</f>
        <v>63.6</v>
      </c>
      <c r="L8" s="4">
        <f>'6月'!L36</f>
        <v>58.8</v>
      </c>
      <c r="M8" s="4">
        <f>'6月'!M36</f>
        <v>26.2</v>
      </c>
      <c r="N8" s="4">
        <f>'6月'!N36</f>
        <v>91.9</v>
      </c>
      <c r="O8" s="4">
        <f>'6月'!O36</f>
        <v>255.5</v>
      </c>
      <c r="P8" s="4">
        <f>'6月'!P36</f>
        <v>44.4</v>
      </c>
      <c r="Q8" s="4">
        <f>'6月'!Q36</f>
        <v>112.5</v>
      </c>
      <c r="R8" s="4">
        <f>'6月'!R36</f>
        <v>42.2</v>
      </c>
      <c r="S8" s="4">
        <f>'6月'!S36</f>
        <v>42.2</v>
      </c>
      <c r="T8" s="4">
        <f>'6月'!T36</f>
        <v>34.3</v>
      </c>
      <c r="U8" s="4">
        <f>'6月'!U36</f>
        <v>35.5</v>
      </c>
      <c r="V8" s="4">
        <f>'6月'!V36</f>
        <v>54.1</v>
      </c>
      <c r="W8" s="4">
        <f>'6月'!W36</f>
        <v>46.9</v>
      </c>
      <c r="X8" s="4">
        <f>'6月'!X36</f>
        <v>35.4</v>
      </c>
      <c r="Y8" s="4">
        <f>'6月'!Y36</f>
        <v>37.4</v>
      </c>
      <c r="Z8" s="4">
        <f>'6月'!Z36</f>
        <v>32.8</v>
      </c>
      <c r="AA8" s="4">
        <f>'6月'!AA36</f>
        <v>37</v>
      </c>
      <c r="AB8" s="4">
        <f>'6月'!AB36</f>
        <v>34</v>
      </c>
      <c r="AC8" s="4">
        <f>'6月'!AC36</f>
        <v>30</v>
      </c>
      <c r="AD8" s="4">
        <f>'6月'!AD36</f>
        <v>28</v>
      </c>
      <c r="AE8" s="4">
        <f>'6月'!AE36</f>
        <v>44</v>
      </c>
      <c r="AF8" s="4">
        <f>'6月'!AF36</f>
        <v>54</v>
      </c>
      <c r="AG8" s="4">
        <f>'6月'!AG36</f>
        <v>35</v>
      </c>
      <c r="AH8" s="4">
        <f>'6月'!AH36</f>
        <v>68</v>
      </c>
      <c r="AI8" s="4">
        <f>'6月'!AI36</f>
        <v>59</v>
      </c>
      <c r="AJ8" s="4">
        <f>'6月'!AJ36</f>
        <v>43</v>
      </c>
      <c r="AK8" s="4">
        <f>'6月'!AK36</f>
        <v>78</v>
      </c>
      <c r="AL8" s="4">
        <f>'6月'!AL36</f>
        <v>60</v>
      </c>
      <c r="AM8" s="4">
        <f>'6月'!AM36</f>
        <v>22</v>
      </c>
      <c r="AN8" s="4">
        <f>'6月'!AN36</f>
        <v>38</v>
      </c>
      <c r="AO8" s="4">
        <f>'6月'!AO36</f>
        <v>78</v>
      </c>
      <c r="AP8" s="4">
        <f>'6月'!AP36</f>
        <v>37</v>
      </c>
      <c r="AQ8" s="4">
        <f>'6月'!AQ36</f>
        <v>25.5</v>
      </c>
      <c r="AR8" s="4">
        <f>'6月'!AR36</f>
        <v>101.5</v>
      </c>
      <c r="AS8" s="4">
        <f>'6月'!AS36</f>
        <v>53</v>
      </c>
      <c r="AT8" s="4">
        <f>'6月'!AT36</f>
        <v>92.5</v>
      </c>
      <c r="AU8" s="4">
        <f>'6月'!AU36</f>
        <v>32.5</v>
      </c>
      <c r="AV8" s="4">
        <f>'6月'!AV36</f>
        <v>119</v>
      </c>
      <c r="AW8" s="4">
        <f>'6月'!AW36</f>
        <v>49.5</v>
      </c>
      <c r="AX8" s="4">
        <f>'6月'!AX36</f>
        <v>33.5</v>
      </c>
      <c r="AY8" s="4">
        <f>'6月'!AY36</f>
        <v>55</v>
      </c>
      <c r="AZ8" s="4">
        <f>'6月'!AZ36</f>
        <v>63.5</v>
      </c>
      <c r="BA8" s="4">
        <f>'6月'!BA36</f>
        <v>24</v>
      </c>
      <c r="BB8" s="4">
        <f>'6月'!BB36</f>
        <v>11.5</v>
      </c>
      <c r="BC8" s="4">
        <f>'6月'!BC36</f>
        <v>115</v>
      </c>
      <c r="BD8" s="4">
        <f>'6月'!BD36</f>
        <v>49.5</v>
      </c>
      <c r="BE8" s="4">
        <f>'6月'!BE36</f>
        <v>40</v>
      </c>
      <c r="BF8" s="4">
        <f>'6月'!BF36</f>
        <v>71</v>
      </c>
      <c r="BG8" s="4">
        <f>'6月'!BG36</f>
        <v>48.5</v>
      </c>
      <c r="BH8" s="4">
        <f>'6月'!BH36</f>
        <v>94.5</v>
      </c>
      <c r="BI8" s="4">
        <f>'6月'!BI36</f>
        <v>71.5</v>
      </c>
      <c r="BJ8" s="4">
        <f>'6月'!BJ36</f>
        <v>35.5</v>
      </c>
      <c r="BK8" s="4">
        <f>'6月'!BK36</f>
        <v>58.5</v>
      </c>
      <c r="BL8" s="4">
        <f>'6月'!BL36</f>
        <v>44</v>
      </c>
      <c r="BM8" s="4">
        <f>'6月'!BM36</f>
        <v>54.5</v>
      </c>
      <c r="BN8" s="4">
        <f>'6月'!BN36</f>
        <v>44.5</v>
      </c>
      <c r="BO8" s="4">
        <f>'6月'!BO36</f>
        <v>42</v>
      </c>
      <c r="BP8" s="4">
        <f>'6月'!BP36</f>
        <v>50</v>
      </c>
      <c r="BQ8" s="4">
        <f>'6月'!BQ36</f>
        <v>39.5</v>
      </c>
      <c r="BR8" s="4"/>
      <c r="BS8" s="4"/>
      <c r="BT8" s="4"/>
      <c r="BU8" s="4"/>
      <c r="BV8" s="4"/>
      <c r="BW8" s="4"/>
      <c r="BY8" s="51">
        <f t="shared" si="0"/>
        <v>255.5</v>
      </c>
      <c r="BZ8" s="43">
        <f t="shared" si="1"/>
        <v>1966</v>
      </c>
      <c r="CA8" s="44">
        <v>6</v>
      </c>
      <c r="CC8" s="36">
        <f t="shared" si="2"/>
        <v>14</v>
      </c>
    </row>
    <row r="9" spans="1:81" ht="11.25">
      <c r="A9" s="5">
        <v>7</v>
      </c>
      <c r="B9" s="4">
        <f>'7月'!B36</f>
        <v>66.6</v>
      </c>
      <c r="C9" s="4">
        <f>'7月'!C36</f>
        <v>34.9</v>
      </c>
      <c r="D9" s="4">
        <f>'7月'!D36</f>
        <v>18.5</v>
      </c>
      <c r="E9" s="4">
        <f>'7月'!E36</f>
        <v>9.8</v>
      </c>
      <c r="F9" s="4">
        <f>'7月'!F36</f>
        <v>74.8</v>
      </c>
      <c r="G9" s="4">
        <f>'7月'!G36</f>
        <v>56.4</v>
      </c>
      <c r="H9" s="4">
        <f>'7月'!H36</f>
        <v>28.2</v>
      </c>
      <c r="I9" s="4">
        <f>'7月'!I36</f>
        <v>16.5</v>
      </c>
      <c r="J9" s="4">
        <f>'7月'!J36</f>
        <v>26.8</v>
      </c>
      <c r="K9" s="4">
        <f>'7月'!K36</f>
        <v>66.5</v>
      </c>
      <c r="L9" s="4">
        <f>'7月'!L36</f>
        <v>64.8</v>
      </c>
      <c r="M9" s="4">
        <f>'7月'!M36</f>
        <v>22.5</v>
      </c>
      <c r="N9" s="4">
        <f>'7月'!N36</f>
        <v>34.7</v>
      </c>
      <c r="O9" s="4">
        <f>'7月'!O36</f>
        <v>55.7</v>
      </c>
      <c r="P9" s="4">
        <f>'7月'!P36</f>
        <v>70.3</v>
      </c>
      <c r="Q9" s="4">
        <f>'7月'!Q36</f>
        <v>81</v>
      </c>
      <c r="R9" s="4">
        <f>'7月'!R36</f>
        <v>51.2</v>
      </c>
      <c r="S9" s="4">
        <f>'7月'!S36</f>
        <v>23.9</v>
      </c>
      <c r="T9" s="4">
        <f>'7月'!T36</f>
        <v>15.7</v>
      </c>
      <c r="U9" s="4">
        <f>'7月'!U36</f>
        <v>30.5</v>
      </c>
      <c r="V9" s="4">
        <f>'7月'!V36</f>
        <v>7.7</v>
      </c>
      <c r="W9" s="4">
        <f>'7月'!W36</f>
        <v>42.1</v>
      </c>
      <c r="X9" s="4">
        <f>'7月'!X36</f>
        <v>113</v>
      </c>
      <c r="Y9" s="4">
        <f>'7月'!Y36</f>
        <v>32.5</v>
      </c>
      <c r="Z9" s="4">
        <f>'7月'!Z36</f>
        <v>41.7</v>
      </c>
      <c r="AA9" s="4">
        <f>'7月'!AA36</f>
        <v>11</v>
      </c>
      <c r="AB9" s="4">
        <f>'7月'!AB36</f>
        <v>39</v>
      </c>
      <c r="AC9" s="4">
        <f>'7月'!AC36</f>
        <v>52</v>
      </c>
      <c r="AD9" s="4">
        <f>'7月'!AD36</f>
        <v>9</v>
      </c>
      <c r="AE9" s="4">
        <f>'7月'!AE36</f>
        <v>41</v>
      </c>
      <c r="AF9" s="4">
        <f>'7月'!AF36</f>
        <v>40</v>
      </c>
      <c r="AG9" s="4">
        <f>'7月'!AG36</f>
        <v>27</v>
      </c>
      <c r="AH9" s="4">
        <f>'7月'!AH36</f>
        <v>49</v>
      </c>
      <c r="AI9" s="4">
        <f>'7月'!AI36</f>
        <v>94</v>
      </c>
      <c r="AJ9" s="4">
        <f>'7月'!AJ36</f>
        <v>46</v>
      </c>
      <c r="AK9" s="4">
        <f>'7月'!AK36</f>
        <v>79</v>
      </c>
      <c r="AL9" s="4">
        <f>'7月'!AL36</f>
        <v>31</v>
      </c>
      <c r="AM9" s="4">
        <f>'7月'!AM36</f>
        <v>51</v>
      </c>
      <c r="AN9" s="4">
        <f>'7月'!AN36</f>
        <v>92</v>
      </c>
      <c r="AO9" s="4">
        <f>'7月'!AO36</f>
        <v>20</v>
      </c>
      <c r="AP9" s="4">
        <f>'7月'!AP36</f>
        <v>64</v>
      </c>
      <c r="AQ9" s="4">
        <f>'7月'!AQ36</f>
        <v>30</v>
      </c>
      <c r="AR9" s="4">
        <f>'7月'!AR36</f>
        <v>35</v>
      </c>
      <c r="AS9" s="4">
        <f>'7月'!AS36</f>
        <v>45.5</v>
      </c>
      <c r="AT9" s="4">
        <f>'7月'!AT36</f>
        <v>29.5</v>
      </c>
      <c r="AU9" s="4">
        <f>'7月'!AU36</f>
        <v>61</v>
      </c>
      <c r="AV9" s="4">
        <f>'7月'!AV36</f>
        <v>65</v>
      </c>
      <c r="AW9" s="4">
        <f>'7月'!AW36</f>
        <v>135.5</v>
      </c>
      <c r="AX9" s="4">
        <f>'7月'!AX36</f>
        <v>18</v>
      </c>
      <c r="AY9" s="4">
        <f>'7月'!AY36</f>
        <v>69.5</v>
      </c>
      <c r="AZ9" s="4">
        <f>'7月'!AZ36</f>
        <v>46.5</v>
      </c>
      <c r="BA9" s="4">
        <f>'7月'!BA36</f>
        <v>18.5</v>
      </c>
      <c r="BB9" s="4">
        <f>'7月'!BB36</f>
        <v>128</v>
      </c>
      <c r="BC9" s="4">
        <f>'7月'!BC36</f>
        <v>61</v>
      </c>
      <c r="BD9" s="4">
        <f>'7月'!BD36</f>
        <v>173</v>
      </c>
      <c r="BE9" s="4">
        <f>'7月'!BE36</f>
        <v>27.5</v>
      </c>
      <c r="BF9" s="4">
        <f>'7月'!BF36</f>
        <v>25.5</v>
      </c>
      <c r="BG9" s="4">
        <f>'7月'!BG36</f>
        <v>44</v>
      </c>
      <c r="BH9" s="4">
        <f>'7月'!BH36</f>
        <v>129</v>
      </c>
      <c r="BI9" s="4">
        <f>'7月'!BI36</f>
        <v>40</v>
      </c>
      <c r="BJ9" s="4">
        <f>'7月'!BJ36</f>
        <v>33</v>
      </c>
      <c r="BK9" s="4">
        <f>'7月'!BK36</f>
        <v>46</v>
      </c>
      <c r="BL9" s="4">
        <f>'7月'!BL36</f>
        <v>71.5</v>
      </c>
      <c r="BM9" s="4">
        <f>'7月'!BM36</f>
        <v>14.5</v>
      </c>
      <c r="BN9" s="4">
        <f>'7月'!BN36</f>
        <v>34.5</v>
      </c>
      <c r="BO9" s="4">
        <f>'7月'!BO36</f>
        <v>74</v>
      </c>
      <c r="BP9" s="4">
        <f>'7月'!BP36</f>
        <v>57.5</v>
      </c>
      <c r="BQ9" s="4">
        <f>'7月'!BQ36</f>
        <v>38</v>
      </c>
      <c r="BR9" s="4"/>
      <c r="BS9" s="4"/>
      <c r="BT9" s="4"/>
      <c r="BU9" s="4"/>
      <c r="BV9" s="4"/>
      <c r="BW9" s="4"/>
      <c r="BY9" s="51">
        <f t="shared" si="0"/>
        <v>173</v>
      </c>
      <c r="BZ9" s="43">
        <f t="shared" si="1"/>
        <v>2007</v>
      </c>
      <c r="CA9" s="44">
        <v>7</v>
      </c>
      <c r="CC9" s="36">
        <f t="shared" si="2"/>
        <v>55</v>
      </c>
    </row>
    <row r="10" spans="1:81" ht="11.25">
      <c r="A10" s="5">
        <v>8</v>
      </c>
      <c r="B10" s="4">
        <f>'8月'!B36</f>
        <v>40.7</v>
      </c>
      <c r="C10" s="4">
        <f>'8月'!C36</f>
        <v>14.6</v>
      </c>
      <c r="D10" s="4">
        <f>'8月'!D36</f>
        <v>53.1</v>
      </c>
      <c r="E10" s="4">
        <f>'8月'!E36</f>
        <v>27.7</v>
      </c>
      <c r="F10" s="4">
        <f>'8月'!F36</f>
        <v>36.8</v>
      </c>
      <c r="G10" s="4">
        <f>'8月'!G36</f>
        <v>40.3</v>
      </c>
      <c r="H10" s="4">
        <f>'8月'!H36</f>
        <v>117.8</v>
      </c>
      <c r="I10" s="4">
        <f>'8月'!I36</f>
        <v>61.8</v>
      </c>
      <c r="J10" s="4">
        <f>'8月'!J36</f>
        <v>24.7</v>
      </c>
      <c r="K10" s="4">
        <f>'8月'!K36</f>
        <v>81.5</v>
      </c>
      <c r="L10" s="4">
        <f>'8月'!L36</f>
        <v>27.9</v>
      </c>
      <c r="M10" s="4">
        <f>'8月'!M36</f>
        <v>82.2</v>
      </c>
      <c r="N10" s="4">
        <f>'8月'!N36</f>
        <v>31.3</v>
      </c>
      <c r="O10" s="4">
        <f>'8月'!O36</f>
        <v>12</v>
      </c>
      <c r="P10" s="4">
        <f>'8月'!P36</f>
        <v>29.9</v>
      </c>
      <c r="Q10" s="4">
        <f>'8月'!Q36</f>
        <v>65.5</v>
      </c>
      <c r="R10" s="4">
        <f>'8月'!R36</f>
        <v>28.9</v>
      </c>
      <c r="S10" s="4">
        <f>'8月'!S36</f>
        <v>16.1</v>
      </c>
      <c r="T10" s="4">
        <f>'8月'!T36</f>
        <v>211.2</v>
      </c>
      <c r="U10" s="4">
        <f>'8月'!U36</f>
        <v>48.3</v>
      </c>
      <c r="V10" s="4">
        <f>'8月'!V36</f>
        <v>39.6</v>
      </c>
      <c r="W10" s="4">
        <f>'8月'!W36</f>
        <v>18.6</v>
      </c>
      <c r="X10" s="4">
        <f>'8月'!X36</f>
        <v>41.8</v>
      </c>
      <c r="Y10" s="4">
        <f>'8月'!Y36</f>
        <v>30.2</v>
      </c>
      <c r="Z10" s="4">
        <f>'8月'!Z36</f>
        <v>64</v>
      </c>
      <c r="AA10" s="4">
        <f>'8月'!AA36</f>
        <v>36</v>
      </c>
      <c r="AB10" s="4">
        <f>'8月'!AB36</f>
        <v>30</v>
      </c>
      <c r="AC10" s="4">
        <f>'8月'!AC36</f>
        <v>50</v>
      </c>
      <c r="AD10" s="4">
        <f>'8月'!AD36</f>
        <v>50</v>
      </c>
      <c r="AE10" s="4">
        <f>'8月'!AE36</f>
        <v>57</v>
      </c>
      <c r="AF10" s="4">
        <f>'8月'!AF36</f>
        <v>38</v>
      </c>
      <c r="AG10" s="4">
        <f>'8月'!AG36</f>
        <v>2</v>
      </c>
      <c r="AH10" s="4">
        <f>'8月'!AH36</f>
        <v>47</v>
      </c>
      <c r="AI10" s="4">
        <f>'8月'!AI36</f>
        <v>214</v>
      </c>
      <c r="AJ10" s="4">
        <f>'8月'!AJ36</f>
        <v>33</v>
      </c>
      <c r="AK10" s="4">
        <f>'8月'!AK36</f>
        <v>70</v>
      </c>
      <c r="AL10" s="4">
        <f>'8月'!AL36</f>
        <v>141</v>
      </c>
      <c r="AM10" s="4">
        <f>'8月'!AM36</f>
        <v>84</v>
      </c>
      <c r="AN10" s="4">
        <f>'8月'!AN36</f>
        <v>95</v>
      </c>
      <c r="AO10" s="4">
        <f>'8月'!AO36</f>
        <v>16</v>
      </c>
      <c r="AP10" s="4">
        <f>'8月'!AP36</f>
        <v>106</v>
      </c>
      <c r="AQ10" s="4">
        <f>'8月'!AQ36</f>
        <v>138</v>
      </c>
      <c r="AR10" s="4">
        <f>'8月'!AR36</f>
        <v>26</v>
      </c>
      <c r="AS10" s="4">
        <f>'8月'!AS36</f>
        <v>9</v>
      </c>
      <c r="AT10" s="4">
        <f>'8月'!AT36</f>
        <v>25</v>
      </c>
      <c r="AU10" s="4">
        <f>'8月'!AU36</f>
        <v>44</v>
      </c>
      <c r="AV10" s="4">
        <f>'8月'!AV36</f>
        <v>94.5</v>
      </c>
      <c r="AW10" s="4">
        <f>'8月'!AW36</f>
        <v>41.5</v>
      </c>
      <c r="AX10" s="4">
        <f>'8月'!AX36</f>
        <v>44.5</v>
      </c>
      <c r="AY10" s="4">
        <f>'8月'!AY36</f>
        <v>14.5</v>
      </c>
      <c r="AZ10" s="4">
        <f>'8月'!AZ36</f>
        <v>65.5</v>
      </c>
      <c r="BA10" s="4">
        <f>'8月'!BA36</f>
        <v>55</v>
      </c>
      <c r="BB10" s="4">
        <f>'8月'!BB36</f>
        <v>67.5</v>
      </c>
      <c r="BC10" s="4">
        <f>'8月'!BC36</f>
        <v>35</v>
      </c>
      <c r="BD10" s="4">
        <f>'8月'!BD36</f>
        <v>60.5</v>
      </c>
      <c r="BE10" s="4">
        <f>'8月'!BE36</f>
        <v>79</v>
      </c>
      <c r="BF10" s="4">
        <f>'8月'!BF36</f>
        <v>134</v>
      </c>
      <c r="BG10" s="4">
        <f>'8月'!BG36</f>
        <v>4.5</v>
      </c>
      <c r="BH10" s="4">
        <f>'8月'!BH36</f>
        <v>38.5</v>
      </c>
      <c r="BI10" s="4">
        <f>'8月'!BI36</f>
        <v>29.5</v>
      </c>
      <c r="BJ10" s="4">
        <f>'8月'!BJ36</f>
        <v>26.5</v>
      </c>
      <c r="BK10" s="4">
        <f>'8月'!BK36</f>
        <v>73</v>
      </c>
      <c r="BL10" s="4">
        <f>'8月'!BL36</f>
        <v>37.5</v>
      </c>
      <c r="BM10" s="4">
        <f>'8月'!BM36</f>
        <v>130</v>
      </c>
      <c r="BN10" s="4">
        <f>'8月'!BN36</f>
        <v>16.5</v>
      </c>
      <c r="BO10" s="4">
        <f>'8月'!BO36</f>
        <v>48</v>
      </c>
      <c r="BP10" s="4">
        <f>'8月'!BP36</f>
        <v>20.5</v>
      </c>
      <c r="BQ10" s="4">
        <f>'8月'!BQ36</f>
        <v>5</v>
      </c>
      <c r="BR10" s="4"/>
      <c r="BS10" s="4"/>
      <c r="BT10" s="4"/>
      <c r="BU10" s="4"/>
      <c r="BV10" s="4"/>
      <c r="BW10" s="4"/>
      <c r="BY10" s="51">
        <f t="shared" si="0"/>
        <v>214</v>
      </c>
      <c r="BZ10" s="43">
        <f t="shared" si="1"/>
        <v>1986</v>
      </c>
      <c r="CA10" s="44">
        <v>8</v>
      </c>
      <c r="CC10" s="36">
        <f t="shared" si="2"/>
        <v>34</v>
      </c>
    </row>
    <row r="11" spans="1:81" ht="11.25">
      <c r="A11" s="5">
        <v>9</v>
      </c>
      <c r="B11" s="4">
        <f>'9月'!B36</f>
        <v>55</v>
      </c>
      <c r="C11" s="4">
        <f>'9月'!C36</f>
        <v>64.4</v>
      </c>
      <c r="D11" s="4">
        <f>'9月'!D36</f>
        <v>36.3</v>
      </c>
      <c r="E11" s="4">
        <f>'9月'!E36</f>
        <v>104.4</v>
      </c>
      <c r="F11" s="4">
        <f>'9月'!F36</f>
        <v>52.6</v>
      </c>
      <c r="G11" s="4">
        <f>'9月'!G36</f>
        <v>159.8</v>
      </c>
      <c r="H11" s="4">
        <f>'9月'!H36</f>
        <v>49</v>
      </c>
      <c r="I11" s="4">
        <f>'9月'!I36</f>
        <v>19.4</v>
      </c>
      <c r="J11" s="4">
        <f>'9月'!J36</f>
        <v>33.2</v>
      </c>
      <c r="K11" s="4">
        <f>'9月'!K36</f>
        <v>16.1</v>
      </c>
      <c r="L11" s="4">
        <f>'9月'!L36</f>
        <v>19.7</v>
      </c>
      <c r="M11" s="4">
        <f>'9月'!M36</f>
        <v>19</v>
      </c>
      <c r="N11" s="4">
        <f>'9月'!N36</f>
        <v>100</v>
      </c>
      <c r="O11" s="4">
        <f>'9月'!O36</f>
        <v>68.5</v>
      </c>
      <c r="P11" s="4">
        <f>'9月'!P36</f>
        <v>93.6</v>
      </c>
      <c r="Q11" s="4">
        <f>'9月'!Q36</f>
        <v>27.5</v>
      </c>
      <c r="R11" s="4">
        <f>'9月'!R36</f>
        <v>56.9</v>
      </c>
      <c r="S11" s="4">
        <f>'9月'!S36</f>
        <v>21.1</v>
      </c>
      <c r="T11" s="4">
        <f>'9月'!T36</f>
        <v>86.8</v>
      </c>
      <c r="U11" s="4">
        <f>'9月'!U36</f>
        <v>19.9</v>
      </c>
      <c r="V11" s="4">
        <f>'9月'!V36</f>
        <v>45.5</v>
      </c>
      <c r="W11" s="4">
        <f>'9月'!W36</f>
        <v>66.3</v>
      </c>
      <c r="X11" s="4">
        <f>'9月'!X36</f>
        <v>59.3</v>
      </c>
      <c r="Y11" s="4">
        <f>'9月'!Y36</f>
        <v>57.6</v>
      </c>
      <c r="Z11" s="4">
        <f>'9月'!Z36</f>
        <v>182.5</v>
      </c>
      <c r="AA11" s="4">
        <f>'9月'!AA36</f>
        <v>20</v>
      </c>
      <c r="AB11" s="4">
        <f>'9月'!AB36</f>
        <v>93</v>
      </c>
      <c r="AC11" s="4">
        <f>'9月'!AC36</f>
        <v>76</v>
      </c>
      <c r="AD11" s="4">
        <f>'9月'!AD36</f>
        <v>27</v>
      </c>
      <c r="AE11" s="4">
        <f>'9月'!AE36</f>
        <v>98</v>
      </c>
      <c r="AF11" s="4">
        <f>'9月'!AF36</f>
        <v>87</v>
      </c>
      <c r="AG11" s="4">
        <f>'9月'!AG36</f>
        <v>22</v>
      </c>
      <c r="AH11" s="4">
        <f>'9月'!AH36</f>
        <v>42</v>
      </c>
      <c r="AI11" s="4">
        <f>'9月'!AI36</f>
        <v>33</v>
      </c>
      <c r="AJ11" s="4">
        <f>'9月'!AJ36</f>
        <v>48</v>
      </c>
      <c r="AK11" s="4">
        <f>'9月'!AK36</f>
        <v>98</v>
      </c>
      <c r="AL11" s="4">
        <f>'9月'!AL36</f>
        <v>42</v>
      </c>
      <c r="AM11" s="4">
        <f>'9月'!AM36</f>
        <v>96</v>
      </c>
      <c r="AN11" s="4">
        <f>'9月'!AN36</f>
        <v>212</v>
      </c>
      <c r="AO11" s="4">
        <f>'9月'!AO36</f>
        <v>23</v>
      </c>
      <c r="AP11" s="4">
        <f>'9月'!AP36</f>
        <v>52</v>
      </c>
      <c r="AQ11" s="4">
        <f>'9月'!AQ36</f>
        <v>168</v>
      </c>
      <c r="AR11" s="4">
        <f>'9月'!AR36</f>
        <v>67</v>
      </c>
      <c r="AS11" s="4">
        <f>'9月'!AS36</f>
        <v>192</v>
      </c>
      <c r="AT11" s="4">
        <f>'9月'!AT36</f>
        <v>24</v>
      </c>
      <c r="AU11" s="4">
        <f>'9月'!AU36</f>
        <v>77.5</v>
      </c>
      <c r="AV11" s="4">
        <f>'9月'!AV36</f>
        <v>31</v>
      </c>
      <c r="AW11" s="4">
        <f>'9月'!AW36</f>
        <v>117</v>
      </c>
      <c r="AX11" s="4">
        <f>'9月'!AX36</f>
        <v>46</v>
      </c>
      <c r="AY11" s="4">
        <f>'9月'!AY36</f>
        <v>53.5</v>
      </c>
      <c r="AZ11" s="4">
        <f>'9月'!AZ36</f>
        <v>52.5</v>
      </c>
      <c r="BA11" s="4">
        <f>'9月'!BA36</f>
        <v>33.5</v>
      </c>
      <c r="BB11" s="4">
        <f>'9月'!BB36</f>
        <v>23</v>
      </c>
      <c r="BC11" s="4">
        <f>'9月'!BC36</f>
        <v>53</v>
      </c>
      <c r="BD11" s="4">
        <f>'9月'!BD36</f>
        <v>48.5</v>
      </c>
      <c r="BE11" s="4">
        <f>'9月'!BE36</f>
        <v>54</v>
      </c>
      <c r="BF11" s="4">
        <f>'9月'!BF36</f>
        <v>4</v>
      </c>
      <c r="BG11" s="4">
        <f>'9月'!BG36</f>
        <v>82.5</v>
      </c>
      <c r="BH11" s="4">
        <f>'9月'!BH36</f>
        <v>125</v>
      </c>
      <c r="BI11" s="4">
        <f>'9月'!BI36</f>
        <v>40</v>
      </c>
      <c r="BJ11" s="4">
        <f>'9月'!BJ36</f>
        <v>57.5</v>
      </c>
      <c r="BK11" s="4">
        <f>'9月'!BK36</f>
        <v>31.5</v>
      </c>
      <c r="BL11" s="4">
        <f>'9月'!BL36</f>
        <v>86.5</v>
      </c>
      <c r="BM11" s="4">
        <f>'9月'!BM36</f>
        <v>40.5</v>
      </c>
      <c r="BN11" s="4">
        <f>'9月'!BN36</f>
        <v>73.5</v>
      </c>
      <c r="BO11" s="4">
        <f>'9月'!BO36</f>
        <v>47</v>
      </c>
      <c r="BP11" s="4">
        <f>'9月'!BP36</f>
        <v>79</v>
      </c>
      <c r="BQ11" s="4">
        <f>'9月'!BQ36</f>
        <v>40</v>
      </c>
      <c r="BR11" s="4"/>
      <c r="BS11" s="4"/>
      <c r="BT11" s="4"/>
      <c r="BU11" s="4"/>
      <c r="BV11" s="4"/>
      <c r="BW11" s="4"/>
      <c r="BY11" s="51">
        <f t="shared" si="0"/>
        <v>212</v>
      </c>
      <c r="BZ11" s="43">
        <f t="shared" si="1"/>
        <v>1991</v>
      </c>
      <c r="CA11" s="44">
        <v>9</v>
      </c>
      <c r="CC11" s="36">
        <f t="shared" si="2"/>
        <v>39</v>
      </c>
    </row>
    <row r="12" spans="1:81" ht="11.25">
      <c r="A12" s="5">
        <v>10</v>
      </c>
      <c r="B12" s="4">
        <f>'10月'!B36</f>
        <v>37.2</v>
      </c>
      <c r="C12" s="4">
        <f>'10月'!C36</f>
        <v>40.8</v>
      </c>
      <c r="D12" s="4">
        <f>'10月'!D36</f>
        <v>30.5</v>
      </c>
      <c r="E12" s="4">
        <f>'10月'!E36</f>
        <v>49</v>
      </c>
      <c r="F12" s="4">
        <f>'10月'!F36</f>
        <v>125.9</v>
      </c>
      <c r="G12" s="4">
        <f>'10月'!G36</f>
        <v>35.2</v>
      </c>
      <c r="H12" s="4">
        <f>'10月'!H36</f>
        <v>56.1</v>
      </c>
      <c r="I12" s="4">
        <f>'10月'!I36</f>
        <v>73.5</v>
      </c>
      <c r="J12" s="4">
        <f>'10月'!J36</f>
        <v>82</v>
      </c>
      <c r="K12" s="4">
        <f>'10月'!K36</f>
        <v>71.7</v>
      </c>
      <c r="L12" s="4">
        <f>'10月'!L36</f>
        <v>56.4</v>
      </c>
      <c r="M12" s="4">
        <f>'10月'!M36</f>
        <v>33.1</v>
      </c>
      <c r="N12" s="4">
        <f>'10月'!N36</f>
        <v>38.4</v>
      </c>
      <c r="O12" s="4">
        <f>'10月'!O36</f>
        <v>46.2</v>
      </c>
      <c r="P12" s="4">
        <f>'10月'!P36</f>
        <v>79.5</v>
      </c>
      <c r="Q12" s="4">
        <f>'10月'!Q36</f>
        <v>19.8</v>
      </c>
      <c r="R12" s="4">
        <f>'10月'!R36</f>
        <v>62.5</v>
      </c>
      <c r="S12" s="4">
        <f>'10月'!S36</f>
        <v>30.1</v>
      </c>
      <c r="T12" s="4">
        <f>'10月'!T36</f>
        <v>83.6</v>
      </c>
      <c r="U12" s="4">
        <f>'10月'!U36</f>
        <v>31.7</v>
      </c>
      <c r="V12" s="4">
        <f>'10月'!V36</f>
        <v>90.3</v>
      </c>
      <c r="W12" s="4">
        <f>'10月'!W36</f>
        <v>33.5</v>
      </c>
      <c r="X12" s="4">
        <f>'10月'!X36</f>
        <v>38.9</v>
      </c>
      <c r="Y12" s="4">
        <f>'10月'!Y36</f>
        <v>154</v>
      </c>
      <c r="Z12" s="4">
        <f>'10月'!Z36</f>
        <v>27.5</v>
      </c>
      <c r="AA12" s="4">
        <f>'10月'!AA36</f>
        <v>46</v>
      </c>
      <c r="AB12" s="4">
        <f>'10月'!AB36</f>
        <v>130</v>
      </c>
      <c r="AC12" s="4">
        <f>'10月'!AC36</f>
        <v>40</v>
      </c>
      <c r="AD12" s="4">
        <f>'10月'!AD36</f>
        <v>174</v>
      </c>
      <c r="AE12" s="4">
        <f>'10月'!AE36</f>
        <v>67</v>
      </c>
      <c r="AF12" s="4">
        <f>'10月'!AF36</f>
        <v>21</v>
      </c>
      <c r="AG12" s="4">
        <f>'10月'!AG36</f>
        <v>31</v>
      </c>
      <c r="AH12" s="4">
        <f>'10月'!AH36</f>
        <v>53</v>
      </c>
      <c r="AI12" s="4">
        <f>'10月'!AI36</f>
        <v>27</v>
      </c>
      <c r="AJ12" s="4">
        <f>'10月'!AJ36</f>
        <v>43</v>
      </c>
      <c r="AK12" s="4">
        <f>'10月'!AK36</f>
        <v>27</v>
      </c>
      <c r="AL12" s="4">
        <f>'10月'!AL36</f>
        <v>51</v>
      </c>
      <c r="AM12" s="4">
        <f>'10月'!AM36</f>
        <v>45</v>
      </c>
      <c r="AN12" s="4">
        <f>'10月'!AN36</f>
        <v>105</v>
      </c>
      <c r="AO12" s="4">
        <f>'10月'!AO36</f>
        <v>90</v>
      </c>
      <c r="AP12" s="4">
        <f>'10月'!AP36</f>
        <v>42.5</v>
      </c>
      <c r="AQ12" s="4">
        <f>'10月'!AQ36</f>
        <v>14</v>
      </c>
      <c r="AR12" s="4">
        <f>'10月'!AR36</f>
        <v>33.5</v>
      </c>
      <c r="AS12" s="4">
        <f>'10月'!AS36</f>
        <v>27</v>
      </c>
      <c r="AT12" s="4">
        <f>'10月'!AT36</f>
        <v>22</v>
      </c>
      <c r="AU12" s="4">
        <f>'10月'!AU36</f>
        <v>32.5</v>
      </c>
      <c r="AV12" s="4">
        <f>'10月'!AV36</f>
        <v>182</v>
      </c>
      <c r="AW12" s="4">
        <f>'10月'!AW36</f>
        <v>30</v>
      </c>
      <c r="AX12" s="4">
        <f>'10月'!AX36</f>
        <v>155.5</v>
      </c>
      <c r="AY12" s="4">
        <f>'10月'!AY36</f>
        <v>41</v>
      </c>
      <c r="AZ12" s="4">
        <f>'10月'!AZ36</f>
        <v>26</v>
      </c>
      <c r="BA12" s="4">
        <f>'10月'!BA36</f>
        <v>162</v>
      </c>
      <c r="BB12" s="4">
        <f>'10月'!BB36</f>
        <v>30</v>
      </c>
      <c r="BC12" s="4">
        <f>'10月'!BC36</f>
        <v>105</v>
      </c>
      <c r="BD12" s="4">
        <f>'10月'!BD36</f>
        <v>97</v>
      </c>
      <c r="BE12" s="4">
        <f>'10月'!BE36</f>
        <v>120</v>
      </c>
      <c r="BF12" s="4">
        <f>'10月'!BF36</f>
        <v>104.5</v>
      </c>
      <c r="BG12" s="4">
        <f>'10月'!BG36</f>
        <v>46</v>
      </c>
      <c r="BH12" s="4">
        <f>'10月'!BH36</f>
        <v>52.5</v>
      </c>
      <c r="BI12" s="4">
        <f>'10月'!BI36</f>
        <v>17.5</v>
      </c>
      <c r="BJ12" s="4">
        <f>'10月'!BJ36</f>
        <v>65</v>
      </c>
      <c r="BK12" s="4">
        <f>'10月'!BK36</f>
        <v>110.5</v>
      </c>
      <c r="BL12" s="4">
        <f>'10月'!BL36</f>
        <v>13</v>
      </c>
      <c r="BM12" s="4">
        <f>'10月'!BM36</f>
        <v>48.5</v>
      </c>
      <c r="BN12" s="4">
        <f>'10月'!BN36</f>
        <v>98</v>
      </c>
      <c r="BO12" s="4">
        <f>'10月'!BO36</f>
        <v>15</v>
      </c>
      <c r="BP12" s="4">
        <f>'10月'!BP36</f>
        <v>118.5</v>
      </c>
      <c r="BQ12" s="4">
        <f>'10月'!BQ36</f>
        <v>38.5</v>
      </c>
      <c r="BR12" s="4"/>
      <c r="BS12" s="4"/>
      <c r="BT12" s="4"/>
      <c r="BU12" s="4"/>
      <c r="BV12" s="4"/>
      <c r="BW12" s="4"/>
      <c r="BY12" s="51">
        <f t="shared" si="0"/>
        <v>182</v>
      </c>
      <c r="BZ12" s="43">
        <f t="shared" si="1"/>
        <v>1999</v>
      </c>
      <c r="CA12" s="44">
        <v>10</v>
      </c>
      <c r="CC12" s="36">
        <f t="shared" si="2"/>
        <v>47</v>
      </c>
    </row>
    <row r="13" spans="1:81" s="14" customFormat="1" ht="11.25">
      <c r="A13" s="12">
        <v>11</v>
      </c>
      <c r="B13" s="13">
        <f>'11月'!B36</f>
        <v>13</v>
      </c>
      <c r="C13" s="13">
        <f>'11月'!C36</f>
        <v>34.4</v>
      </c>
      <c r="D13" s="13">
        <f>'11月'!D36</f>
        <v>52</v>
      </c>
      <c r="E13" s="13">
        <f>'11月'!E36</f>
        <v>22.2</v>
      </c>
      <c r="F13" s="13">
        <f>'11月'!F36</f>
        <v>4.9</v>
      </c>
      <c r="G13" s="13">
        <f>'11月'!G36</f>
        <v>25.6</v>
      </c>
      <c r="H13" s="13">
        <f>'11月'!H36</f>
        <v>65</v>
      </c>
      <c r="I13" s="13">
        <f>'11月'!I36</f>
        <v>38</v>
      </c>
      <c r="J13" s="13">
        <f>'11月'!J36</f>
        <v>39.5</v>
      </c>
      <c r="K13" s="13">
        <f>'11月'!K36</f>
        <v>47.4</v>
      </c>
      <c r="L13" s="13">
        <f>'11月'!L36</f>
        <v>57.3</v>
      </c>
      <c r="M13" s="13">
        <f>'11月'!M36</f>
        <v>14.7</v>
      </c>
      <c r="N13" s="13">
        <f>'11月'!N36</f>
        <v>33.8</v>
      </c>
      <c r="O13" s="13">
        <f>'11月'!O36</f>
        <v>19.1</v>
      </c>
      <c r="P13" s="13">
        <f>'11月'!P36</f>
        <v>16.2</v>
      </c>
      <c r="Q13" s="13">
        <f>'11月'!Q36</f>
        <v>26.8</v>
      </c>
      <c r="R13" s="13">
        <f>'11月'!R36</f>
        <v>32.9</v>
      </c>
      <c r="S13" s="13">
        <f>'11月'!S36</f>
        <v>207.1</v>
      </c>
      <c r="T13" s="13">
        <f>'11月'!T36</f>
        <v>9.7</v>
      </c>
      <c r="U13" s="13">
        <f>'11月'!U36</f>
        <v>22.7</v>
      </c>
      <c r="V13" s="13">
        <f>'11月'!V36</f>
        <v>93</v>
      </c>
      <c r="W13" s="13">
        <f>'11月'!W36</f>
        <v>51.1</v>
      </c>
      <c r="X13" s="13">
        <f>'11月'!X36</f>
        <v>81.9</v>
      </c>
      <c r="Y13" s="13">
        <f>'11月'!Y36</f>
        <v>26.6</v>
      </c>
      <c r="Z13" s="13">
        <f>'11月'!Z36</f>
        <v>69</v>
      </c>
      <c r="AA13" s="13">
        <f>'11月'!AA36</f>
        <v>26</v>
      </c>
      <c r="AB13" s="13">
        <f>'11月'!AB36</f>
        <v>38</v>
      </c>
      <c r="AC13" s="13">
        <f>'11月'!AC36</f>
        <v>26</v>
      </c>
      <c r="AD13" s="13">
        <f>'11月'!AD36</f>
        <v>18</v>
      </c>
      <c r="AE13" s="13">
        <f>'11月'!AE36</f>
        <v>25</v>
      </c>
      <c r="AF13" s="13">
        <f>'11月'!AF36</f>
        <v>18</v>
      </c>
      <c r="AG13" s="13">
        <f>'11月'!AG36</f>
        <v>34</v>
      </c>
      <c r="AH13" s="13">
        <f>'11月'!AH36</f>
        <v>33</v>
      </c>
      <c r="AI13" s="13">
        <f>'11月'!AI36</f>
        <v>12</v>
      </c>
      <c r="AJ13" s="13">
        <f>'11月'!AJ36</f>
        <v>29</v>
      </c>
      <c r="AK13" s="13">
        <f>'11月'!AK36</f>
        <v>18</v>
      </c>
      <c r="AL13" s="13">
        <f>'11月'!AL36</f>
        <v>13</v>
      </c>
      <c r="AM13" s="13">
        <f>'11月'!AM36</f>
        <v>102</v>
      </c>
      <c r="AN13" s="13">
        <f>'11月'!AN36</f>
        <v>56</v>
      </c>
      <c r="AO13" s="13">
        <f>'11月'!AO36</f>
        <v>59</v>
      </c>
      <c r="AP13" s="13">
        <f>'11月'!AP36</f>
        <v>53</v>
      </c>
      <c r="AQ13" s="13">
        <f>'11月'!AQ36</f>
        <v>10</v>
      </c>
      <c r="AR13" s="13">
        <f>'11月'!AR36</f>
        <v>36</v>
      </c>
      <c r="AS13" s="13">
        <f>'11月'!AS36</f>
        <v>17</v>
      </c>
      <c r="AT13" s="13">
        <f>'11月'!AT36</f>
        <v>65</v>
      </c>
      <c r="AU13" s="13">
        <f>'11月'!AU36</f>
        <v>1</v>
      </c>
      <c r="AV13" s="13">
        <f>'11月'!AV36</f>
        <v>26.5</v>
      </c>
      <c r="AW13" s="13">
        <f>'11月'!AW36</f>
        <v>24</v>
      </c>
      <c r="AX13" s="13">
        <f>'11月'!AX36</f>
        <v>19</v>
      </c>
      <c r="AY13" s="13">
        <f>'11月'!AY36</f>
        <v>30</v>
      </c>
      <c r="AZ13" s="13">
        <f>'11月'!AZ36</f>
        <v>42</v>
      </c>
      <c r="BA13" s="13">
        <f>'11月'!BA36</f>
        <v>24.5</v>
      </c>
      <c r="BB13" s="13">
        <f>'11月'!BB36</f>
        <v>31.5</v>
      </c>
      <c r="BC13" s="13">
        <f>'11月'!BC36</f>
        <v>50</v>
      </c>
      <c r="BD13" s="13">
        <f>'11月'!BD36</f>
        <v>18.5</v>
      </c>
      <c r="BE13" s="13">
        <f>'11月'!BE36</f>
        <v>31</v>
      </c>
      <c r="BF13" s="13">
        <f>'11月'!BF36</f>
        <v>92.5</v>
      </c>
      <c r="BG13" s="13">
        <f>'11月'!BG36</f>
        <v>23</v>
      </c>
      <c r="BH13" s="13">
        <f>'11月'!BH36</f>
        <v>53.5</v>
      </c>
      <c r="BI13" s="13">
        <f>'11月'!BI36</f>
        <v>27</v>
      </c>
      <c r="BJ13" s="13">
        <f>'11月'!BJ36</f>
        <v>7</v>
      </c>
      <c r="BK13" s="13">
        <f>'11月'!BK36</f>
        <v>24</v>
      </c>
      <c r="BL13" s="13">
        <f>'11月'!BL36</f>
        <v>35.5</v>
      </c>
      <c r="BM13" s="13">
        <f>'11月'!BM36</f>
        <v>24</v>
      </c>
      <c r="BN13" s="13">
        <f>'11月'!BN36</f>
        <v>17.5</v>
      </c>
      <c r="BO13" s="13">
        <f>'11月'!BO36</f>
        <v>43</v>
      </c>
      <c r="BP13" s="13">
        <f>'11月'!BP36</f>
        <v>24</v>
      </c>
      <c r="BQ13" s="13">
        <f>'11月'!BQ36</f>
        <v>7.5</v>
      </c>
      <c r="BR13" s="13"/>
      <c r="BS13" s="13"/>
      <c r="BT13" s="13"/>
      <c r="BU13" s="13"/>
      <c r="BV13" s="13"/>
      <c r="BW13" s="13"/>
      <c r="BY13" s="51">
        <f t="shared" si="0"/>
        <v>207.1</v>
      </c>
      <c r="BZ13" s="43">
        <f t="shared" si="1"/>
        <v>1970</v>
      </c>
      <c r="CA13" s="44">
        <v>11</v>
      </c>
      <c r="CC13" s="45">
        <f t="shared" si="2"/>
        <v>18</v>
      </c>
    </row>
    <row r="14" spans="1:81" ht="11.25">
      <c r="A14" s="5">
        <v>12</v>
      </c>
      <c r="B14" s="4">
        <f>'12月'!B36</f>
        <v>32.4</v>
      </c>
      <c r="C14" s="4">
        <f>'12月'!C36</f>
        <v>9.1</v>
      </c>
      <c r="D14" s="4">
        <f>'12月'!D36</f>
        <v>10.1</v>
      </c>
      <c r="E14" s="4">
        <f>'12月'!E36</f>
        <v>1.8</v>
      </c>
      <c r="F14" s="4">
        <f>'12月'!F36</f>
        <v>32.1</v>
      </c>
      <c r="G14" s="4">
        <f>'12月'!G36</f>
        <v>65.9</v>
      </c>
      <c r="H14" s="4">
        <f>'12月'!H36</f>
        <v>45.9</v>
      </c>
      <c r="I14" s="4">
        <f>'12月'!I36</f>
        <v>17</v>
      </c>
      <c r="J14" s="4">
        <f>'12月'!J36</f>
        <v>10.4</v>
      </c>
      <c r="K14" s="4">
        <f>'12月'!K36</f>
        <v>35.3</v>
      </c>
      <c r="L14" s="4">
        <f>'12月'!L36</f>
        <v>9</v>
      </c>
      <c r="M14" s="4">
        <f>'12月'!M36</f>
        <v>17.5</v>
      </c>
      <c r="N14" s="4">
        <f>'12月'!N36</f>
        <v>33.8</v>
      </c>
      <c r="O14" s="4">
        <f>'12月'!O36</f>
        <v>5.5</v>
      </c>
      <c r="P14" s="4">
        <f>'12月'!P36</f>
        <v>17.3</v>
      </c>
      <c r="Q14" s="4">
        <f>'12月'!Q36</f>
        <v>61.1</v>
      </c>
      <c r="R14" s="4">
        <f>'12月'!R36</f>
        <v>4.2</v>
      </c>
      <c r="S14" s="4">
        <f>'12月'!S36</f>
        <v>18.2</v>
      </c>
      <c r="T14" s="4">
        <f>'12月'!T36</f>
        <v>27.7</v>
      </c>
      <c r="U14" s="4">
        <f>'12月'!U36</f>
        <v>52.4</v>
      </c>
      <c r="V14" s="4">
        <f>'12月'!V36</f>
        <v>6.8</v>
      </c>
      <c r="W14" s="4">
        <f>'12月'!W36</f>
        <v>18.7</v>
      </c>
      <c r="X14" s="4">
        <f>'12月'!X36</f>
        <v>17.4</v>
      </c>
      <c r="Y14" s="4">
        <f>'12月'!Y36</f>
        <v>9.5</v>
      </c>
      <c r="Z14" s="4">
        <f>'12月'!Z36</f>
        <v>8</v>
      </c>
      <c r="AA14" s="4">
        <f>'12月'!AA36</f>
        <v>8</v>
      </c>
      <c r="AB14" s="4">
        <f>'12月'!AB36</f>
        <v>11</v>
      </c>
      <c r="AC14" s="4">
        <f>'12月'!AC36</f>
        <v>22</v>
      </c>
      <c r="AD14" s="4">
        <f>'12月'!AD36</f>
        <v>4</v>
      </c>
      <c r="AE14" s="4">
        <f>'12月'!AE36</f>
        <v>9</v>
      </c>
      <c r="AF14" s="4">
        <f>'12月'!AF36</f>
        <v>2</v>
      </c>
      <c r="AG14" s="4">
        <f>'12月'!AG36</f>
        <v>31</v>
      </c>
      <c r="AH14" s="4">
        <f>'12月'!AH36</f>
        <v>8</v>
      </c>
      <c r="AI14" s="4">
        <f>'12月'!AI36</f>
        <v>28</v>
      </c>
      <c r="AJ14" s="4">
        <f>'12月'!AJ36</f>
        <v>23</v>
      </c>
      <c r="AK14" s="4">
        <f>'12月'!AK36</f>
        <v>4</v>
      </c>
      <c r="AL14" s="4">
        <f>'12月'!AL36</f>
        <v>12</v>
      </c>
      <c r="AM14" s="4">
        <f>'12月'!AM36</f>
        <v>13</v>
      </c>
      <c r="AN14" s="4">
        <f>'12月'!AN36</f>
        <v>6</v>
      </c>
      <c r="AO14" s="4">
        <f>'12月'!AO36</f>
        <v>30</v>
      </c>
      <c r="AP14" s="4">
        <f>'12月'!AP36</f>
        <v>21.5</v>
      </c>
      <c r="AQ14" s="4">
        <f>'12月'!AQ36</f>
        <v>11.5</v>
      </c>
      <c r="AR14" s="4">
        <f>'12月'!AR36</f>
        <v>1</v>
      </c>
      <c r="AS14" s="4">
        <f>'12月'!AS36</f>
        <v>14.5</v>
      </c>
      <c r="AT14" s="4">
        <f>'12月'!AT36</f>
        <v>19</v>
      </c>
      <c r="AU14" s="4">
        <f>'12月'!AU36</f>
        <v>11</v>
      </c>
      <c r="AV14" s="4">
        <f>'12月'!AV36</f>
        <v>14.5</v>
      </c>
      <c r="AW14" s="4">
        <f>'12月'!AW36</f>
        <v>2.5</v>
      </c>
      <c r="AX14" s="4">
        <f>'12月'!AX36</f>
        <v>14</v>
      </c>
      <c r="AY14" s="4">
        <f>'12月'!AY36</f>
        <v>16.5</v>
      </c>
      <c r="AZ14" s="4">
        <f>'12月'!AZ36</f>
        <v>14.5</v>
      </c>
      <c r="BA14" s="4">
        <f>'12月'!BA36</f>
        <v>49.5</v>
      </c>
      <c r="BB14" s="4">
        <f>'12月'!BB36</f>
        <v>17</v>
      </c>
      <c r="BC14" s="4">
        <f>'12月'!BC36</f>
        <v>98</v>
      </c>
      <c r="BD14" s="4">
        <f>'12月'!BD36</f>
        <v>28</v>
      </c>
      <c r="BE14" s="4">
        <f>'12月'!BE36</f>
        <v>14</v>
      </c>
      <c r="BF14" s="4">
        <f>'12月'!BF36</f>
        <v>29</v>
      </c>
      <c r="BG14" s="4">
        <f>'12月'!BG36</f>
        <v>79</v>
      </c>
      <c r="BH14" s="4">
        <f>'12月'!BH36</f>
        <v>23.5</v>
      </c>
      <c r="BI14" s="4">
        <f>'12月'!BI36</f>
        <v>32.5</v>
      </c>
      <c r="BJ14" s="4">
        <f>'12月'!BJ36</f>
        <v>16</v>
      </c>
      <c r="BK14" s="4">
        <f>'12月'!BK36</f>
        <v>18.5</v>
      </c>
      <c r="BL14" s="4">
        <f>'12月'!BL36</f>
        <v>37</v>
      </c>
      <c r="BM14" s="4">
        <f>'12月'!BM36</f>
        <v>22.5</v>
      </c>
      <c r="BN14" s="4">
        <f>'12月'!BN36</f>
        <v>8</v>
      </c>
      <c r="BO14" s="4">
        <f>'12月'!BO36</f>
        <v>6.5</v>
      </c>
      <c r="BP14" s="4">
        <f>'12月'!BP36</f>
        <v>13.5</v>
      </c>
      <c r="BQ14" s="4">
        <f>'12月'!BQ36</f>
        <v>4.5</v>
      </c>
      <c r="BR14" s="4"/>
      <c r="BS14" s="4"/>
      <c r="BT14" s="4"/>
      <c r="BU14" s="4"/>
      <c r="BV14" s="4"/>
      <c r="BW14" s="4"/>
      <c r="BY14" s="51">
        <f t="shared" si="0"/>
        <v>98</v>
      </c>
      <c r="BZ14" s="43">
        <f t="shared" si="1"/>
        <v>2006</v>
      </c>
      <c r="CA14" s="44">
        <v>12</v>
      </c>
      <c r="CC14" s="36">
        <f t="shared" si="2"/>
        <v>54</v>
      </c>
    </row>
    <row r="15" spans="1:81" ht="11.25">
      <c r="A15" s="37" t="s">
        <v>24</v>
      </c>
      <c r="B15" s="38">
        <f aca="true" t="shared" si="3" ref="B15:AG15">MAX(B3:B14)</f>
        <v>91.6</v>
      </c>
      <c r="C15" s="38">
        <f t="shared" si="3"/>
        <v>69</v>
      </c>
      <c r="D15" s="38">
        <f t="shared" si="3"/>
        <v>74.4</v>
      </c>
      <c r="E15" s="38">
        <f t="shared" si="3"/>
        <v>104.4</v>
      </c>
      <c r="F15" s="38">
        <f t="shared" si="3"/>
        <v>125.9</v>
      </c>
      <c r="G15" s="38">
        <f t="shared" si="3"/>
        <v>159.8</v>
      </c>
      <c r="H15" s="38">
        <f t="shared" si="3"/>
        <v>117.8</v>
      </c>
      <c r="I15" s="38">
        <f t="shared" si="3"/>
        <v>73.5</v>
      </c>
      <c r="J15" s="38">
        <f t="shared" si="3"/>
        <v>139.5</v>
      </c>
      <c r="K15" s="38">
        <f t="shared" si="3"/>
        <v>81.5</v>
      </c>
      <c r="L15" s="38">
        <f t="shared" si="3"/>
        <v>64.8</v>
      </c>
      <c r="M15" s="38">
        <f t="shared" si="3"/>
        <v>82.2</v>
      </c>
      <c r="N15" s="38">
        <f t="shared" si="3"/>
        <v>113.4</v>
      </c>
      <c r="O15" s="38">
        <f t="shared" si="3"/>
        <v>255.5</v>
      </c>
      <c r="P15" s="38">
        <f t="shared" si="3"/>
        <v>93.6</v>
      </c>
      <c r="Q15" s="38">
        <f t="shared" si="3"/>
        <v>112.5</v>
      </c>
      <c r="R15" s="38">
        <f t="shared" si="3"/>
        <v>90.4</v>
      </c>
      <c r="S15" s="38">
        <f t="shared" si="3"/>
        <v>207.1</v>
      </c>
      <c r="T15" s="38">
        <f t="shared" si="3"/>
        <v>211.2</v>
      </c>
      <c r="U15" s="38">
        <f t="shared" si="3"/>
        <v>62.9</v>
      </c>
      <c r="V15" s="38">
        <f t="shared" si="3"/>
        <v>93</v>
      </c>
      <c r="W15" s="38">
        <f t="shared" si="3"/>
        <v>66.3</v>
      </c>
      <c r="X15" s="38">
        <f t="shared" si="3"/>
        <v>113</v>
      </c>
      <c r="Y15" s="38">
        <f t="shared" si="3"/>
        <v>154</v>
      </c>
      <c r="Z15" s="38">
        <f t="shared" si="3"/>
        <v>219.2</v>
      </c>
      <c r="AA15" s="38">
        <f t="shared" si="3"/>
        <v>81</v>
      </c>
      <c r="AB15" s="38">
        <f t="shared" si="3"/>
        <v>135</v>
      </c>
      <c r="AC15" s="38">
        <f t="shared" si="3"/>
        <v>76</v>
      </c>
      <c r="AD15" s="38">
        <f t="shared" si="3"/>
        <v>174</v>
      </c>
      <c r="AE15" s="38">
        <f t="shared" si="3"/>
        <v>98</v>
      </c>
      <c r="AF15" s="38">
        <f t="shared" si="3"/>
        <v>87</v>
      </c>
      <c r="AG15" s="38">
        <f t="shared" si="3"/>
        <v>43</v>
      </c>
      <c r="AH15" s="38">
        <f aca="true" t="shared" si="4" ref="AH15:BF15">MAX(AH3:AH14)</f>
        <v>101</v>
      </c>
      <c r="AI15" s="38">
        <f t="shared" si="4"/>
        <v>214</v>
      </c>
      <c r="AJ15" s="38">
        <f t="shared" si="4"/>
        <v>54</v>
      </c>
      <c r="AK15" s="38">
        <f t="shared" si="4"/>
        <v>98</v>
      </c>
      <c r="AL15" s="38">
        <f t="shared" si="4"/>
        <v>141</v>
      </c>
      <c r="AM15" s="38">
        <f t="shared" si="4"/>
        <v>102</v>
      </c>
      <c r="AN15" s="38">
        <f t="shared" si="4"/>
        <v>212</v>
      </c>
      <c r="AO15" s="38">
        <f t="shared" si="4"/>
        <v>90</v>
      </c>
      <c r="AP15" s="38">
        <f t="shared" si="4"/>
        <v>106</v>
      </c>
      <c r="AQ15" s="38">
        <f t="shared" si="4"/>
        <v>168</v>
      </c>
      <c r="AR15" s="38">
        <f t="shared" si="4"/>
        <v>101.5</v>
      </c>
      <c r="AS15" s="38">
        <f t="shared" si="4"/>
        <v>192</v>
      </c>
      <c r="AT15" s="38">
        <f t="shared" si="4"/>
        <v>102.5</v>
      </c>
      <c r="AU15" s="38">
        <f t="shared" si="4"/>
        <v>77.5</v>
      </c>
      <c r="AV15" s="38">
        <f t="shared" si="4"/>
        <v>182</v>
      </c>
      <c r="AW15" s="38">
        <f t="shared" si="4"/>
        <v>135.5</v>
      </c>
      <c r="AX15" s="38">
        <f t="shared" si="4"/>
        <v>155.5</v>
      </c>
      <c r="AY15" s="38">
        <f t="shared" si="4"/>
        <v>69.5</v>
      </c>
      <c r="AZ15" s="38">
        <f t="shared" si="4"/>
        <v>66</v>
      </c>
      <c r="BA15" s="38">
        <f t="shared" si="4"/>
        <v>162</v>
      </c>
      <c r="BB15" s="38">
        <f t="shared" si="4"/>
        <v>128</v>
      </c>
      <c r="BC15" s="38">
        <f t="shared" si="4"/>
        <v>115</v>
      </c>
      <c r="BD15" s="38">
        <f t="shared" si="4"/>
        <v>173</v>
      </c>
      <c r="BE15" s="38">
        <f t="shared" si="4"/>
        <v>120</v>
      </c>
      <c r="BF15" s="38">
        <f t="shared" si="4"/>
        <v>134</v>
      </c>
      <c r="BG15" s="38">
        <f aca="true" t="shared" si="5" ref="BG15:BL15">MAX(BG3:BG14)</f>
        <v>120</v>
      </c>
      <c r="BH15" s="38">
        <f t="shared" si="5"/>
        <v>129</v>
      </c>
      <c r="BI15" s="38">
        <f t="shared" si="5"/>
        <v>85</v>
      </c>
      <c r="BJ15" s="38">
        <f t="shared" si="5"/>
        <v>65</v>
      </c>
      <c r="BK15" s="38">
        <f t="shared" si="5"/>
        <v>142.5</v>
      </c>
      <c r="BL15" s="38">
        <f t="shared" si="5"/>
        <v>86.5</v>
      </c>
      <c r="BM15" s="38">
        <f>MAX(BM3:BM14)</f>
        <v>130</v>
      </c>
      <c r="BN15" s="38">
        <f>MAX(BN3:BN14)</f>
        <v>98</v>
      </c>
      <c r="BO15" s="38">
        <f>MAX(BO3:BO14)</f>
        <v>74</v>
      </c>
      <c r="BP15" s="38">
        <f>MAX(BP3:BP14)</f>
        <v>118.5</v>
      </c>
      <c r="BQ15" s="38">
        <f>MAX(BQ3:BQ14)</f>
        <v>79</v>
      </c>
      <c r="BR15" s="38"/>
      <c r="BS15" s="38"/>
      <c r="BT15" s="38"/>
      <c r="BU15" s="38"/>
      <c r="BV15" s="38"/>
      <c r="BW15" s="38"/>
      <c r="BY15" s="52">
        <f t="shared" si="0"/>
        <v>255.5</v>
      </c>
      <c r="BZ15" s="47">
        <f t="shared" si="1"/>
        <v>1966</v>
      </c>
      <c r="CC15" s="36">
        <f t="shared" si="2"/>
        <v>14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ht="10.5">
      <c r="B1" t="s">
        <v>28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40" t="s">
        <v>16</v>
      </c>
      <c r="BZ2" s="40" t="s">
        <v>6</v>
      </c>
      <c r="CA2" s="41" t="s">
        <v>0</v>
      </c>
      <c r="CC2" s="36" t="s">
        <v>9</v>
      </c>
    </row>
    <row r="3" spans="1:81" ht="11.25">
      <c r="A3" s="5">
        <v>1</v>
      </c>
      <c r="B3" s="59">
        <f>'1月'!B42</f>
        <v>0</v>
      </c>
      <c r="C3" s="59">
        <f>'1月'!C42</f>
        <v>0</v>
      </c>
      <c r="D3" s="59">
        <f>'1月'!D42</f>
        <v>0</v>
      </c>
      <c r="E3" s="59">
        <f>'1月'!E42</f>
        <v>0</v>
      </c>
      <c r="F3" s="59">
        <f>'1月'!F42</f>
        <v>0</v>
      </c>
      <c r="G3" s="59">
        <f>'1月'!G42</f>
        <v>0</v>
      </c>
      <c r="H3" s="59">
        <f>'1月'!H42</f>
        <v>0</v>
      </c>
      <c r="I3" s="59">
        <f>'1月'!I42</f>
        <v>0</v>
      </c>
      <c r="J3" s="59">
        <f>'1月'!J42</f>
        <v>0</v>
      </c>
      <c r="K3" s="59">
        <f>'1月'!K42</f>
        <v>0</v>
      </c>
      <c r="L3" s="59">
        <f>'1月'!L42</f>
        <v>0</v>
      </c>
      <c r="M3" s="59">
        <f>'1月'!M42</f>
        <v>0</v>
      </c>
      <c r="N3" s="59">
        <f>'1月'!N42</f>
        <v>0</v>
      </c>
      <c r="O3" s="59">
        <f>'1月'!O42</f>
        <v>0</v>
      </c>
      <c r="P3" s="59">
        <f>'1月'!P42</f>
        <v>0</v>
      </c>
      <c r="Q3" s="59">
        <f>'1月'!Q42</f>
        <v>0</v>
      </c>
      <c r="R3" s="59">
        <f>'1月'!R42</f>
        <v>0</v>
      </c>
      <c r="S3" s="59">
        <f>'1月'!S42</f>
        <v>0</v>
      </c>
      <c r="T3" s="59">
        <f>'1月'!T42</f>
        <v>0</v>
      </c>
      <c r="U3" s="59">
        <f>'1月'!U42</f>
        <v>0</v>
      </c>
      <c r="V3" s="59">
        <f>'1月'!V42</f>
        <v>0</v>
      </c>
      <c r="W3" s="59">
        <f>'1月'!W42</f>
        <v>0</v>
      </c>
      <c r="X3" s="59">
        <f>'1月'!X42</f>
        <v>0</v>
      </c>
      <c r="Y3" s="59">
        <f>'1月'!Y42</f>
        <v>0</v>
      </c>
      <c r="Z3" s="59">
        <f>'1月'!Z42</f>
        <v>0</v>
      </c>
      <c r="AA3" s="59">
        <f>'1月'!AA42</f>
        <v>0</v>
      </c>
      <c r="AB3" s="59">
        <f>'1月'!AB42</f>
        <v>0</v>
      </c>
      <c r="AC3" s="59">
        <f>'1月'!AC42</f>
        <v>0</v>
      </c>
      <c r="AD3" s="59">
        <f>'1月'!AD42</f>
        <v>0</v>
      </c>
      <c r="AE3" s="59">
        <f>'1月'!AE42</f>
        <v>0</v>
      </c>
      <c r="AF3" s="59">
        <f>'1月'!AF42</f>
        <v>0</v>
      </c>
      <c r="AG3" s="59">
        <f>'1月'!AG42</f>
        <v>0</v>
      </c>
      <c r="AH3" s="59">
        <f>'1月'!AH42</f>
        <v>0</v>
      </c>
      <c r="AI3" s="59">
        <f>'1月'!AI42</f>
        <v>0</v>
      </c>
      <c r="AJ3" s="59">
        <f>'1月'!AJ42</f>
        <v>0</v>
      </c>
      <c r="AK3" s="59">
        <f>'1月'!AK42</f>
        <v>0</v>
      </c>
      <c r="AL3" s="59">
        <f>'1月'!AL42</f>
        <v>0</v>
      </c>
      <c r="AM3" s="59">
        <f>'1月'!AM42</f>
        <v>0</v>
      </c>
      <c r="AN3" s="59">
        <f>'1月'!AN42</f>
        <v>0</v>
      </c>
      <c r="AO3" s="59">
        <f>'1月'!AO42</f>
        <v>0</v>
      </c>
      <c r="AP3" s="59">
        <f>'1月'!AP42</f>
        <v>0</v>
      </c>
      <c r="AQ3" s="59">
        <f>'1月'!AQ42</f>
        <v>0</v>
      </c>
      <c r="AR3" s="59">
        <f>'1月'!AR42</f>
        <v>0</v>
      </c>
      <c r="AS3" s="59">
        <f>'1月'!AS42</f>
        <v>0</v>
      </c>
      <c r="AT3" s="59">
        <f>'1月'!AT42</f>
        <v>0</v>
      </c>
      <c r="AU3" s="59">
        <f>'1月'!AU42</f>
        <v>0</v>
      </c>
      <c r="AV3" s="59">
        <f>'1月'!AV42</f>
        <v>0</v>
      </c>
      <c r="AW3" s="59">
        <f>'1月'!AW42</f>
        <v>0</v>
      </c>
      <c r="AX3" s="59">
        <f>'1月'!AX42</f>
        <v>0</v>
      </c>
      <c r="AY3" s="59">
        <f>'1月'!AY42</f>
        <v>0</v>
      </c>
      <c r="AZ3" s="59">
        <f>'1月'!AZ42</f>
        <v>0</v>
      </c>
      <c r="BA3" s="59">
        <f>'1月'!BA42</f>
        <v>0</v>
      </c>
      <c r="BB3" s="59">
        <f>'1月'!BB42</f>
        <v>0</v>
      </c>
      <c r="BC3" s="59">
        <f>'1月'!BC42</f>
        <v>0</v>
      </c>
      <c r="BD3" s="59">
        <f>'1月'!BD42</f>
        <v>0</v>
      </c>
      <c r="BE3" s="59">
        <f>'1月'!BE42</f>
        <v>0</v>
      </c>
      <c r="BF3" s="59">
        <f>'1月'!BF42</f>
        <v>0</v>
      </c>
      <c r="BG3" s="59">
        <f>'1月'!BG42</f>
        <v>0</v>
      </c>
      <c r="BH3" s="59">
        <f>'1月'!BH42</f>
        <v>0</v>
      </c>
      <c r="BI3" s="59">
        <f>'1月'!BI42</f>
        <v>0</v>
      </c>
      <c r="BJ3" s="59">
        <f>'1月'!BJ42</f>
        <v>0</v>
      </c>
      <c r="BK3" s="59">
        <f>'1月'!BK42</f>
        <v>0</v>
      </c>
      <c r="BL3" s="59">
        <f>'1月'!BL42</f>
        <v>0</v>
      </c>
      <c r="BM3" s="59">
        <f>'1月'!BM42</f>
        <v>0</v>
      </c>
      <c r="BN3" s="59">
        <f>'1月'!BN42</f>
        <v>0</v>
      </c>
      <c r="BO3" s="59">
        <f>'1月'!BO42</f>
        <v>0</v>
      </c>
      <c r="BP3" s="59">
        <f>'1月'!BP42</f>
        <v>0</v>
      </c>
      <c r="BQ3" s="59">
        <f>'1月'!BQ42</f>
        <v>0</v>
      </c>
      <c r="BR3" s="59"/>
      <c r="BS3" s="59"/>
      <c r="BT3" s="59"/>
      <c r="BU3" s="59"/>
      <c r="BV3" s="59"/>
      <c r="BW3" s="59"/>
      <c r="BY3" s="42">
        <f>MAX(B3:BW3)</f>
        <v>0</v>
      </c>
      <c r="BZ3" s="43">
        <f>INDEX($B$2:$BW$2,,CC3)</f>
        <v>1953</v>
      </c>
      <c r="CA3" s="44">
        <v>1</v>
      </c>
      <c r="CC3" s="36">
        <f aca="true" t="shared" si="0" ref="CC3:CC15">MATCH(BY3,B3:BW3,0)</f>
        <v>1</v>
      </c>
    </row>
    <row r="4" spans="1:81" ht="11.25">
      <c r="A4" s="5">
        <v>2</v>
      </c>
      <c r="B4" s="59">
        <f>'2月'!B42</f>
        <v>0</v>
      </c>
      <c r="C4" s="59">
        <f>'2月'!C42</f>
        <v>0</v>
      </c>
      <c r="D4" s="59">
        <f>'2月'!D42</f>
        <v>0</v>
      </c>
      <c r="E4" s="59">
        <f>'2月'!E42</f>
        <v>0</v>
      </c>
      <c r="F4" s="59">
        <f>'2月'!F42</f>
        <v>0</v>
      </c>
      <c r="G4" s="59">
        <f>'2月'!G42</f>
        <v>0</v>
      </c>
      <c r="H4" s="59">
        <f>'2月'!H42</f>
        <v>0</v>
      </c>
      <c r="I4" s="59">
        <f>'2月'!I42</f>
        <v>0</v>
      </c>
      <c r="J4" s="59">
        <f>'2月'!J42</f>
        <v>0</v>
      </c>
      <c r="K4" s="59">
        <f>'2月'!K42</f>
        <v>0</v>
      </c>
      <c r="L4" s="59">
        <f>'2月'!L42</f>
        <v>0</v>
      </c>
      <c r="M4" s="59">
        <f>'2月'!M42</f>
        <v>0</v>
      </c>
      <c r="N4" s="59">
        <f>'2月'!N42</f>
        <v>0</v>
      </c>
      <c r="O4" s="59">
        <f>'2月'!O42</f>
        <v>0</v>
      </c>
      <c r="P4" s="59">
        <f>'2月'!P42</f>
        <v>0</v>
      </c>
      <c r="Q4" s="59">
        <f>'2月'!Q42</f>
        <v>0</v>
      </c>
      <c r="R4" s="59">
        <f>'2月'!R42</f>
        <v>0</v>
      </c>
      <c r="S4" s="59">
        <f>'2月'!S42</f>
        <v>0</v>
      </c>
      <c r="T4" s="59">
        <f>'2月'!T42</f>
        <v>0</v>
      </c>
      <c r="U4" s="59">
        <f>'2月'!U42</f>
        <v>0</v>
      </c>
      <c r="V4" s="59">
        <f>'2月'!V42</f>
        <v>0</v>
      </c>
      <c r="W4" s="59">
        <f>'2月'!W42</f>
        <v>0</v>
      </c>
      <c r="X4" s="59">
        <f>'2月'!X42</f>
        <v>0</v>
      </c>
      <c r="Y4" s="59">
        <f>'2月'!Y42</f>
        <v>0</v>
      </c>
      <c r="Z4" s="59">
        <f>'2月'!Z42</f>
        <v>0</v>
      </c>
      <c r="AA4" s="59">
        <f>'2月'!AA42</f>
        <v>0</v>
      </c>
      <c r="AB4" s="59">
        <f>'2月'!AB42</f>
        <v>0</v>
      </c>
      <c r="AC4" s="59">
        <f>'2月'!AC42</f>
        <v>0</v>
      </c>
      <c r="AD4" s="59">
        <f>'2月'!AD42</f>
        <v>0</v>
      </c>
      <c r="AE4" s="59">
        <f>'2月'!AE42</f>
        <v>0</v>
      </c>
      <c r="AF4" s="59">
        <f>'2月'!AF42</f>
        <v>0</v>
      </c>
      <c r="AG4" s="59">
        <f>'2月'!AG42</f>
        <v>0</v>
      </c>
      <c r="AH4" s="59">
        <f>'2月'!AH42</f>
        <v>1</v>
      </c>
      <c r="AI4" s="59">
        <f>'2月'!AI42</f>
        <v>0</v>
      </c>
      <c r="AJ4" s="59">
        <f>'2月'!AJ42</f>
        <v>0</v>
      </c>
      <c r="AK4" s="59">
        <f>'2月'!AK42</f>
        <v>0</v>
      </c>
      <c r="AL4" s="59">
        <f>'2月'!AL42</f>
        <v>0</v>
      </c>
      <c r="AM4" s="59">
        <f>'2月'!AM42</f>
        <v>0</v>
      </c>
      <c r="AN4" s="59">
        <f>'2月'!AN42</f>
        <v>0</v>
      </c>
      <c r="AO4" s="59">
        <f>'2月'!AO42</f>
        <v>0</v>
      </c>
      <c r="AP4" s="59">
        <f>'2月'!AP42</f>
        <v>0</v>
      </c>
      <c r="AQ4" s="59">
        <f>'2月'!AQ42</f>
        <v>0</v>
      </c>
      <c r="AR4" s="59">
        <f>'2月'!AR42</f>
        <v>0</v>
      </c>
      <c r="AS4" s="59">
        <f>'2月'!AS42</f>
        <v>0</v>
      </c>
      <c r="AT4" s="59">
        <f>'2月'!AT42</f>
        <v>0</v>
      </c>
      <c r="AU4" s="59">
        <f>'2月'!AU42</f>
        <v>0</v>
      </c>
      <c r="AV4" s="59">
        <f>'2月'!AV42</f>
        <v>0</v>
      </c>
      <c r="AW4" s="59">
        <f>'2月'!AW42</f>
        <v>0</v>
      </c>
      <c r="AX4" s="59">
        <f>'2月'!AX42</f>
        <v>0</v>
      </c>
      <c r="AY4" s="59">
        <f>'2月'!AY42</f>
        <v>0</v>
      </c>
      <c r="AZ4" s="59">
        <f>'2月'!AZ42</f>
        <v>0</v>
      </c>
      <c r="BA4" s="59">
        <f>'2月'!BA42</f>
        <v>0</v>
      </c>
      <c r="BB4" s="59">
        <f>'2月'!BB42</f>
        <v>0</v>
      </c>
      <c r="BC4" s="59">
        <f>'2月'!BC42</f>
        <v>0</v>
      </c>
      <c r="BD4" s="59">
        <f>'2月'!BD42</f>
        <v>0</v>
      </c>
      <c r="BE4" s="59">
        <f>'2月'!BE42</f>
        <v>0</v>
      </c>
      <c r="BF4" s="59">
        <f>'2月'!BF42</f>
        <v>0</v>
      </c>
      <c r="BG4" s="59">
        <f>'2月'!BG42</f>
        <v>0</v>
      </c>
      <c r="BH4" s="59">
        <f>'2月'!BH42</f>
        <v>0</v>
      </c>
      <c r="BI4" s="59">
        <f>'2月'!BI42</f>
        <v>0</v>
      </c>
      <c r="BJ4" s="59">
        <f>'2月'!BJ42</f>
        <v>0</v>
      </c>
      <c r="BK4" s="59">
        <f>'2月'!BK42</f>
        <v>1</v>
      </c>
      <c r="BL4" s="59">
        <f>'2月'!BL42</f>
        <v>0</v>
      </c>
      <c r="BM4" s="59">
        <f>'2月'!BM42</f>
        <v>0</v>
      </c>
      <c r="BN4" s="59">
        <f>'2月'!BN42</f>
        <v>0</v>
      </c>
      <c r="BO4" s="59">
        <f>'2月'!BO42</f>
        <v>0</v>
      </c>
      <c r="BP4" s="59">
        <f>'2月'!BP42</f>
        <v>0</v>
      </c>
      <c r="BQ4" s="59">
        <f>'2月'!BQ42</f>
        <v>0</v>
      </c>
      <c r="BR4" s="59"/>
      <c r="BS4" s="59"/>
      <c r="BT4" s="59"/>
      <c r="BU4" s="59"/>
      <c r="BV4" s="59"/>
      <c r="BW4" s="59"/>
      <c r="BY4" s="42">
        <f aca="true" t="shared" si="1" ref="BY4:BY15">MAX(B4:BW4)</f>
        <v>1</v>
      </c>
      <c r="BZ4" s="43">
        <f aca="true" t="shared" si="2" ref="BZ4:BZ15">INDEX($B$2:$BW$2,,CC4)</f>
        <v>1985</v>
      </c>
      <c r="CA4" s="44">
        <v>2</v>
      </c>
      <c r="CC4" s="36">
        <f t="shared" si="0"/>
        <v>33</v>
      </c>
    </row>
    <row r="5" spans="1:81" ht="11.25">
      <c r="A5" s="5">
        <v>3</v>
      </c>
      <c r="B5" s="59">
        <f>'3月'!B42</f>
        <v>0</v>
      </c>
      <c r="C5" s="59">
        <f>'3月'!C42</f>
        <v>0</v>
      </c>
      <c r="D5" s="59">
        <f>'3月'!D42</f>
        <v>0</v>
      </c>
      <c r="E5" s="59">
        <f>'3月'!E42</f>
        <v>0</v>
      </c>
      <c r="F5" s="59">
        <f>'3月'!F42</f>
        <v>0</v>
      </c>
      <c r="G5" s="59">
        <f>'3月'!G42</f>
        <v>0</v>
      </c>
      <c r="H5" s="59">
        <f>'3月'!H42</f>
        <v>0</v>
      </c>
      <c r="I5" s="59">
        <f>'3月'!I42</f>
        <v>0</v>
      </c>
      <c r="J5" s="59">
        <f>'3月'!J42</f>
        <v>0</v>
      </c>
      <c r="K5" s="59">
        <f>'3月'!K42</f>
        <v>0</v>
      </c>
      <c r="L5" s="59">
        <f>'3月'!L42</f>
        <v>0</v>
      </c>
      <c r="M5" s="59">
        <f>'3月'!M42</f>
        <v>0</v>
      </c>
      <c r="N5" s="59">
        <f>'3月'!N42</f>
        <v>0</v>
      </c>
      <c r="O5" s="59">
        <f>'3月'!O42</f>
        <v>0</v>
      </c>
      <c r="P5" s="59">
        <f>'3月'!P42</f>
        <v>0</v>
      </c>
      <c r="Q5" s="59">
        <f>'3月'!Q42</f>
        <v>0</v>
      </c>
      <c r="R5" s="59">
        <f>'3月'!R42</f>
        <v>0</v>
      </c>
      <c r="S5" s="59">
        <f>'3月'!S42</f>
        <v>0</v>
      </c>
      <c r="T5" s="59">
        <f>'3月'!T42</f>
        <v>0</v>
      </c>
      <c r="U5" s="59">
        <f>'3月'!U42</f>
        <v>0</v>
      </c>
      <c r="V5" s="59">
        <f>'3月'!V42</f>
        <v>0</v>
      </c>
      <c r="W5" s="59">
        <f>'3月'!W42</f>
        <v>0</v>
      </c>
      <c r="X5" s="59">
        <f>'3月'!X42</f>
        <v>0</v>
      </c>
      <c r="Y5" s="59">
        <f>'3月'!Y42</f>
        <v>0</v>
      </c>
      <c r="Z5" s="59">
        <f>'3月'!Z42</f>
        <v>0</v>
      </c>
      <c r="AA5" s="59">
        <f>'3月'!AA42</f>
        <v>0</v>
      </c>
      <c r="AB5" s="59">
        <f>'3月'!AB42</f>
        <v>0</v>
      </c>
      <c r="AC5" s="59">
        <f>'3月'!AC42</f>
        <v>0</v>
      </c>
      <c r="AD5" s="59">
        <f>'3月'!AD42</f>
        <v>0</v>
      </c>
      <c r="AE5" s="59">
        <f>'3月'!AE42</f>
        <v>0</v>
      </c>
      <c r="AF5" s="59">
        <f>'3月'!AF42</f>
        <v>0</v>
      </c>
      <c r="AG5" s="59">
        <f>'3月'!AG42</f>
        <v>0</v>
      </c>
      <c r="AH5" s="59">
        <f>'3月'!AH42</f>
        <v>0</v>
      </c>
      <c r="AI5" s="59">
        <f>'3月'!AI42</f>
        <v>0</v>
      </c>
      <c r="AJ5" s="59">
        <f>'3月'!AJ42</f>
        <v>0</v>
      </c>
      <c r="AK5" s="59">
        <f>'3月'!AK42</f>
        <v>0</v>
      </c>
      <c r="AL5" s="59">
        <f>'3月'!AL42</f>
        <v>0</v>
      </c>
      <c r="AM5" s="59">
        <f>'3月'!AM42</f>
        <v>0</v>
      </c>
      <c r="AN5" s="59">
        <f>'3月'!AN42</f>
        <v>0</v>
      </c>
      <c r="AO5" s="59">
        <f>'3月'!AO42</f>
        <v>0</v>
      </c>
      <c r="AP5" s="59">
        <f>'3月'!AP42</f>
        <v>0</v>
      </c>
      <c r="AQ5" s="59">
        <f>'3月'!AQ42</f>
        <v>0</v>
      </c>
      <c r="AR5" s="59">
        <f>'3月'!AR42</f>
        <v>0</v>
      </c>
      <c r="AS5" s="59">
        <f>'3月'!AS42</f>
        <v>0</v>
      </c>
      <c r="AT5" s="59">
        <f>'3月'!AT42</f>
        <v>0</v>
      </c>
      <c r="AU5" s="59">
        <f>'3月'!AU42</f>
        <v>0</v>
      </c>
      <c r="AV5" s="59">
        <f>'3月'!AV42</f>
        <v>0</v>
      </c>
      <c r="AW5" s="59">
        <f>'3月'!AW42</f>
        <v>0</v>
      </c>
      <c r="AX5" s="59">
        <f>'3月'!AX42</f>
        <v>0</v>
      </c>
      <c r="AY5" s="59">
        <f>'3月'!AY42</f>
        <v>0</v>
      </c>
      <c r="AZ5" s="59">
        <f>'3月'!AZ42</f>
        <v>0</v>
      </c>
      <c r="BA5" s="59">
        <f>'3月'!BA42</f>
        <v>0</v>
      </c>
      <c r="BB5" s="59">
        <f>'3月'!BB42</f>
        <v>0</v>
      </c>
      <c r="BC5" s="59">
        <f>'3月'!BC42</f>
        <v>0</v>
      </c>
      <c r="BD5" s="59">
        <f>'3月'!BD42</f>
        <v>0</v>
      </c>
      <c r="BE5" s="59">
        <f>'3月'!BE42</f>
        <v>0</v>
      </c>
      <c r="BF5" s="59">
        <f>'3月'!BF42</f>
        <v>0</v>
      </c>
      <c r="BG5" s="59">
        <f>'3月'!BG42</f>
        <v>0</v>
      </c>
      <c r="BH5" s="59">
        <f>'3月'!BH42</f>
        <v>0</v>
      </c>
      <c r="BI5" s="59">
        <f>'3月'!BI42</f>
        <v>0</v>
      </c>
      <c r="BJ5" s="59">
        <f>'3月'!BJ42</f>
        <v>0</v>
      </c>
      <c r="BK5" s="59">
        <f>'3月'!BK42</f>
        <v>0</v>
      </c>
      <c r="BL5" s="59">
        <f>'3月'!BL42</f>
        <v>0</v>
      </c>
      <c r="BM5" s="59">
        <f>'3月'!BM42</f>
        <v>0</v>
      </c>
      <c r="BN5" s="59">
        <f>'3月'!BN42</f>
        <v>0</v>
      </c>
      <c r="BO5" s="59">
        <f>'3月'!BO42</f>
        <v>0</v>
      </c>
      <c r="BP5" s="59">
        <f>'3月'!BP42</f>
        <v>0</v>
      </c>
      <c r="BQ5" s="59">
        <f>'3月'!BQ42</f>
        <v>0</v>
      </c>
      <c r="BR5" s="59"/>
      <c r="BS5" s="59"/>
      <c r="BT5" s="59"/>
      <c r="BU5" s="59"/>
      <c r="BV5" s="59"/>
      <c r="BW5" s="59"/>
      <c r="BY5" s="42">
        <f t="shared" si="1"/>
        <v>0</v>
      </c>
      <c r="BZ5" s="43">
        <f t="shared" si="2"/>
        <v>1953</v>
      </c>
      <c r="CA5" s="44">
        <v>3</v>
      </c>
      <c r="CC5" s="36">
        <f t="shared" si="0"/>
        <v>1</v>
      </c>
    </row>
    <row r="6" spans="1:81" ht="11.25">
      <c r="A6" s="5">
        <v>4</v>
      </c>
      <c r="B6" s="59">
        <f>'4月'!B42</f>
        <v>0</v>
      </c>
      <c r="C6" s="59">
        <f>'4月'!C42</f>
        <v>0</v>
      </c>
      <c r="D6" s="59">
        <f>'4月'!D42</f>
        <v>0</v>
      </c>
      <c r="E6" s="59">
        <f>'4月'!E42</f>
        <v>0</v>
      </c>
      <c r="F6" s="59">
        <f>'4月'!F42</f>
        <v>0</v>
      </c>
      <c r="G6" s="59">
        <f>'4月'!G42</f>
        <v>0</v>
      </c>
      <c r="H6" s="59">
        <f>'4月'!H42</f>
        <v>0</v>
      </c>
      <c r="I6" s="59">
        <f>'4月'!I42</f>
        <v>0</v>
      </c>
      <c r="J6" s="59">
        <f>'4月'!J42</f>
        <v>0</v>
      </c>
      <c r="K6" s="59">
        <f>'4月'!K42</f>
        <v>0</v>
      </c>
      <c r="L6" s="59">
        <f>'4月'!L42</f>
        <v>0</v>
      </c>
      <c r="M6" s="59">
        <f>'4月'!M42</f>
        <v>0</v>
      </c>
      <c r="N6" s="59">
        <f>'4月'!N42</f>
        <v>0</v>
      </c>
      <c r="O6" s="59">
        <f>'4月'!O42</f>
        <v>0</v>
      </c>
      <c r="P6" s="59">
        <f>'4月'!P42</f>
        <v>0</v>
      </c>
      <c r="Q6" s="59">
        <f>'4月'!Q42</f>
        <v>0</v>
      </c>
      <c r="R6" s="59">
        <f>'4月'!R42</f>
        <v>0</v>
      </c>
      <c r="S6" s="59">
        <f>'4月'!S42</f>
        <v>0</v>
      </c>
      <c r="T6" s="59">
        <f>'4月'!T42</f>
        <v>0</v>
      </c>
      <c r="U6" s="59">
        <f>'4月'!U42</f>
        <v>0</v>
      </c>
      <c r="V6" s="59">
        <f>'4月'!V42</f>
        <v>0</v>
      </c>
      <c r="W6" s="59">
        <f>'4月'!W42</f>
        <v>0</v>
      </c>
      <c r="X6" s="59">
        <f>'4月'!X42</f>
        <v>0</v>
      </c>
      <c r="Y6" s="59">
        <f>'4月'!Y42</f>
        <v>0</v>
      </c>
      <c r="Z6" s="59">
        <f>'4月'!Z42</f>
        <v>0</v>
      </c>
      <c r="AA6" s="59">
        <f>'4月'!AA42</f>
        <v>0</v>
      </c>
      <c r="AB6" s="59">
        <f>'4月'!AB42</f>
        <v>0</v>
      </c>
      <c r="AC6" s="59">
        <f>'4月'!AC42</f>
        <v>0</v>
      </c>
      <c r="AD6" s="59">
        <f>'4月'!AD42</f>
        <v>0</v>
      </c>
      <c r="AE6" s="59">
        <f>'4月'!AE42</f>
        <v>0</v>
      </c>
      <c r="AF6" s="59">
        <f>'4月'!AF42</f>
        <v>0</v>
      </c>
      <c r="AG6" s="59">
        <f>'4月'!AG42</f>
        <v>0</v>
      </c>
      <c r="AH6" s="59">
        <f>'4月'!AH42</f>
        <v>0</v>
      </c>
      <c r="AI6" s="59">
        <f>'4月'!AI42</f>
        <v>0</v>
      </c>
      <c r="AJ6" s="59">
        <f>'4月'!AJ42</f>
        <v>0</v>
      </c>
      <c r="AK6" s="59">
        <f>'4月'!AK42</f>
        <v>0</v>
      </c>
      <c r="AL6" s="59">
        <f>'4月'!AL42</f>
        <v>0</v>
      </c>
      <c r="AM6" s="59">
        <f>'4月'!AM42</f>
        <v>0</v>
      </c>
      <c r="AN6" s="59">
        <f>'4月'!AN42</f>
        <v>0</v>
      </c>
      <c r="AO6" s="59">
        <f>'4月'!AO42</f>
        <v>0</v>
      </c>
      <c r="AP6" s="59">
        <f>'4月'!AP42</f>
        <v>0</v>
      </c>
      <c r="AQ6" s="59">
        <f>'4月'!AQ42</f>
        <v>0</v>
      </c>
      <c r="AR6" s="59">
        <f>'4月'!AR42</f>
        <v>0</v>
      </c>
      <c r="AS6" s="59">
        <f>'4月'!AS42</f>
        <v>0</v>
      </c>
      <c r="AT6" s="59">
        <f>'4月'!AT42</f>
        <v>0</v>
      </c>
      <c r="AU6" s="59">
        <f>'4月'!AU42</f>
        <v>0</v>
      </c>
      <c r="AV6" s="59">
        <f>'4月'!AV42</f>
        <v>0</v>
      </c>
      <c r="AW6" s="59">
        <f>'4月'!AW42</f>
        <v>0</v>
      </c>
      <c r="AX6" s="59">
        <f>'4月'!AX42</f>
        <v>0</v>
      </c>
      <c r="AY6" s="59">
        <f>'4月'!AY42</f>
        <v>0</v>
      </c>
      <c r="AZ6" s="59">
        <f>'4月'!AZ42</f>
        <v>0</v>
      </c>
      <c r="BA6" s="59">
        <f>'4月'!BA42</f>
        <v>0</v>
      </c>
      <c r="BB6" s="59">
        <f>'4月'!BB42</f>
        <v>0</v>
      </c>
      <c r="BC6" s="59">
        <f>'4月'!BC42</f>
        <v>0</v>
      </c>
      <c r="BD6" s="59">
        <f>'4月'!BD42</f>
        <v>0</v>
      </c>
      <c r="BE6" s="59">
        <f>'4月'!BE42</f>
        <v>1</v>
      </c>
      <c r="BF6" s="59">
        <f>'4月'!BF42</f>
        <v>0</v>
      </c>
      <c r="BG6" s="59">
        <f>'4月'!BG42</f>
        <v>1</v>
      </c>
      <c r="BH6" s="59">
        <f>'4月'!BH42</f>
        <v>0</v>
      </c>
      <c r="BI6" s="59">
        <f>'4月'!BI42</f>
        <v>0</v>
      </c>
      <c r="BJ6" s="59">
        <f>'4月'!BJ42</f>
        <v>0</v>
      </c>
      <c r="BK6" s="59">
        <f>'4月'!BK42</f>
        <v>0</v>
      </c>
      <c r="BL6" s="59">
        <f>'4月'!BL42</f>
        <v>0</v>
      </c>
      <c r="BM6" s="59">
        <f>'4月'!BM42</f>
        <v>0</v>
      </c>
      <c r="BN6" s="59">
        <f>'4月'!BN42</f>
        <v>0</v>
      </c>
      <c r="BO6" s="59">
        <f>'4月'!BO42</f>
        <v>0</v>
      </c>
      <c r="BP6" s="59">
        <f>'4月'!BP42</f>
        <v>0</v>
      </c>
      <c r="BQ6" s="59">
        <f>'4月'!BQ42</f>
        <v>0</v>
      </c>
      <c r="BR6" s="59"/>
      <c r="BS6" s="59"/>
      <c r="BT6" s="59"/>
      <c r="BU6" s="59"/>
      <c r="BV6" s="59"/>
      <c r="BW6" s="59"/>
      <c r="BY6" s="42">
        <f t="shared" si="1"/>
        <v>1</v>
      </c>
      <c r="BZ6" s="43">
        <f t="shared" si="2"/>
        <v>2008</v>
      </c>
      <c r="CA6" s="44">
        <v>4</v>
      </c>
      <c r="CC6" s="36">
        <f t="shared" si="0"/>
        <v>56</v>
      </c>
    </row>
    <row r="7" spans="1:81" ht="11.25">
      <c r="A7" s="5">
        <v>5</v>
      </c>
      <c r="B7" s="59">
        <f>'5月'!B42</f>
        <v>0</v>
      </c>
      <c r="C7" s="59">
        <f>'5月'!C42</f>
        <v>0</v>
      </c>
      <c r="D7" s="59">
        <f>'5月'!D42</f>
        <v>0</v>
      </c>
      <c r="E7" s="59">
        <f>'5月'!E42</f>
        <v>0</v>
      </c>
      <c r="F7" s="59">
        <f>'5月'!F42</f>
        <v>0</v>
      </c>
      <c r="G7" s="59">
        <f>'5月'!G42</f>
        <v>0</v>
      </c>
      <c r="H7" s="59">
        <f>'5月'!H42</f>
        <v>0</v>
      </c>
      <c r="I7" s="59">
        <f>'5月'!I42</f>
        <v>0</v>
      </c>
      <c r="J7" s="59">
        <f>'5月'!J42</f>
        <v>0</v>
      </c>
      <c r="K7" s="59">
        <f>'5月'!K42</f>
        <v>0</v>
      </c>
      <c r="L7" s="59">
        <f>'5月'!L42</f>
        <v>0</v>
      </c>
      <c r="M7" s="59">
        <f>'5月'!M42</f>
        <v>0</v>
      </c>
      <c r="N7" s="59">
        <f>'5月'!N42</f>
        <v>1</v>
      </c>
      <c r="O7" s="59">
        <f>'5月'!O42</f>
        <v>0</v>
      </c>
      <c r="P7" s="59">
        <f>'5月'!P42</f>
        <v>0</v>
      </c>
      <c r="Q7" s="59">
        <f>'5月'!Q42</f>
        <v>0</v>
      </c>
      <c r="R7" s="59">
        <f>'5月'!R42</f>
        <v>0</v>
      </c>
      <c r="S7" s="59">
        <f>'5月'!S42</f>
        <v>0</v>
      </c>
      <c r="T7" s="59">
        <f>'5月'!T42</f>
        <v>0</v>
      </c>
      <c r="U7" s="59">
        <f>'5月'!U42</f>
        <v>0</v>
      </c>
      <c r="V7" s="59">
        <f>'5月'!V42</f>
        <v>0</v>
      </c>
      <c r="W7" s="59">
        <f>'5月'!W42</f>
        <v>0</v>
      </c>
      <c r="X7" s="59">
        <f>'5月'!X42</f>
        <v>0</v>
      </c>
      <c r="Y7" s="59">
        <f>'5月'!Y42</f>
        <v>0</v>
      </c>
      <c r="Z7" s="59">
        <f>'5月'!Z42</f>
        <v>1</v>
      </c>
      <c r="AA7" s="59">
        <f>'5月'!AA42</f>
        <v>0</v>
      </c>
      <c r="AB7" s="59">
        <f>'5月'!AB42</f>
        <v>2</v>
      </c>
      <c r="AC7" s="59">
        <f>'5月'!AC42</f>
        <v>0</v>
      </c>
      <c r="AD7" s="59">
        <f>'5月'!AD42</f>
        <v>0</v>
      </c>
      <c r="AE7" s="59">
        <f>'5月'!AE42</f>
        <v>0</v>
      </c>
      <c r="AF7" s="59">
        <f>'5月'!AF42</f>
        <v>0</v>
      </c>
      <c r="AG7" s="59">
        <f>'5月'!AG42</f>
        <v>0</v>
      </c>
      <c r="AH7" s="59">
        <f>'5月'!AH42</f>
        <v>0</v>
      </c>
      <c r="AI7" s="59">
        <f>'5月'!AI42</f>
        <v>0</v>
      </c>
      <c r="AJ7" s="59">
        <f>'5月'!AJ42</f>
        <v>0</v>
      </c>
      <c r="AK7" s="59">
        <f>'5月'!AK42</f>
        <v>0</v>
      </c>
      <c r="AL7" s="59">
        <f>'5月'!AL42</f>
        <v>0</v>
      </c>
      <c r="AM7" s="59">
        <f>'5月'!AM42</f>
        <v>0</v>
      </c>
      <c r="AN7" s="59">
        <f>'5月'!AN42</f>
        <v>0</v>
      </c>
      <c r="AO7" s="59">
        <f>'5月'!AO42</f>
        <v>0</v>
      </c>
      <c r="AP7" s="59">
        <f>'5月'!AP42</f>
        <v>0</v>
      </c>
      <c r="AQ7" s="59">
        <f>'5月'!AQ42</f>
        <v>0</v>
      </c>
      <c r="AR7" s="59">
        <f>'5月'!AR42</f>
        <v>0</v>
      </c>
      <c r="AS7" s="59">
        <f>'5月'!AS42</f>
        <v>0</v>
      </c>
      <c r="AT7" s="59">
        <f>'5月'!AT42</f>
        <v>1</v>
      </c>
      <c r="AU7" s="59">
        <f>'5月'!AU42</f>
        <v>0</v>
      </c>
      <c r="AV7" s="59">
        <f>'5月'!AV42</f>
        <v>0</v>
      </c>
      <c r="AW7" s="59">
        <f>'5月'!AW42</f>
        <v>0</v>
      </c>
      <c r="AX7" s="59">
        <f>'5月'!AX42</f>
        <v>0</v>
      </c>
      <c r="AY7" s="59">
        <f>'5月'!AY42</f>
        <v>0</v>
      </c>
      <c r="AZ7" s="59">
        <f>'5月'!AZ42</f>
        <v>0</v>
      </c>
      <c r="BA7" s="59">
        <f>'5月'!BA42</f>
        <v>0</v>
      </c>
      <c r="BB7" s="59">
        <f>'5月'!BB42</f>
        <v>0</v>
      </c>
      <c r="BC7" s="59">
        <f>'5月'!BC42</f>
        <v>0</v>
      </c>
      <c r="BD7" s="59">
        <f>'5月'!BD42</f>
        <v>0</v>
      </c>
      <c r="BE7" s="59">
        <f>'5月'!BE42</f>
        <v>0</v>
      </c>
      <c r="BF7" s="59">
        <f>'5月'!BF42</f>
        <v>0</v>
      </c>
      <c r="BG7" s="59">
        <f>'5月'!BG42</f>
        <v>1</v>
      </c>
      <c r="BH7" s="59">
        <f>'5月'!BH42</f>
        <v>0</v>
      </c>
      <c r="BI7" s="59">
        <f>'5月'!BI42</f>
        <v>0</v>
      </c>
      <c r="BJ7" s="59">
        <f>'5月'!BJ42</f>
        <v>0</v>
      </c>
      <c r="BK7" s="59">
        <f>'5月'!BK42</f>
        <v>0</v>
      </c>
      <c r="BL7" s="59">
        <f>'5月'!BL42</f>
        <v>0</v>
      </c>
      <c r="BM7" s="59">
        <f>'5月'!BM42</f>
        <v>0</v>
      </c>
      <c r="BN7" s="59">
        <f>'5月'!BN42</f>
        <v>0</v>
      </c>
      <c r="BO7" s="59">
        <f>'5月'!BO42</f>
        <v>0</v>
      </c>
      <c r="BP7" s="59">
        <f>'5月'!BP42</f>
        <v>0</v>
      </c>
      <c r="BQ7" s="59">
        <f>'5月'!BQ42</f>
        <v>0</v>
      </c>
      <c r="BR7" s="59"/>
      <c r="BS7" s="59"/>
      <c r="BT7" s="59"/>
      <c r="BU7" s="59"/>
      <c r="BV7" s="59"/>
      <c r="BW7" s="59"/>
      <c r="BY7" s="42">
        <f t="shared" si="1"/>
        <v>2</v>
      </c>
      <c r="BZ7" s="43">
        <f t="shared" si="2"/>
        <v>1979</v>
      </c>
      <c r="CA7" s="44">
        <v>5</v>
      </c>
      <c r="CC7" s="36">
        <f t="shared" si="0"/>
        <v>27</v>
      </c>
    </row>
    <row r="8" spans="1:81" ht="11.25">
      <c r="A8" s="5">
        <v>6</v>
      </c>
      <c r="B8" s="59">
        <f>'6月'!B42</f>
        <v>0</v>
      </c>
      <c r="C8" s="59">
        <f>'6月'!C42</f>
        <v>0</v>
      </c>
      <c r="D8" s="59">
        <f>'6月'!D42</f>
        <v>0</v>
      </c>
      <c r="E8" s="59">
        <f>'6月'!E42</f>
        <v>0</v>
      </c>
      <c r="F8" s="59">
        <f>'6月'!F42</f>
        <v>0</v>
      </c>
      <c r="G8" s="59">
        <f>'6月'!G42</f>
        <v>0</v>
      </c>
      <c r="H8" s="59">
        <f>'6月'!H42</f>
        <v>0</v>
      </c>
      <c r="I8" s="59">
        <f>'6月'!I42</f>
        <v>0</v>
      </c>
      <c r="J8" s="59">
        <f>'6月'!J42</f>
        <v>2</v>
      </c>
      <c r="K8" s="59">
        <f>'6月'!K42</f>
        <v>0</v>
      </c>
      <c r="L8" s="59">
        <f>'6月'!L42</f>
        <v>0</v>
      </c>
      <c r="M8" s="59">
        <f>'6月'!M42</f>
        <v>0</v>
      </c>
      <c r="N8" s="59">
        <f>'6月'!N42</f>
        <v>0</v>
      </c>
      <c r="O8" s="59">
        <f>'6月'!O42</f>
        <v>1</v>
      </c>
      <c r="P8" s="59">
        <f>'6月'!P42</f>
        <v>0</v>
      </c>
      <c r="Q8" s="59">
        <f>'6月'!Q42</f>
        <v>1</v>
      </c>
      <c r="R8" s="59">
        <f>'6月'!R42</f>
        <v>0</v>
      </c>
      <c r="S8" s="59">
        <f>'6月'!S42</f>
        <v>0</v>
      </c>
      <c r="T8" s="59">
        <f>'6月'!T42</f>
        <v>0</v>
      </c>
      <c r="U8" s="59">
        <f>'6月'!U42</f>
        <v>0</v>
      </c>
      <c r="V8" s="59">
        <f>'6月'!V42</f>
        <v>0</v>
      </c>
      <c r="W8" s="59">
        <f>'6月'!W42</f>
        <v>0</v>
      </c>
      <c r="X8" s="59">
        <f>'6月'!X42</f>
        <v>0</v>
      </c>
      <c r="Y8" s="59">
        <f>'6月'!Y42</f>
        <v>0</v>
      </c>
      <c r="Z8" s="59">
        <f>'6月'!Z42</f>
        <v>0</v>
      </c>
      <c r="AA8" s="59">
        <f>'6月'!AA42</f>
        <v>0</v>
      </c>
      <c r="AB8" s="59">
        <f>'6月'!AB42</f>
        <v>0</v>
      </c>
      <c r="AC8" s="59">
        <f>'6月'!AC42</f>
        <v>0</v>
      </c>
      <c r="AD8" s="59">
        <f>'6月'!AD42</f>
        <v>0</v>
      </c>
      <c r="AE8" s="59">
        <f>'6月'!AE42</f>
        <v>0</v>
      </c>
      <c r="AF8" s="59">
        <f>'6月'!AF42</f>
        <v>0</v>
      </c>
      <c r="AG8" s="59">
        <f>'6月'!AG42</f>
        <v>0</v>
      </c>
      <c r="AH8" s="59">
        <f>'6月'!AH42</f>
        <v>0</v>
      </c>
      <c r="AI8" s="59">
        <f>'6月'!AI42</f>
        <v>0</v>
      </c>
      <c r="AJ8" s="59">
        <f>'6月'!AJ42</f>
        <v>0</v>
      </c>
      <c r="AK8" s="59">
        <f>'6月'!AK42</f>
        <v>0</v>
      </c>
      <c r="AL8" s="59">
        <f>'6月'!AL42</f>
        <v>0</v>
      </c>
      <c r="AM8" s="59">
        <f>'6月'!AM42</f>
        <v>0</v>
      </c>
      <c r="AN8" s="59">
        <f>'6月'!AN42</f>
        <v>0</v>
      </c>
      <c r="AO8" s="59">
        <f>'6月'!AO42</f>
        <v>0</v>
      </c>
      <c r="AP8" s="59">
        <f>'6月'!AP42</f>
        <v>0</v>
      </c>
      <c r="AQ8" s="59">
        <f>'6月'!AQ42</f>
        <v>0</v>
      </c>
      <c r="AR8" s="59">
        <f>'6月'!AR42</f>
        <v>1</v>
      </c>
      <c r="AS8" s="59">
        <f>'6月'!AS42</f>
        <v>0</v>
      </c>
      <c r="AT8" s="59">
        <f>'6月'!AT42</f>
        <v>0</v>
      </c>
      <c r="AU8" s="59">
        <f>'6月'!AU42</f>
        <v>0</v>
      </c>
      <c r="AV8" s="59">
        <f>'6月'!AV42</f>
        <v>1</v>
      </c>
      <c r="AW8" s="59">
        <f>'6月'!AW42</f>
        <v>0</v>
      </c>
      <c r="AX8" s="59">
        <f>'6月'!AX42</f>
        <v>0</v>
      </c>
      <c r="AY8" s="59">
        <f>'6月'!AY42</f>
        <v>0</v>
      </c>
      <c r="AZ8" s="59">
        <f>'6月'!AZ42</f>
        <v>0</v>
      </c>
      <c r="BA8" s="59">
        <f>'6月'!BA42</f>
        <v>0</v>
      </c>
      <c r="BB8" s="59">
        <f>'6月'!BB42</f>
        <v>0</v>
      </c>
      <c r="BC8" s="59">
        <f>'6月'!BC42</f>
        <v>1</v>
      </c>
      <c r="BD8" s="59">
        <f>'6月'!BD42</f>
        <v>0</v>
      </c>
      <c r="BE8" s="59">
        <f>'6月'!BE42</f>
        <v>0</v>
      </c>
      <c r="BF8" s="59">
        <f>'6月'!BF42</f>
        <v>0</v>
      </c>
      <c r="BG8" s="59">
        <f>'6月'!BG42</f>
        <v>0</v>
      </c>
      <c r="BH8" s="59">
        <f>'6月'!BH42</f>
        <v>0</v>
      </c>
      <c r="BI8" s="59">
        <f>'6月'!BI42</f>
        <v>0</v>
      </c>
      <c r="BJ8" s="59">
        <f>'6月'!BJ42</f>
        <v>0</v>
      </c>
      <c r="BK8" s="59">
        <f>'6月'!BK42</f>
        <v>0</v>
      </c>
      <c r="BL8" s="59">
        <f>'6月'!BL42</f>
        <v>0</v>
      </c>
      <c r="BM8" s="59">
        <f>'6月'!BM42</f>
        <v>0</v>
      </c>
      <c r="BN8" s="59">
        <f>'6月'!BN42</f>
        <v>0</v>
      </c>
      <c r="BO8" s="59">
        <f>'6月'!BO42</f>
        <v>0</v>
      </c>
      <c r="BP8" s="59">
        <f>'6月'!BP42</f>
        <v>0</v>
      </c>
      <c r="BQ8" s="59">
        <f>'6月'!BQ42</f>
        <v>0</v>
      </c>
      <c r="BR8" s="59"/>
      <c r="BS8" s="59"/>
      <c r="BT8" s="59"/>
      <c r="BU8" s="59"/>
      <c r="BV8" s="59"/>
      <c r="BW8" s="59"/>
      <c r="BY8" s="42">
        <f t="shared" si="1"/>
        <v>2</v>
      </c>
      <c r="BZ8" s="43">
        <f t="shared" si="2"/>
        <v>1961</v>
      </c>
      <c r="CA8" s="44">
        <v>6</v>
      </c>
      <c r="CC8" s="36">
        <f t="shared" si="0"/>
        <v>9</v>
      </c>
    </row>
    <row r="9" spans="1:81" ht="11.25">
      <c r="A9" s="5">
        <v>7</v>
      </c>
      <c r="B9" s="59">
        <f>'7月'!B42</f>
        <v>0</v>
      </c>
      <c r="C9" s="59">
        <f>'7月'!C42</f>
        <v>0</v>
      </c>
      <c r="D9" s="59">
        <f>'7月'!D42</f>
        <v>0</v>
      </c>
      <c r="E9" s="59">
        <f>'7月'!E42</f>
        <v>0</v>
      </c>
      <c r="F9" s="59">
        <f>'7月'!F42</f>
        <v>0</v>
      </c>
      <c r="G9" s="59">
        <f>'7月'!G42</f>
        <v>0</v>
      </c>
      <c r="H9" s="59">
        <f>'7月'!H42</f>
        <v>0</v>
      </c>
      <c r="I9" s="59">
        <f>'7月'!I42</f>
        <v>0</v>
      </c>
      <c r="J9" s="59">
        <f>'7月'!J42</f>
        <v>0</v>
      </c>
      <c r="K9" s="59">
        <f>'7月'!K42</f>
        <v>0</v>
      </c>
      <c r="L9" s="59">
        <f>'7月'!L42</f>
        <v>0</v>
      </c>
      <c r="M9" s="59">
        <f>'7月'!M42</f>
        <v>0</v>
      </c>
      <c r="N9" s="59">
        <f>'7月'!N42</f>
        <v>0</v>
      </c>
      <c r="O9" s="59">
        <f>'7月'!O42</f>
        <v>0</v>
      </c>
      <c r="P9" s="59">
        <f>'7月'!P42</f>
        <v>0</v>
      </c>
      <c r="Q9" s="59">
        <f>'7月'!Q42</f>
        <v>0</v>
      </c>
      <c r="R9" s="59">
        <f>'7月'!R42</f>
        <v>0</v>
      </c>
      <c r="S9" s="59">
        <f>'7月'!S42</f>
        <v>0</v>
      </c>
      <c r="T9" s="59">
        <f>'7月'!T42</f>
        <v>0</v>
      </c>
      <c r="U9" s="59">
        <f>'7月'!U42</f>
        <v>0</v>
      </c>
      <c r="V9" s="59">
        <f>'7月'!V42</f>
        <v>0</v>
      </c>
      <c r="W9" s="59">
        <f>'7月'!W42</f>
        <v>0</v>
      </c>
      <c r="X9" s="59">
        <f>'7月'!X42</f>
        <v>1</v>
      </c>
      <c r="Y9" s="59">
        <f>'7月'!Y42</f>
        <v>0</v>
      </c>
      <c r="Z9" s="59">
        <f>'7月'!Z42</f>
        <v>0</v>
      </c>
      <c r="AA9" s="59">
        <f>'7月'!AA42</f>
        <v>0</v>
      </c>
      <c r="AB9" s="59">
        <f>'7月'!AB42</f>
        <v>0</v>
      </c>
      <c r="AC9" s="59">
        <f>'7月'!AC42</f>
        <v>0</v>
      </c>
      <c r="AD9" s="59">
        <f>'7月'!AD42</f>
        <v>0</v>
      </c>
      <c r="AE9" s="59">
        <f>'7月'!AE42</f>
        <v>0</v>
      </c>
      <c r="AF9" s="59">
        <f>'7月'!AF42</f>
        <v>0</v>
      </c>
      <c r="AG9" s="59">
        <f>'7月'!AG42</f>
        <v>0</v>
      </c>
      <c r="AH9" s="59">
        <f>'7月'!AH42</f>
        <v>0</v>
      </c>
      <c r="AI9" s="59">
        <f>'7月'!AI42</f>
        <v>0</v>
      </c>
      <c r="AJ9" s="59">
        <f>'7月'!AJ42</f>
        <v>0</v>
      </c>
      <c r="AK9" s="59">
        <f>'7月'!AK42</f>
        <v>0</v>
      </c>
      <c r="AL9" s="59">
        <f>'7月'!AL42</f>
        <v>0</v>
      </c>
      <c r="AM9" s="59">
        <f>'7月'!AM42</f>
        <v>0</v>
      </c>
      <c r="AN9" s="59">
        <f>'7月'!AN42</f>
        <v>0</v>
      </c>
      <c r="AO9" s="59">
        <f>'7月'!AO42</f>
        <v>0</v>
      </c>
      <c r="AP9" s="59">
        <f>'7月'!AP42</f>
        <v>0</v>
      </c>
      <c r="AQ9" s="59">
        <f>'7月'!AQ42</f>
        <v>0</v>
      </c>
      <c r="AR9" s="59">
        <f>'7月'!AR42</f>
        <v>0</v>
      </c>
      <c r="AS9" s="59">
        <f>'7月'!AS42</f>
        <v>0</v>
      </c>
      <c r="AT9" s="59">
        <f>'7月'!AT42</f>
        <v>0</v>
      </c>
      <c r="AU9" s="59">
        <f>'7月'!AU42</f>
        <v>0</v>
      </c>
      <c r="AV9" s="59">
        <f>'7月'!AV42</f>
        <v>0</v>
      </c>
      <c r="AW9" s="59">
        <f>'7月'!AW42</f>
        <v>1</v>
      </c>
      <c r="AX9" s="59">
        <f>'7月'!AX42</f>
        <v>0</v>
      </c>
      <c r="AY9" s="59">
        <f>'7月'!AY42</f>
        <v>0</v>
      </c>
      <c r="AZ9" s="59">
        <f>'7月'!AZ42</f>
        <v>0</v>
      </c>
      <c r="BA9" s="59">
        <f>'7月'!BA42</f>
        <v>0</v>
      </c>
      <c r="BB9" s="59">
        <f>'7月'!BB42</f>
        <v>1</v>
      </c>
      <c r="BC9" s="59">
        <f>'7月'!BC42</f>
        <v>0</v>
      </c>
      <c r="BD9" s="59">
        <f>'7月'!BD42</f>
        <v>1</v>
      </c>
      <c r="BE9" s="59">
        <f>'7月'!BE42</f>
        <v>0</v>
      </c>
      <c r="BF9" s="59">
        <f>'7月'!BF42</f>
        <v>0</v>
      </c>
      <c r="BG9" s="59">
        <f>'7月'!BG42</f>
        <v>0</v>
      </c>
      <c r="BH9" s="59">
        <f>'7月'!BH42</f>
        <v>1</v>
      </c>
      <c r="BI9" s="59">
        <f>'7月'!BI42</f>
        <v>0</v>
      </c>
      <c r="BJ9" s="59">
        <f>'7月'!BJ42</f>
        <v>0</v>
      </c>
      <c r="BK9" s="59">
        <f>'7月'!BK42</f>
        <v>0</v>
      </c>
      <c r="BL9" s="59">
        <f>'7月'!BL42</f>
        <v>0</v>
      </c>
      <c r="BM9" s="59">
        <f>'7月'!BM42</f>
        <v>0</v>
      </c>
      <c r="BN9" s="59">
        <f>'7月'!BN42</f>
        <v>0</v>
      </c>
      <c r="BO9" s="59">
        <f>'7月'!BO42</f>
        <v>0</v>
      </c>
      <c r="BP9" s="59">
        <f>'7月'!BP42</f>
        <v>0</v>
      </c>
      <c r="BQ9" s="59">
        <f>'7月'!BQ42</f>
        <v>0</v>
      </c>
      <c r="BR9" s="59"/>
      <c r="BS9" s="59"/>
      <c r="BT9" s="59"/>
      <c r="BU9" s="59"/>
      <c r="BV9" s="59"/>
      <c r="BW9" s="59"/>
      <c r="BY9" s="42">
        <f t="shared" si="1"/>
        <v>1</v>
      </c>
      <c r="BZ9" s="43">
        <f t="shared" si="2"/>
        <v>1975</v>
      </c>
      <c r="CA9" s="44">
        <v>7</v>
      </c>
      <c r="CC9" s="36">
        <f t="shared" si="0"/>
        <v>23</v>
      </c>
    </row>
    <row r="10" spans="1:81" ht="11.25">
      <c r="A10" s="5">
        <v>8</v>
      </c>
      <c r="B10" s="59">
        <f>'8月'!B42</f>
        <v>0</v>
      </c>
      <c r="C10" s="59">
        <f>'8月'!C42</f>
        <v>0</v>
      </c>
      <c r="D10" s="59">
        <f>'8月'!D42</f>
        <v>0</v>
      </c>
      <c r="E10" s="59">
        <f>'8月'!E42</f>
        <v>0</v>
      </c>
      <c r="F10" s="59">
        <f>'8月'!F42</f>
        <v>0</v>
      </c>
      <c r="G10" s="59">
        <f>'8月'!G42</f>
        <v>0</v>
      </c>
      <c r="H10" s="59">
        <f>'8月'!H42</f>
        <v>1</v>
      </c>
      <c r="I10" s="59">
        <f>'8月'!I42</f>
        <v>0</v>
      </c>
      <c r="J10" s="59">
        <f>'8月'!J42</f>
        <v>0</v>
      </c>
      <c r="K10" s="59">
        <f>'8月'!K42</f>
        <v>0</v>
      </c>
      <c r="L10" s="59">
        <f>'8月'!L42</f>
        <v>0</v>
      </c>
      <c r="M10" s="59">
        <f>'8月'!M42</f>
        <v>0</v>
      </c>
      <c r="N10" s="59">
        <f>'8月'!N42</f>
        <v>0</v>
      </c>
      <c r="O10" s="59">
        <f>'8月'!O42</f>
        <v>0</v>
      </c>
      <c r="P10" s="59">
        <f>'8月'!P42</f>
        <v>0</v>
      </c>
      <c r="Q10" s="59">
        <f>'8月'!Q42</f>
        <v>0</v>
      </c>
      <c r="R10" s="59">
        <f>'8月'!R42</f>
        <v>0</v>
      </c>
      <c r="S10" s="59">
        <f>'8月'!S42</f>
        <v>0</v>
      </c>
      <c r="T10" s="59">
        <f>'8月'!T42</f>
        <v>1</v>
      </c>
      <c r="U10" s="59">
        <f>'8月'!U42</f>
        <v>0</v>
      </c>
      <c r="V10" s="59">
        <f>'8月'!V42</f>
        <v>0</v>
      </c>
      <c r="W10" s="59">
        <f>'8月'!W42</f>
        <v>0</v>
      </c>
      <c r="X10" s="59">
        <f>'8月'!X42</f>
        <v>0</v>
      </c>
      <c r="Y10" s="59">
        <f>'8月'!Y42</f>
        <v>0</v>
      </c>
      <c r="Z10" s="59">
        <f>'8月'!Z42</f>
        <v>0</v>
      </c>
      <c r="AA10" s="59">
        <f>'8月'!AA42</f>
        <v>0</v>
      </c>
      <c r="AB10" s="59">
        <f>'8月'!AB42</f>
        <v>0</v>
      </c>
      <c r="AC10" s="59">
        <f>'8月'!AC42</f>
        <v>0</v>
      </c>
      <c r="AD10" s="59">
        <f>'8月'!AD42</f>
        <v>0</v>
      </c>
      <c r="AE10" s="59">
        <f>'8月'!AE42</f>
        <v>0</v>
      </c>
      <c r="AF10" s="59">
        <f>'8月'!AF42</f>
        <v>0</v>
      </c>
      <c r="AG10" s="59">
        <f>'8月'!AG42</f>
        <v>0</v>
      </c>
      <c r="AH10" s="59">
        <f>'8月'!AH42</f>
        <v>0</v>
      </c>
      <c r="AI10" s="59">
        <f>'8月'!AI42</f>
        <v>1</v>
      </c>
      <c r="AJ10" s="59">
        <f>'8月'!AJ42</f>
        <v>0</v>
      </c>
      <c r="AK10" s="59">
        <f>'8月'!AK42</f>
        <v>0</v>
      </c>
      <c r="AL10" s="59">
        <f>'8月'!AL42</f>
        <v>2</v>
      </c>
      <c r="AM10" s="59">
        <f>'8月'!AM42</f>
        <v>0</v>
      </c>
      <c r="AN10" s="59">
        <f>'8月'!AN42</f>
        <v>0</v>
      </c>
      <c r="AO10" s="59">
        <f>'8月'!AO42</f>
        <v>0</v>
      </c>
      <c r="AP10" s="59">
        <f>'8月'!AP42</f>
        <v>1</v>
      </c>
      <c r="AQ10" s="59">
        <f>'8月'!AQ42</f>
        <v>1</v>
      </c>
      <c r="AR10" s="59">
        <f>'8月'!AR42</f>
        <v>0</v>
      </c>
      <c r="AS10" s="59">
        <f>'8月'!AS42</f>
        <v>0</v>
      </c>
      <c r="AT10" s="59">
        <f>'8月'!AT42</f>
        <v>0</v>
      </c>
      <c r="AU10" s="59">
        <f>'8月'!AU42</f>
        <v>0</v>
      </c>
      <c r="AV10" s="59">
        <f>'8月'!AV42</f>
        <v>0</v>
      </c>
      <c r="AW10" s="59">
        <f>'8月'!AW42</f>
        <v>0</v>
      </c>
      <c r="AX10" s="59">
        <f>'8月'!AX42</f>
        <v>0</v>
      </c>
      <c r="AY10" s="59">
        <f>'8月'!AY42</f>
        <v>0</v>
      </c>
      <c r="AZ10" s="59">
        <f>'8月'!AZ42</f>
        <v>0</v>
      </c>
      <c r="BA10" s="59">
        <f>'8月'!BA42</f>
        <v>0</v>
      </c>
      <c r="BB10" s="59">
        <f>'8月'!BB42</f>
        <v>0</v>
      </c>
      <c r="BC10" s="59">
        <f>'8月'!BC42</f>
        <v>0</v>
      </c>
      <c r="BD10" s="59">
        <f>'8月'!BD42</f>
        <v>0</v>
      </c>
      <c r="BE10" s="59">
        <f>'8月'!BE42</f>
        <v>0</v>
      </c>
      <c r="BF10" s="59">
        <f>'8月'!BF42</f>
        <v>1</v>
      </c>
      <c r="BG10" s="59">
        <f>'8月'!BG42</f>
        <v>0</v>
      </c>
      <c r="BH10" s="59">
        <f>'8月'!BH42</f>
        <v>0</v>
      </c>
      <c r="BI10" s="59">
        <f>'8月'!BI42</f>
        <v>0</v>
      </c>
      <c r="BJ10" s="59">
        <f>'8月'!BJ42</f>
        <v>0</v>
      </c>
      <c r="BK10" s="59">
        <f>'8月'!BK42</f>
        <v>0</v>
      </c>
      <c r="BL10" s="59">
        <f>'8月'!BL42</f>
        <v>0</v>
      </c>
      <c r="BM10" s="59">
        <f>'8月'!BM42</f>
        <v>1</v>
      </c>
      <c r="BN10" s="59">
        <f>'8月'!BN42</f>
        <v>0</v>
      </c>
      <c r="BO10" s="59">
        <f>'8月'!BO42</f>
        <v>0</v>
      </c>
      <c r="BP10" s="59">
        <f>'8月'!BP42</f>
        <v>0</v>
      </c>
      <c r="BQ10" s="59">
        <f>'8月'!BQ42</f>
        <v>0</v>
      </c>
      <c r="BR10" s="59"/>
      <c r="BS10" s="59"/>
      <c r="BT10" s="59"/>
      <c r="BU10" s="59"/>
      <c r="BV10" s="59"/>
      <c r="BW10" s="59"/>
      <c r="BY10" s="42">
        <f t="shared" si="1"/>
        <v>2</v>
      </c>
      <c r="BZ10" s="43">
        <f t="shared" si="2"/>
        <v>1989</v>
      </c>
      <c r="CA10" s="44">
        <v>8</v>
      </c>
      <c r="CC10" s="36">
        <f t="shared" si="0"/>
        <v>37</v>
      </c>
    </row>
    <row r="11" spans="1:81" ht="11.25">
      <c r="A11" s="5">
        <v>9</v>
      </c>
      <c r="B11" s="59">
        <f>'9月'!B42</f>
        <v>0</v>
      </c>
      <c r="C11" s="59">
        <f>'9月'!C42</f>
        <v>0</v>
      </c>
      <c r="D11" s="59">
        <f>'9月'!D42</f>
        <v>0</v>
      </c>
      <c r="E11" s="59">
        <f>'9月'!E42</f>
        <v>1</v>
      </c>
      <c r="F11" s="59">
        <f>'9月'!F42</f>
        <v>0</v>
      </c>
      <c r="G11" s="59">
        <f>'9月'!G42</f>
        <v>1</v>
      </c>
      <c r="H11" s="59">
        <f>'9月'!H42</f>
        <v>0</v>
      </c>
      <c r="I11" s="59">
        <f>'9月'!I42</f>
        <v>0</v>
      </c>
      <c r="J11" s="59">
        <f>'9月'!J42</f>
        <v>0</v>
      </c>
      <c r="K11" s="59">
        <f>'9月'!K42</f>
        <v>0</v>
      </c>
      <c r="L11" s="59">
        <f>'9月'!L42</f>
        <v>0</v>
      </c>
      <c r="M11" s="59">
        <f>'9月'!M42</f>
        <v>0</v>
      </c>
      <c r="N11" s="59">
        <f>'9月'!N42</f>
        <v>1</v>
      </c>
      <c r="O11" s="59">
        <f>'9月'!O42</f>
        <v>0</v>
      </c>
      <c r="P11" s="59">
        <f>'9月'!P42</f>
        <v>0</v>
      </c>
      <c r="Q11" s="59">
        <f>'9月'!Q42</f>
        <v>0</v>
      </c>
      <c r="R11" s="59">
        <f>'9月'!R42</f>
        <v>0</v>
      </c>
      <c r="S11" s="59">
        <f>'9月'!S42</f>
        <v>0</v>
      </c>
      <c r="T11" s="59">
        <f>'9月'!T42</f>
        <v>0</v>
      </c>
      <c r="U11" s="59">
        <f>'9月'!U42</f>
        <v>0</v>
      </c>
      <c r="V11" s="59">
        <f>'9月'!V42</f>
        <v>0</v>
      </c>
      <c r="W11" s="59">
        <f>'9月'!W42</f>
        <v>0</v>
      </c>
      <c r="X11" s="59">
        <f>'9月'!X42</f>
        <v>0</v>
      </c>
      <c r="Y11" s="59">
        <f>'9月'!Y42</f>
        <v>0</v>
      </c>
      <c r="Z11" s="59">
        <f>'9月'!Z42</f>
        <v>1</v>
      </c>
      <c r="AA11" s="59">
        <f>'9月'!AA42</f>
        <v>0</v>
      </c>
      <c r="AB11" s="59">
        <f>'9月'!AB42</f>
        <v>0</v>
      </c>
      <c r="AC11" s="59">
        <f>'9月'!AC42</f>
        <v>0</v>
      </c>
      <c r="AD11" s="59">
        <f>'9月'!AD42</f>
        <v>0</v>
      </c>
      <c r="AE11" s="59">
        <f>'9月'!AE42</f>
        <v>0</v>
      </c>
      <c r="AF11" s="59">
        <f>'9月'!AF42</f>
        <v>0</v>
      </c>
      <c r="AG11" s="59">
        <f>'9月'!AG42</f>
        <v>0</v>
      </c>
      <c r="AH11" s="59">
        <f>'9月'!AH42</f>
        <v>0</v>
      </c>
      <c r="AI11" s="59">
        <f>'9月'!AI42</f>
        <v>0</v>
      </c>
      <c r="AJ11" s="59">
        <f>'9月'!AJ42</f>
        <v>0</v>
      </c>
      <c r="AK11" s="59">
        <f>'9月'!AK42</f>
        <v>0</v>
      </c>
      <c r="AL11" s="59">
        <f>'9月'!AL42</f>
        <v>0</v>
      </c>
      <c r="AM11" s="59">
        <f>'9月'!AM42</f>
        <v>0</v>
      </c>
      <c r="AN11" s="59">
        <f>'9月'!AN42</f>
        <v>1</v>
      </c>
      <c r="AO11" s="59">
        <f>'9月'!AO42</f>
        <v>0</v>
      </c>
      <c r="AP11" s="59">
        <f>'9月'!AP42</f>
        <v>0</v>
      </c>
      <c r="AQ11" s="59">
        <f>'9月'!AQ42</f>
        <v>1</v>
      </c>
      <c r="AR11" s="59">
        <f>'9月'!AR42</f>
        <v>0</v>
      </c>
      <c r="AS11" s="59">
        <f>'9月'!AS42</f>
        <v>1</v>
      </c>
      <c r="AT11" s="59">
        <f>'9月'!AT42</f>
        <v>0</v>
      </c>
      <c r="AU11" s="59">
        <f>'9月'!AU42</f>
        <v>0</v>
      </c>
      <c r="AV11" s="59">
        <f>'9月'!AV42</f>
        <v>0</v>
      </c>
      <c r="AW11" s="59">
        <f>'9月'!AW42</f>
        <v>1</v>
      </c>
      <c r="AX11" s="59">
        <f>'9月'!AX42</f>
        <v>0</v>
      </c>
      <c r="AY11" s="59">
        <f>'9月'!AY42</f>
        <v>0</v>
      </c>
      <c r="AZ11" s="59">
        <f>'9月'!AZ42</f>
        <v>0</v>
      </c>
      <c r="BA11" s="59">
        <f>'9月'!BA42</f>
        <v>0</v>
      </c>
      <c r="BB11" s="59">
        <f>'9月'!BB42</f>
        <v>0</v>
      </c>
      <c r="BC11" s="59">
        <f>'9月'!BC42</f>
        <v>0</v>
      </c>
      <c r="BD11" s="59">
        <f>'9月'!BD42</f>
        <v>0</v>
      </c>
      <c r="BE11" s="59">
        <f>'9月'!BE42</f>
        <v>0</v>
      </c>
      <c r="BF11" s="59">
        <f>'9月'!BF42</f>
        <v>0</v>
      </c>
      <c r="BG11" s="59">
        <f>'9月'!BG42</f>
        <v>0</v>
      </c>
      <c r="BH11" s="59">
        <f>'9月'!BH42</f>
        <v>1</v>
      </c>
      <c r="BI11" s="59">
        <f>'9月'!BI42</f>
        <v>0</v>
      </c>
      <c r="BJ11" s="59">
        <f>'9月'!BJ42</f>
        <v>0</v>
      </c>
      <c r="BK11" s="59">
        <f>'9月'!BK42</f>
        <v>0</v>
      </c>
      <c r="BL11" s="59">
        <f>'9月'!BL42</f>
        <v>0</v>
      </c>
      <c r="BM11" s="59">
        <f>'9月'!BM42</f>
        <v>0</v>
      </c>
      <c r="BN11" s="59">
        <f>'9月'!BN42</f>
        <v>0</v>
      </c>
      <c r="BO11" s="59">
        <f>'9月'!BO42</f>
        <v>0</v>
      </c>
      <c r="BP11" s="59">
        <f>'9月'!BP42</f>
        <v>0</v>
      </c>
      <c r="BQ11" s="59">
        <f>'9月'!BQ42</f>
        <v>0</v>
      </c>
      <c r="BR11" s="59"/>
      <c r="BS11" s="59"/>
      <c r="BT11" s="59"/>
      <c r="BU11" s="59"/>
      <c r="BV11" s="59"/>
      <c r="BW11" s="59"/>
      <c r="BY11" s="42">
        <f t="shared" si="1"/>
        <v>1</v>
      </c>
      <c r="BZ11" s="43">
        <f t="shared" si="2"/>
        <v>1956</v>
      </c>
      <c r="CA11" s="44">
        <v>9</v>
      </c>
      <c r="CC11" s="36">
        <f t="shared" si="0"/>
        <v>4</v>
      </c>
    </row>
    <row r="12" spans="1:81" ht="11.25">
      <c r="A12" s="5">
        <v>10</v>
      </c>
      <c r="B12" s="59">
        <f>'10月'!B42</f>
        <v>0</v>
      </c>
      <c r="C12" s="59">
        <f>'10月'!C42</f>
        <v>0</v>
      </c>
      <c r="D12" s="59">
        <f>'10月'!D42</f>
        <v>0</v>
      </c>
      <c r="E12" s="59">
        <f>'10月'!E42</f>
        <v>0</v>
      </c>
      <c r="F12" s="59">
        <f>'10月'!F42</f>
        <v>1</v>
      </c>
      <c r="G12" s="59">
        <f>'10月'!G42</f>
        <v>0</v>
      </c>
      <c r="H12" s="59">
        <f>'10月'!H42</f>
        <v>0</v>
      </c>
      <c r="I12" s="59">
        <f>'10月'!I42</f>
        <v>0</v>
      </c>
      <c r="J12" s="59">
        <f>'10月'!J42</f>
        <v>0</v>
      </c>
      <c r="K12" s="59">
        <f>'10月'!K42</f>
        <v>0</v>
      </c>
      <c r="L12" s="59">
        <f>'10月'!L42</f>
        <v>0</v>
      </c>
      <c r="M12" s="59">
        <f>'10月'!M42</f>
        <v>0</v>
      </c>
      <c r="N12" s="59">
        <f>'10月'!N42</f>
        <v>0</v>
      </c>
      <c r="O12" s="59">
        <f>'10月'!O42</f>
        <v>0</v>
      </c>
      <c r="P12" s="59">
        <f>'10月'!P42</f>
        <v>0</v>
      </c>
      <c r="Q12" s="59">
        <f>'10月'!Q42</f>
        <v>0</v>
      </c>
      <c r="R12" s="59">
        <f>'10月'!R42</f>
        <v>0</v>
      </c>
      <c r="S12" s="59">
        <f>'10月'!S42</f>
        <v>0</v>
      </c>
      <c r="T12" s="59">
        <f>'10月'!T42</f>
        <v>0</v>
      </c>
      <c r="U12" s="59">
        <f>'10月'!U42</f>
        <v>0</v>
      </c>
      <c r="V12" s="59">
        <f>'10月'!V42</f>
        <v>0</v>
      </c>
      <c r="W12" s="59">
        <f>'10月'!W42</f>
        <v>0</v>
      </c>
      <c r="X12" s="59">
        <f>'10月'!X42</f>
        <v>0</v>
      </c>
      <c r="Y12" s="59">
        <f>'10月'!Y42</f>
        <v>1</v>
      </c>
      <c r="Z12" s="59">
        <f>'10月'!Z42</f>
        <v>0</v>
      </c>
      <c r="AA12" s="59">
        <f>'10月'!AA42</f>
        <v>0</v>
      </c>
      <c r="AB12" s="59">
        <f>'10月'!AB42</f>
        <v>1</v>
      </c>
      <c r="AC12" s="59">
        <f>'10月'!AC42</f>
        <v>0</v>
      </c>
      <c r="AD12" s="59">
        <f>'10月'!AD42</f>
        <v>1</v>
      </c>
      <c r="AE12" s="59">
        <f>'10月'!AE42</f>
        <v>0</v>
      </c>
      <c r="AF12" s="59">
        <f>'10月'!AF42</f>
        <v>0</v>
      </c>
      <c r="AG12" s="59">
        <f>'10月'!AG42</f>
        <v>0</v>
      </c>
      <c r="AH12" s="59">
        <f>'10月'!AH42</f>
        <v>0</v>
      </c>
      <c r="AI12" s="59">
        <f>'10月'!AI42</f>
        <v>0</v>
      </c>
      <c r="AJ12" s="59">
        <f>'10月'!AJ42</f>
        <v>0</v>
      </c>
      <c r="AK12" s="59">
        <f>'10月'!AK42</f>
        <v>0</v>
      </c>
      <c r="AL12" s="59">
        <f>'10月'!AL42</f>
        <v>0</v>
      </c>
      <c r="AM12" s="59">
        <f>'10月'!AM42</f>
        <v>0</v>
      </c>
      <c r="AN12" s="59">
        <f>'10月'!AN42</f>
        <v>1</v>
      </c>
      <c r="AO12" s="59">
        <f>'10月'!AO42</f>
        <v>0</v>
      </c>
      <c r="AP12" s="59">
        <f>'10月'!AP42</f>
        <v>0</v>
      </c>
      <c r="AQ12" s="59">
        <f>'10月'!AQ42</f>
        <v>0</v>
      </c>
      <c r="AR12" s="59">
        <f>'10月'!AR42</f>
        <v>0</v>
      </c>
      <c r="AS12" s="59">
        <f>'10月'!AS42</f>
        <v>0</v>
      </c>
      <c r="AT12" s="59">
        <f>'10月'!AT42</f>
        <v>0</v>
      </c>
      <c r="AU12" s="59">
        <f>'10月'!AU42</f>
        <v>0</v>
      </c>
      <c r="AV12" s="59">
        <f>'10月'!AV42</f>
        <v>1</v>
      </c>
      <c r="AW12" s="59">
        <f>'10月'!AW42</f>
        <v>0</v>
      </c>
      <c r="AX12" s="59">
        <f>'10月'!AX42</f>
        <v>1</v>
      </c>
      <c r="AY12" s="59">
        <f>'10月'!AY42</f>
        <v>0</v>
      </c>
      <c r="AZ12" s="59">
        <f>'10月'!AZ42</f>
        <v>0</v>
      </c>
      <c r="BA12" s="59">
        <f>'10月'!BA42</f>
        <v>2</v>
      </c>
      <c r="BB12" s="59">
        <f>'10月'!BB42</f>
        <v>0</v>
      </c>
      <c r="BC12" s="59">
        <f>'10月'!BC42</f>
        <v>1</v>
      </c>
      <c r="BD12" s="59">
        <f>'10月'!BD42</f>
        <v>0</v>
      </c>
      <c r="BE12" s="59">
        <f>'10月'!BE42</f>
        <v>1</v>
      </c>
      <c r="BF12" s="59">
        <f>'10月'!BF42</f>
        <v>1</v>
      </c>
      <c r="BG12" s="59">
        <f>'10月'!BG42</f>
        <v>0</v>
      </c>
      <c r="BH12" s="59">
        <f>'10月'!BH42</f>
        <v>0</v>
      </c>
      <c r="BI12" s="59">
        <f>'10月'!BI42</f>
        <v>0</v>
      </c>
      <c r="BJ12" s="59">
        <f>'10月'!BJ42</f>
        <v>0</v>
      </c>
      <c r="BK12" s="59">
        <f>'10月'!BK42</f>
        <v>1</v>
      </c>
      <c r="BL12" s="59">
        <f>'10月'!BL42</f>
        <v>0</v>
      </c>
      <c r="BM12" s="59">
        <f>'10月'!BM42</f>
        <v>0</v>
      </c>
      <c r="BN12" s="59">
        <f>'10月'!BN42</f>
        <v>0</v>
      </c>
      <c r="BO12" s="59">
        <f>'10月'!BO42</f>
        <v>0</v>
      </c>
      <c r="BP12" s="59">
        <f>'10月'!BP42</f>
        <v>2</v>
      </c>
      <c r="BQ12" s="59">
        <f>'10月'!BQ42</f>
        <v>0</v>
      </c>
      <c r="BR12" s="59"/>
      <c r="BS12" s="59"/>
      <c r="BT12" s="59"/>
      <c r="BU12" s="59"/>
      <c r="BV12" s="59"/>
      <c r="BW12" s="59"/>
      <c r="BY12" s="42">
        <f t="shared" si="1"/>
        <v>2</v>
      </c>
      <c r="BZ12" s="43">
        <f t="shared" si="2"/>
        <v>2004</v>
      </c>
      <c r="CA12" s="44">
        <v>10</v>
      </c>
      <c r="CC12" s="36">
        <f t="shared" si="0"/>
        <v>52</v>
      </c>
    </row>
    <row r="13" spans="1:81" s="14" customFormat="1" ht="11.25">
      <c r="A13" s="12">
        <v>11</v>
      </c>
      <c r="B13" s="60">
        <f>'11月'!B42</f>
        <v>0</v>
      </c>
      <c r="C13" s="60">
        <f>'11月'!C42</f>
        <v>0</v>
      </c>
      <c r="D13" s="60">
        <f>'11月'!D42</f>
        <v>0</v>
      </c>
      <c r="E13" s="60">
        <f>'11月'!E42</f>
        <v>0</v>
      </c>
      <c r="F13" s="60">
        <f>'11月'!F42</f>
        <v>0</v>
      </c>
      <c r="G13" s="60">
        <f>'11月'!G42</f>
        <v>0</v>
      </c>
      <c r="H13" s="60">
        <f>'11月'!H42</f>
        <v>0</v>
      </c>
      <c r="I13" s="60">
        <f>'11月'!I42</f>
        <v>0</v>
      </c>
      <c r="J13" s="60">
        <f>'11月'!J42</f>
        <v>0</v>
      </c>
      <c r="K13" s="60">
        <f>'11月'!K42</f>
        <v>0</v>
      </c>
      <c r="L13" s="60">
        <f>'11月'!L42</f>
        <v>0</v>
      </c>
      <c r="M13" s="60">
        <f>'11月'!M42</f>
        <v>0</v>
      </c>
      <c r="N13" s="60">
        <f>'11月'!N42</f>
        <v>0</v>
      </c>
      <c r="O13" s="60">
        <f>'11月'!O42</f>
        <v>0</v>
      </c>
      <c r="P13" s="60">
        <f>'11月'!P42</f>
        <v>0</v>
      </c>
      <c r="Q13" s="60">
        <f>'11月'!Q42</f>
        <v>0</v>
      </c>
      <c r="R13" s="60">
        <f>'11月'!R42</f>
        <v>0</v>
      </c>
      <c r="S13" s="60">
        <f>'11月'!S42</f>
        <v>1</v>
      </c>
      <c r="T13" s="60">
        <f>'11月'!T42</f>
        <v>0</v>
      </c>
      <c r="U13" s="60">
        <f>'11月'!U42</f>
        <v>0</v>
      </c>
      <c r="V13" s="60">
        <f>'11月'!V42</f>
        <v>0</v>
      </c>
      <c r="W13" s="60">
        <f>'11月'!W42</f>
        <v>0</v>
      </c>
      <c r="X13" s="60">
        <f>'11月'!X42</f>
        <v>0</v>
      </c>
      <c r="Y13" s="60">
        <f>'11月'!Y42</f>
        <v>0</v>
      </c>
      <c r="Z13" s="60">
        <f>'11月'!Z42</f>
        <v>0</v>
      </c>
      <c r="AA13" s="60">
        <f>'11月'!AA42</f>
        <v>0</v>
      </c>
      <c r="AB13" s="60">
        <f>'11月'!AB42</f>
        <v>0</v>
      </c>
      <c r="AC13" s="60">
        <f>'11月'!AC42</f>
        <v>0</v>
      </c>
      <c r="AD13" s="60">
        <f>'11月'!AD42</f>
        <v>0</v>
      </c>
      <c r="AE13" s="60">
        <f>'11月'!AE42</f>
        <v>0</v>
      </c>
      <c r="AF13" s="60">
        <f>'11月'!AF42</f>
        <v>0</v>
      </c>
      <c r="AG13" s="60">
        <f>'11月'!AG42</f>
        <v>0</v>
      </c>
      <c r="AH13" s="60">
        <f>'11月'!AH42</f>
        <v>0</v>
      </c>
      <c r="AI13" s="60">
        <f>'11月'!AI42</f>
        <v>0</v>
      </c>
      <c r="AJ13" s="60">
        <f>'11月'!AJ42</f>
        <v>0</v>
      </c>
      <c r="AK13" s="60">
        <f>'11月'!AK42</f>
        <v>0</v>
      </c>
      <c r="AL13" s="60">
        <f>'11月'!AL42</f>
        <v>0</v>
      </c>
      <c r="AM13" s="60">
        <f>'11月'!AM42</f>
        <v>1</v>
      </c>
      <c r="AN13" s="60">
        <f>'11月'!AN42</f>
        <v>0</v>
      </c>
      <c r="AO13" s="60">
        <f>'11月'!AO42</f>
        <v>0</v>
      </c>
      <c r="AP13" s="60">
        <f>'11月'!AP42</f>
        <v>0</v>
      </c>
      <c r="AQ13" s="60">
        <f>'11月'!AQ42</f>
        <v>0</v>
      </c>
      <c r="AR13" s="60">
        <f>'11月'!AR42</f>
        <v>0</v>
      </c>
      <c r="AS13" s="60">
        <f>'11月'!AS42</f>
        <v>0</v>
      </c>
      <c r="AT13" s="60">
        <f>'11月'!AT42</f>
        <v>0</v>
      </c>
      <c r="AU13" s="60">
        <f>'11月'!AU42</f>
        <v>0</v>
      </c>
      <c r="AV13" s="60">
        <f>'11月'!AV42</f>
        <v>0</v>
      </c>
      <c r="AW13" s="60">
        <f>'11月'!AW42</f>
        <v>0</v>
      </c>
      <c r="AX13" s="60">
        <f>'11月'!AX42</f>
        <v>0</v>
      </c>
      <c r="AY13" s="60">
        <f>'11月'!AY42</f>
        <v>0</v>
      </c>
      <c r="AZ13" s="60">
        <f>'11月'!AZ42</f>
        <v>0</v>
      </c>
      <c r="BA13" s="60">
        <f>'11月'!BA42</f>
        <v>0</v>
      </c>
      <c r="BB13" s="60">
        <f>'11月'!BB42</f>
        <v>0</v>
      </c>
      <c r="BC13" s="60">
        <f>'11月'!BC42</f>
        <v>0</v>
      </c>
      <c r="BD13" s="60">
        <f>'11月'!BD42</f>
        <v>0</v>
      </c>
      <c r="BE13" s="60">
        <f>'11月'!BE42</f>
        <v>0</v>
      </c>
      <c r="BF13" s="60">
        <f>'11月'!BF42</f>
        <v>0</v>
      </c>
      <c r="BG13" s="60">
        <f>'11月'!BG42</f>
        <v>0</v>
      </c>
      <c r="BH13" s="60">
        <f>'11月'!BH42</f>
        <v>0</v>
      </c>
      <c r="BI13" s="60">
        <f>'11月'!BI42</f>
        <v>0</v>
      </c>
      <c r="BJ13" s="60">
        <f>'11月'!BJ42</f>
        <v>0</v>
      </c>
      <c r="BK13" s="60">
        <f>'11月'!BK42</f>
        <v>0</v>
      </c>
      <c r="BL13" s="60">
        <f>'11月'!BL42</f>
        <v>0</v>
      </c>
      <c r="BM13" s="60">
        <f>'11月'!BM42</f>
        <v>0</v>
      </c>
      <c r="BN13" s="60">
        <f>'11月'!BN42</f>
        <v>0</v>
      </c>
      <c r="BO13" s="60">
        <f>'11月'!BO42</f>
        <v>0</v>
      </c>
      <c r="BP13" s="60">
        <f>'11月'!BP42</f>
        <v>0</v>
      </c>
      <c r="BQ13" s="60">
        <f>'11月'!BQ42</f>
        <v>0</v>
      </c>
      <c r="BR13" s="60"/>
      <c r="BS13" s="60"/>
      <c r="BT13" s="60"/>
      <c r="BU13" s="60"/>
      <c r="BV13" s="60"/>
      <c r="BW13" s="60"/>
      <c r="BY13" s="42">
        <f t="shared" si="1"/>
        <v>1</v>
      </c>
      <c r="BZ13" s="43">
        <f t="shared" si="2"/>
        <v>1970</v>
      </c>
      <c r="CA13" s="44">
        <v>11</v>
      </c>
      <c r="CC13" s="45">
        <f t="shared" si="0"/>
        <v>18</v>
      </c>
    </row>
    <row r="14" spans="1:81" ht="11.25">
      <c r="A14" s="5">
        <v>12</v>
      </c>
      <c r="B14" s="59">
        <f>'12月'!B42</f>
        <v>0</v>
      </c>
      <c r="C14" s="59">
        <f>'12月'!C42</f>
        <v>0</v>
      </c>
      <c r="D14" s="59">
        <f>'12月'!D42</f>
        <v>0</v>
      </c>
      <c r="E14" s="59">
        <f>'12月'!E42</f>
        <v>0</v>
      </c>
      <c r="F14" s="59">
        <f>'12月'!F42</f>
        <v>0</v>
      </c>
      <c r="G14" s="59">
        <f>'12月'!G42</f>
        <v>0</v>
      </c>
      <c r="H14" s="59">
        <f>'12月'!H42</f>
        <v>0</v>
      </c>
      <c r="I14" s="59">
        <f>'12月'!I42</f>
        <v>0</v>
      </c>
      <c r="J14" s="59">
        <f>'12月'!J42</f>
        <v>0</v>
      </c>
      <c r="K14" s="59">
        <f>'12月'!K42</f>
        <v>0</v>
      </c>
      <c r="L14" s="59">
        <f>'12月'!L42</f>
        <v>0</v>
      </c>
      <c r="M14" s="59">
        <f>'12月'!M42</f>
        <v>0</v>
      </c>
      <c r="N14" s="59">
        <f>'12月'!N42</f>
        <v>0</v>
      </c>
      <c r="O14" s="59">
        <f>'12月'!O42</f>
        <v>0</v>
      </c>
      <c r="P14" s="59">
        <f>'12月'!P42</f>
        <v>0</v>
      </c>
      <c r="Q14" s="59">
        <f>'12月'!Q42</f>
        <v>0</v>
      </c>
      <c r="R14" s="59">
        <f>'12月'!R42</f>
        <v>0</v>
      </c>
      <c r="S14" s="59">
        <f>'12月'!S42</f>
        <v>0</v>
      </c>
      <c r="T14" s="59">
        <f>'12月'!T42</f>
        <v>0</v>
      </c>
      <c r="U14" s="59">
        <f>'12月'!U42</f>
        <v>0</v>
      </c>
      <c r="V14" s="59">
        <f>'12月'!V42</f>
        <v>0</v>
      </c>
      <c r="W14" s="59">
        <f>'12月'!W42</f>
        <v>0</v>
      </c>
      <c r="X14" s="59">
        <f>'12月'!X42</f>
        <v>0</v>
      </c>
      <c r="Y14" s="59">
        <f>'12月'!Y42</f>
        <v>0</v>
      </c>
      <c r="Z14" s="59">
        <f>'12月'!Z42</f>
        <v>0</v>
      </c>
      <c r="AA14" s="59">
        <f>'12月'!AA42</f>
        <v>0</v>
      </c>
      <c r="AB14" s="59">
        <f>'12月'!AB42</f>
        <v>0</v>
      </c>
      <c r="AC14" s="59">
        <f>'12月'!AC42</f>
        <v>0</v>
      </c>
      <c r="AD14" s="59">
        <f>'12月'!AD42</f>
        <v>0</v>
      </c>
      <c r="AE14" s="59">
        <f>'12月'!AE42</f>
        <v>0</v>
      </c>
      <c r="AF14" s="59">
        <f>'12月'!AF42</f>
        <v>0</v>
      </c>
      <c r="AG14" s="59">
        <f>'12月'!AG42</f>
        <v>0</v>
      </c>
      <c r="AH14" s="59">
        <f>'12月'!AH42</f>
        <v>0</v>
      </c>
      <c r="AI14" s="59">
        <f>'12月'!AI42</f>
        <v>0</v>
      </c>
      <c r="AJ14" s="59">
        <f>'12月'!AJ42</f>
        <v>0</v>
      </c>
      <c r="AK14" s="59">
        <f>'12月'!AK42</f>
        <v>0</v>
      </c>
      <c r="AL14" s="59">
        <f>'12月'!AL42</f>
        <v>0</v>
      </c>
      <c r="AM14" s="59">
        <f>'12月'!AM42</f>
        <v>0</v>
      </c>
      <c r="AN14" s="59">
        <f>'12月'!AN42</f>
        <v>0</v>
      </c>
      <c r="AO14" s="59">
        <f>'12月'!AO42</f>
        <v>0</v>
      </c>
      <c r="AP14" s="59">
        <f>'12月'!AP42</f>
        <v>0</v>
      </c>
      <c r="AQ14" s="59">
        <f>'12月'!AQ42</f>
        <v>0</v>
      </c>
      <c r="AR14" s="59">
        <f>'12月'!AR42</f>
        <v>0</v>
      </c>
      <c r="AS14" s="59">
        <f>'12月'!AS42</f>
        <v>0</v>
      </c>
      <c r="AT14" s="59">
        <f>'12月'!AT42</f>
        <v>0</v>
      </c>
      <c r="AU14" s="59">
        <f>'12月'!AU42</f>
        <v>0</v>
      </c>
      <c r="AV14" s="59">
        <f>'12月'!AV42</f>
        <v>0</v>
      </c>
      <c r="AW14" s="59">
        <f>'12月'!AW42</f>
        <v>0</v>
      </c>
      <c r="AX14" s="59">
        <f>'12月'!AX42</f>
        <v>0</v>
      </c>
      <c r="AY14" s="59">
        <f>'12月'!AY42</f>
        <v>0</v>
      </c>
      <c r="AZ14" s="59">
        <f>'12月'!AZ42</f>
        <v>0</v>
      </c>
      <c r="BA14" s="59">
        <f>'12月'!BA42</f>
        <v>0</v>
      </c>
      <c r="BB14" s="59">
        <f>'12月'!BB42</f>
        <v>0</v>
      </c>
      <c r="BC14" s="59">
        <f>'12月'!BC42</f>
        <v>0</v>
      </c>
      <c r="BD14" s="59">
        <f>'12月'!BD42</f>
        <v>0</v>
      </c>
      <c r="BE14" s="59">
        <f>'12月'!BE42</f>
        <v>0</v>
      </c>
      <c r="BF14" s="59">
        <f>'12月'!BF42</f>
        <v>0</v>
      </c>
      <c r="BG14" s="59">
        <f>'12月'!BG42</f>
        <v>0</v>
      </c>
      <c r="BH14" s="59">
        <f>'12月'!BH42</f>
        <v>0</v>
      </c>
      <c r="BI14" s="59">
        <f>'12月'!BI42</f>
        <v>0</v>
      </c>
      <c r="BJ14" s="59">
        <f>'12月'!BJ42</f>
        <v>0</v>
      </c>
      <c r="BK14" s="59">
        <f>'12月'!BK42</f>
        <v>0</v>
      </c>
      <c r="BL14" s="59">
        <f>'12月'!BL42</f>
        <v>0</v>
      </c>
      <c r="BM14" s="59">
        <f>'12月'!BM42</f>
        <v>0</v>
      </c>
      <c r="BN14" s="59">
        <f>'12月'!BN42</f>
        <v>0</v>
      </c>
      <c r="BO14" s="59">
        <f>'12月'!BO42</f>
        <v>0</v>
      </c>
      <c r="BP14" s="59">
        <f>'12月'!BP42</f>
        <v>0</v>
      </c>
      <c r="BQ14" s="59">
        <f>'12月'!BQ42</f>
        <v>0</v>
      </c>
      <c r="BR14" s="59"/>
      <c r="BS14" s="59"/>
      <c r="BT14" s="59"/>
      <c r="BU14" s="59"/>
      <c r="BV14" s="59"/>
      <c r="BW14" s="59"/>
      <c r="BY14" s="42">
        <f t="shared" si="1"/>
        <v>0</v>
      </c>
      <c r="BZ14" s="43">
        <f t="shared" si="2"/>
        <v>1953</v>
      </c>
      <c r="CA14" s="44">
        <v>12</v>
      </c>
      <c r="CC14" s="36">
        <f t="shared" si="0"/>
        <v>1</v>
      </c>
    </row>
    <row r="15" spans="1:81" ht="11.25">
      <c r="A15" s="37" t="s">
        <v>15</v>
      </c>
      <c r="B15" s="61">
        <f aca="true" t="shared" si="3" ref="B15:AG15">SUM(B3:B14)</f>
        <v>0</v>
      </c>
      <c r="C15" s="61">
        <f t="shared" si="3"/>
        <v>0</v>
      </c>
      <c r="D15" s="61">
        <f t="shared" si="3"/>
        <v>0</v>
      </c>
      <c r="E15" s="61">
        <f t="shared" si="3"/>
        <v>1</v>
      </c>
      <c r="F15" s="61">
        <f t="shared" si="3"/>
        <v>1</v>
      </c>
      <c r="G15" s="61">
        <f t="shared" si="3"/>
        <v>1</v>
      </c>
      <c r="H15" s="61">
        <f t="shared" si="3"/>
        <v>1</v>
      </c>
      <c r="I15" s="61">
        <f t="shared" si="3"/>
        <v>0</v>
      </c>
      <c r="J15" s="61">
        <f t="shared" si="3"/>
        <v>2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2</v>
      </c>
      <c r="O15" s="61">
        <f t="shared" si="3"/>
        <v>1</v>
      </c>
      <c r="P15" s="61">
        <f t="shared" si="3"/>
        <v>0</v>
      </c>
      <c r="Q15" s="61">
        <f t="shared" si="3"/>
        <v>1</v>
      </c>
      <c r="R15" s="61">
        <f t="shared" si="3"/>
        <v>0</v>
      </c>
      <c r="S15" s="61">
        <f t="shared" si="3"/>
        <v>1</v>
      </c>
      <c r="T15" s="61">
        <f t="shared" si="3"/>
        <v>1</v>
      </c>
      <c r="U15" s="61">
        <f t="shared" si="3"/>
        <v>0</v>
      </c>
      <c r="V15" s="61">
        <f t="shared" si="3"/>
        <v>0</v>
      </c>
      <c r="W15" s="61">
        <f t="shared" si="3"/>
        <v>0</v>
      </c>
      <c r="X15" s="61">
        <f t="shared" si="3"/>
        <v>1</v>
      </c>
      <c r="Y15" s="61">
        <f t="shared" si="3"/>
        <v>1</v>
      </c>
      <c r="Z15" s="61">
        <f t="shared" si="3"/>
        <v>2</v>
      </c>
      <c r="AA15" s="61">
        <f t="shared" si="3"/>
        <v>0</v>
      </c>
      <c r="AB15" s="61">
        <f t="shared" si="3"/>
        <v>3</v>
      </c>
      <c r="AC15" s="61">
        <f t="shared" si="3"/>
        <v>0</v>
      </c>
      <c r="AD15" s="61">
        <f t="shared" si="3"/>
        <v>1</v>
      </c>
      <c r="AE15" s="61">
        <f t="shared" si="3"/>
        <v>0</v>
      </c>
      <c r="AF15" s="61">
        <f t="shared" si="3"/>
        <v>0</v>
      </c>
      <c r="AG15" s="61">
        <f t="shared" si="3"/>
        <v>0</v>
      </c>
      <c r="AH15" s="61">
        <f aca="true" t="shared" si="4" ref="AH15:BF15">SUM(AH3:AH14)</f>
        <v>1</v>
      </c>
      <c r="AI15" s="61">
        <f t="shared" si="4"/>
        <v>1</v>
      </c>
      <c r="AJ15" s="61">
        <f t="shared" si="4"/>
        <v>0</v>
      </c>
      <c r="AK15" s="61">
        <f t="shared" si="4"/>
        <v>0</v>
      </c>
      <c r="AL15" s="61">
        <f t="shared" si="4"/>
        <v>2</v>
      </c>
      <c r="AM15" s="61">
        <f t="shared" si="4"/>
        <v>1</v>
      </c>
      <c r="AN15" s="61">
        <f t="shared" si="4"/>
        <v>2</v>
      </c>
      <c r="AO15" s="61">
        <f t="shared" si="4"/>
        <v>0</v>
      </c>
      <c r="AP15" s="61">
        <f t="shared" si="4"/>
        <v>1</v>
      </c>
      <c r="AQ15" s="61">
        <f t="shared" si="4"/>
        <v>2</v>
      </c>
      <c r="AR15" s="61">
        <f t="shared" si="4"/>
        <v>1</v>
      </c>
      <c r="AS15" s="61">
        <f t="shared" si="4"/>
        <v>1</v>
      </c>
      <c r="AT15" s="61">
        <f t="shared" si="4"/>
        <v>1</v>
      </c>
      <c r="AU15" s="61">
        <f t="shared" si="4"/>
        <v>0</v>
      </c>
      <c r="AV15" s="61">
        <f t="shared" si="4"/>
        <v>2</v>
      </c>
      <c r="AW15" s="61">
        <f t="shared" si="4"/>
        <v>2</v>
      </c>
      <c r="AX15" s="61">
        <f t="shared" si="4"/>
        <v>1</v>
      </c>
      <c r="AY15" s="61">
        <f t="shared" si="4"/>
        <v>0</v>
      </c>
      <c r="AZ15" s="61">
        <f t="shared" si="4"/>
        <v>0</v>
      </c>
      <c r="BA15" s="61">
        <f t="shared" si="4"/>
        <v>2</v>
      </c>
      <c r="BB15" s="61">
        <f t="shared" si="4"/>
        <v>1</v>
      </c>
      <c r="BC15" s="61">
        <f t="shared" si="4"/>
        <v>2</v>
      </c>
      <c r="BD15" s="61">
        <f t="shared" si="4"/>
        <v>1</v>
      </c>
      <c r="BE15" s="61">
        <f t="shared" si="4"/>
        <v>2</v>
      </c>
      <c r="BF15" s="61">
        <f t="shared" si="4"/>
        <v>2</v>
      </c>
      <c r="BG15" s="61">
        <f aca="true" t="shared" si="5" ref="BG15:BL15">SUM(BG3:BG14)</f>
        <v>2</v>
      </c>
      <c r="BH15" s="61">
        <f t="shared" si="5"/>
        <v>2</v>
      </c>
      <c r="BI15" s="61">
        <f t="shared" si="5"/>
        <v>0</v>
      </c>
      <c r="BJ15" s="61">
        <f t="shared" si="5"/>
        <v>0</v>
      </c>
      <c r="BK15" s="61">
        <f t="shared" si="5"/>
        <v>2</v>
      </c>
      <c r="BL15" s="61">
        <f t="shared" si="5"/>
        <v>0</v>
      </c>
      <c r="BM15" s="61">
        <f>SUM(BM3:BM14)</f>
        <v>1</v>
      </c>
      <c r="BN15" s="61">
        <f>SUM(BN3:BN14)</f>
        <v>0</v>
      </c>
      <c r="BO15" s="61">
        <f>SUM(BO3:BO14)</f>
        <v>0</v>
      </c>
      <c r="BP15" s="61">
        <f>SUM(BP3:BP14)</f>
        <v>2</v>
      </c>
      <c r="BQ15" s="61">
        <f>SUM(BQ3:BQ14)</f>
        <v>0</v>
      </c>
      <c r="BR15" s="61"/>
      <c r="BS15" s="61"/>
      <c r="BT15" s="61"/>
      <c r="BU15" s="61"/>
      <c r="BV15" s="61"/>
      <c r="BW15" s="61"/>
      <c r="BY15" s="46">
        <f t="shared" si="1"/>
        <v>3</v>
      </c>
      <c r="BZ15" s="47">
        <f t="shared" si="2"/>
        <v>1979</v>
      </c>
      <c r="CC15" s="36">
        <f t="shared" si="0"/>
        <v>27</v>
      </c>
    </row>
    <row r="17" spans="77:78" ht="10.5">
      <c r="BY17" t="s">
        <v>26</v>
      </c>
      <c r="BZ17"/>
    </row>
    <row r="18" spans="77:78" ht="11.25" thickBot="1">
      <c r="BY18"/>
      <c r="BZ18" t="s">
        <v>10</v>
      </c>
    </row>
    <row r="19" spans="77:79" ht="11.25" thickBot="1">
      <c r="BY19" s="48" t="s">
        <v>11</v>
      </c>
      <c r="BZ19" s="49" t="s">
        <v>45</v>
      </c>
      <c r="CA19" s="50" t="s">
        <v>25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6.75390625" defaultRowHeight="12"/>
  <sheetData>
    <row r="1" ht="10.5">
      <c r="A1" t="s">
        <v>17</v>
      </c>
    </row>
    <row r="2" ht="11.25" thickBot="1">
      <c r="A2" t="s">
        <v>19</v>
      </c>
    </row>
    <row r="3" spans="1:13" ht="11.25">
      <c r="A3" s="65" t="s">
        <v>18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</row>
    <row r="4" spans="1:13" ht="11.25">
      <c r="A4" s="63">
        <v>1</v>
      </c>
      <c r="B4" s="68">
        <f>'1月'!B45</f>
        <v>70</v>
      </c>
      <c r="C4" s="68">
        <f>'2月'!B45</f>
        <v>142.5</v>
      </c>
      <c r="D4" s="68">
        <f>'3月'!B45</f>
        <v>90.4</v>
      </c>
      <c r="E4" s="68">
        <f>'4月'!B45</f>
        <v>120</v>
      </c>
      <c r="F4" s="68">
        <f>'5月'!B45</f>
        <v>219.2</v>
      </c>
      <c r="G4" s="68">
        <f>'6月'!B45</f>
        <v>255.5</v>
      </c>
      <c r="H4" s="68">
        <f>'7月'!B45</f>
        <v>173</v>
      </c>
      <c r="I4" s="68">
        <f>'8月'!B45</f>
        <v>214</v>
      </c>
      <c r="J4" s="68">
        <f>'9月'!B45</f>
        <v>212</v>
      </c>
      <c r="K4" s="68">
        <f>'10月'!B45</f>
        <v>182</v>
      </c>
      <c r="L4" s="68">
        <f>'11月'!B45</f>
        <v>207.1</v>
      </c>
      <c r="M4" s="68">
        <f>'12月'!B45</f>
        <v>98</v>
      </c>
    </row>
    <row r="5" spans="1:13" ht="11.25">
      <c r="A5" s="63">
        <v>2</v>
      </c>
      <c r="B5" s="68">
        <f>'1月'!B46</f>
        <v>67.5</v>
      </c>
      <c r="C5" s="68">
        <f>'2月'!B46</f>
        <v>101</v>
      </c>
      <c r="D5" s="68">
        <f>'3月'!B46</f>
        <v>90</v>
      </c>
      <c r="E5" s="68">
        <f>'4月'!B46</f>
        <v>113.5</v>
      </c>
      <c r="F5" s="68">
        <f>'5月'!B46</f>
        <v>135</v>
      </c>
      <c r="G5" s="68">
        <f>'6月'!B46</f>
        <v>139.5</v>
      </c>
      <c r="H5" s="68">
        <f>'7月'!B46</f>
        <v>135.5</v>
      </c>
      <c r="I5" s="68">
        <f>'8月'!B46</f>
        <v>211.2</v>
      </c>
      <c r="J5" s="68">
        <f>'9月'!B46</f>
        <v>192</v>
      </c>
      <c r="K5" s="68">
        <f>'10月'!B46</f>
        <v>174</v>
      </c>
      <c r="L5" s="68">
        <f>'11月'!B46</f>
        <v>102</v>
      </c>
      <c r="M5" s="68">
        <f>'12月'!B46</f>
        <v>79</v>
      </c>
    </row>
    <row r="6" spans="1:13" ht="11.25">
      <c r="A6" s="63">
        <v>3</v>
      </c>
      <c r="B6" s="68">
        <f>'1月'!B47</f>
        <v>67</v>
      </c>
      <c r="C6" s="68">
        <f>'2月'!B47</f>
        <v>61</v>
      </c>
      <c r="D6" s="68">
        <f>'3月'!B47</f>
        <v>66</v>
      </c>
      <c r="E6" s="68">
        <f>'4月'!B47</f>
        <v>97.8</v>
      </c>
      <c r="F6" s="68">
        <f>'5月'!B47</f>
        <v>113.4</v>
      </c>
      <c r="G6" s="68">
        <f>'6月'!B47</f>
        <v>119</v>
      </c>
      <c r="H6" s="68">
        <f>'7月'!B47</f>
        <v>129</v>
      </c>
      <c r="I6" s="68">
        <f>'8月'!B47</f>
        <v>141</v>
      </c>
      <c r="J6" s="68">
        <f>'9月'!B47</f>
        <v>182.5</v>
      </c>
      <c r="K6" s="68">
        <f>'10月'!B47</f>
        <v>162</v>
      </c>
      <c r="L6" s="68">
        <f>'11月'!B47</f>
        <v>93</v>
      </c>
      <c r="M6" s="68">
        <f>'12月'!B47</f>
        <v>65.9</v>
      </c>
    </row>
    <row r="7" spans="1:13" ht="11.25">
      <c r="A7" s="63">
        <v>4</v>
      </c>
      <c r="B7" s="68">
        <f>'1月'!B48</f>
        <v>62.9</v>
      </c>
      <c r="C7" s="68">
        <f>'2月'!B48</f>
        <v>55</v>
      </c>
      <c r="D7" s="68">
        <f>'3月'!B48</f>
        <v>63</v>
      </c>
      <c r="E7" s="68">
        <f>'4月'!B48</f>
        <v>96.5</v>
      </c>
      <c r="F7" s="68">
        <f>'5月'!B48</f>
        <v>102.5</v>
      </c>
      <c r="G7" s="68">
        <f>'6月'!B48</f>
        <v>118.9</v>
      </c>
      <c r="H7" s="68">
        <f>'7月'!B48</f>
        <v>128</v>
      </c>
      <c r="I7" s="68">
        <f>'8月'!B48</f>
        <v>138</v>
      </c>
      <c r="J7" s="68">
        <f>'9月'!B48</f>
        <v>168</v>
      </c>
      <c r="K7" s="68">
        <f>'10月'!B48</f>
        <v>155.5</v>
      </c>
      <c r="L7" s="68">
        <f>'11月'!B48</f>
        <v>92.5</v>
      </c>
      <c r="M7" s="68">
        <f>'12月'!B48</f>
        <v>61.1</v>
      </c>
    </row>
    <row r="8" spans="1:13" ht="12" thickBot="1">
      <c r="A8" s="66">
        <v>5</v>
      </c>
      <c r="B8" s="69">
        <f>'1月'!B49</f>
        <v>61.5</v>
      </c>
      <c r="C8" s="69">
        <f>'2月'!B49</f>
        <v>53.7</v>
      </c>
      <c r="D8" s="69">
        <f>'3月'!B49</f>
        <v>60</v>
      </c>
      <c r="E8" s="69">
        <f>'4月'!B49</f>
        <v>87</v>
      </c>
      <c r="F8" s="69">
        <f>'5月'!B49</f>
        <v>101.5</v>
      </c>
      <c r="G8" s="69">
        <f>'6月'!B49</f>
        <v>115</v>
      </c>
      <c r="H8" s="69">
        <f>'7月'!B49</f>
        <v>113</v>
      </c>
      <c r="I8" s="69">
        <f>'8月'!B49</f>
        <v>134</v>
      </c>
      <c r="J8" s="69">
        <f>'9月'!B49</f>
        <v>159.8</v>
      </c>
      <c r="K8" s="69">
        <f>'10月'!B49</f>
        <v>154</v>
      </c>
      <c r="L8" s="69">
        <f>'11月'!B49</f>
        <v>81.9</v>
      </c>
      <c r="M8" s="69">
        <f>'12月'!B49</f>
        <v>59.8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>
        <v>0</v>
      </c>
      <c r="C3" s="4" t="s">
        <v>27</v>
      </c>
      <c r="D3" s="4">
        <v>0</v>
      </c>
      <c r="E3" s="4" t="s">
        <v>27</v>
      </c>
      <c r="F3" s="4" t="s">
        <v>27</v>
      </c>
      <c r="G3" s="4" t="s">
        <v>27</v>
      </c>
      <c r="H3" s="4" t="s">
        <v>27</v>
      </c>
      <c r="I3" s="4" t="s">
        <v>27</v>
      </c>
      <c r="J3" s="4" t="s">
        <v>27</v>
      </c>
      <c r="K3" s="4">
        <v>0</v>
      </c>
      <c r="L3" s="4">
        <v>0</v>
      </c>
      <c r="M3" s="4">
        <v>10.5</v>
      </c>
      <c r="N3" s="4" t="s">
        <v>27</v>
      </c>
      <c r="O3" s="4" t="s">
        <v>27</v>
      </c>
      <c r="P3" s="4" t="s">
        <v>27</v>
      </c>
      <c r="Q3" s="4" t="s">
        <v>27</v>
      </c>
      <c r="R3" s="4">
        <v>7.5</v>
      </c>
      <c r="S3" s="4" t="s">
        <v>27</v>
      </c>
      <c r="T3" s="4" t="s">
        <v>27</v>
      </c>
      <c r="U3" s="4">
        <v>7.3</v>
      </c>
      <c r="V3" s="4" t="s">
        <v>27</v>
      </c>
      <c r="W3" s="4" t="s">
        <v>27</v>
      </c>
      <c r="X3" s="4" t="s">
        <v>27</v>
      </c>
      <c r="Y3" s="4">
        <v>8.6</v>
      </c>
      <c r="Z3" s="4" t="s">
        <v>27</v>
      </c>
      <c r="AA3" s="4">
        <v>1</v>
      </c>
      <c r="AB3" s="4">
        <v>9</v>
      </c>
      <c r="AC3" s="4" t="s">
        <v>27</v>
      </c>
      <c r="AD3" s="4">
        <v>4</v>
      </c>
      <c r="AE3" s="4" t="s">
        <v>27</v>
      </c>
      <c r="AF3" s="4" t="s">
        <v>27</v>
      </c>
      <c r="AG3" s="4">
        <v>0</v>
      </c>
      <c r="AH3" s="4" t="s">
        <v>27</v>
      </c>
      <c r="AI3" s="4">
        <v>0</v>
      </c>
      <c r="AJ3" s="4" t="s">
        <v>27</v>
      </c>
      <c r="AK3" s="4">
        <v>0</v>
      </c>
      <c r="AL3" s="4">
        <v>2</v>
      </c>
      <c r="AM3" s="4">
        <v>14</v>
      </c>
      <c r="AN3" s="4" t="s">
        <v>27</v>
      </c>
      <c r="AO3" s="4">
        <v>21</v>
      </c>
      <c r="AP3" s="4">
        <v>0</v>
      </c>
      <c r="AQ3" s="4">
        <v>6.5</v>
      </c>
      <c r="AR3" s="4" t="s">
        <v>27</v>
      </c>
      <c r="AS3" s="4">
        <v>0</v>
      </c>
      <c r="AT3" s="4" t="s">
        <v>27</v>
      </c>
      <c r="AU3" s="4" t="s">
        <v>27</v>
      </c>
      <c r="AV3" s="4" t="s">
        <v>27</v>
      </c>
      <c r="AW3" s="4" t="s">
        <v>27</v>
      </c>
      <c r="AX3" s="4">
        <v>1.5</v>
      </c>
      <c r="AY3" s="4" t="s">
        <v>27</v>
      </c>
      <c r="AZ3" s="4" t="s">
        <v>27</v>
      </c>
      <c r="BA3" s="4" t="s">
        <v>27</v>
      </c>
      <c r="BB3" s="4">
        <v>0</v>
      </c>
      <c r="BC3" s="4">
        <v>28</v>
      </c>
      <c r="BD3" s="4">
        <v>0</v>
      </c>
      <c r="BE3" s="4" t="s">
        <v>27</v>
      </c>
      <c r="BF3" s="4">
        <v>0</v>
      </c>
      <c r="BG3" s="4">
        <v>8</v>
      </c>
      <c r="BH3" s="4" t="s">
        <v>27</v>
      </c>
      <c r="BI3" s="4">
        <v>0</v>
      </c>
      <c r="BJ3" s="4">
        <v>0</v>
      </c>
      <c r="BK3" s="4" t="s">
        <v>27</v>
      </c>
      <c r="BL3" s="4" t="s">
        <v>27</v>
      </c>
      <c r="BM3" s="4">
        <v>0</v>
      </c>
      <c r="BN3" s="4">
        <v>0</v>
      </c>
      <c r="BO3" s="4">
        <v>0</v>
      </c>
      <c r="BP3" s="4">
        <v>0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2.13</v>
      </c>
      <c r="BZ3" s="9">
        <f>(SUM(T3:AW3)/30)</f>
        <v>2.4466666666666668</v>
      </c>
      <c r="CA3" s="9">
        <f>(SUM(AD3:BG3)/30)</f>
        <v>2.8333333333333335</v>
      </c>
      <c r="CB3" s="9">
        <f>(SUM(AN3:BQ3)/30)</f>
        <v>2.1666666666666665</v>
      </c>
    </row>
    <row r="4" spans="1:80" ht="11.25">
      <c r="A4" s="5">
        <v>2</v>
      </c>
      <c r="B4" s="77" t="s">
        <v>27</v>
      </c>
      <c r="C4" s="4" t="s">
        <v>27</v>
      </c>
      <c r="D4" s="4">
        <v>0.2</v>
      </c>
      <c r="E4" s="4" t="s">
        <v>27</v>
      </c>
      <c r="F4" s="4" t="s">
        <v>27</v>
      </c>
      <c r="G4" s="4">
        <v>12.3</v>
      </c>
      <c r="H4" s="4">
        <v>0</v>
      </c>
      <c r="I4" s="4" t="s">
        <v>27</v>
      </c>
      <c r="J4" s="4" t="s">
        <v>27</v>
      </c>
      <c r="K4" s="4" t="s">
        <v>27</v>
      </c>
      <c r="L4" s="4">
        <v>0</v>
      </c>
      <c r="M4" s="4" t="s">
        <v>27</v>
      </c>
      <c r="N4" s="4">
        <v>0</v>
      </c>
      <c r="O4" s="4">
        <v>0</v>
      </c>
      <c r="P4" s="4" t="s">
        <v>27</v>
      </c>
      <c r="Q4" s="4" t="s">
        <v>27</v>
      </c>
      <c r="R4" s="4">
        <v>0.5</v>
      </c>
      <c r="S4" s="4" t="s">
        <v>27</v>
      </c>
      <c r="T4" s="4" t="s">
        <v>27</v>
      </c>
      <c r="U4" s="4">
        <v>0.1</v>
      </c>
      <c r="V4" s="4" t="s">
        <v>27</v>
      </c>
      <c r="W4" s="4" t="s">
        <v>27</v>
      </c>
      <c r="X4" s="4" t="s">
        <v>27</v>
      </c>
      <c r="Y4" s="4">
        <v>0</v>
      </c>
      <c r="Z4" s="4" t="s">
        <v>27</v>
      </c>
      <c r="AA4" s="4" t="s">
        <v>27</v>
      </c>
      <c r="AB4" s="4" t="s">
        <v>27</v>
      </c>
      <c r="AC4" s="4" t="s">
        <v>27</v>
      </c>
      <c r="AD4" s="4" t="s">
        <v>27</v>
      </c>
      <c r="AE4" s="4" t="s">
        <v>27</v>
      </c>
      <c r="AF4" s="4">
        <v>13</v>
      </c>
      <c r="AG4" s="4" t="s">
        <v>27</v>
      </c>
      <c r="AH4" s="4" t="s">
        <v>27</v>
      </c>
      <c r="AI4" s="4" t="s">
        <v>27</v>
      </c>
      <c r="AJ4" s="4">
        <v>9</v>
      </c>
      <c r="AK4" s="4">
        <v>0</v>
      </c>
      <c r="AL4" s="4">
        <v>0</v>
      </c>
      <c r="AM4" s="4" t="s">
        <v>27</v>
      </c>
      <c r="AN4" s="4" t="s">
        <v>27</v>
      </c>
      <c r="AO4" s="4" t="s">
        <v>27</v>
      </c>
      <c r="AP4" s="4" t="s">
        <v>27</v>
      </c>
      <c r="AQ4" s="4" t="s">
        <v>27</v>
      </c>
      <c r="AR4" s="4" t="s">
        <v>27</v>
      </c>
      <c r="AS4" s="4">
        <v>0</v>
      </c>
      <c r="AT4" s="4">
        <v>0</v>
      </c>
      <c r="AU4" s="4" t="s">
        <v>27</v>
      </c>
      <c r="AV4" s="4">
        <v>2</v>
      </c>
      <c r="AW4" s="4" t="s">
        <v>27</v>
      </c>
      <c r="AX4" s="4" t="s">
        <v>27</v>
      </c>
      <c r="AY4" s="4" t="s">
        <v>27</v>
      </c>
      <c r="AZ4" s="4" t="s">
        <v>27</v>
      </c>
      <c r="BA4" s="4">
        <v>7.5</v>
      </c>
      <c r="BB4" s="4" t="s">
        <v>27</v>
      </c>
      <c r="BC4" s="4">
        <v>0</v>
      </c>
      <c r="BD4" s="4" t="s">
        <v>27</v>
      </c>
      <c r="BE4" s="4">
        <v>0</v>
      </c>
      <c r="BF4" s="4" t="s">
        <v>27</v>
      </c>
      <c r="BG4" s="4">
        <v>0</v>
      </c>
      <c r="BH4" s="4" t="s">
        <v>27</v>
      </c>
      <c r="BI4" s="4" t="s">
        <v>27</v>
      </c>
      <c r="BJ4" s="4">
        <v>0</v>
      </c>
      <c r="BK4" s="4">
        <v>0</v>
      </c>
      <c r="BL4" s="4" t="s">
        <v>27</v>
      </c>
      <c r="BM4" s="4" t="s">
        <v>27</v>
      </c>
      <c r="BN4" s="4" t="s">
        <v>27</v>
      </c>
      <c r="BO4" s="4">
        <v>1.5</v>
      </c>
      <c r="BP4" s="4" t="s">
        <v>27</v>
      </c>
      <c r="BQ4" s="4" t="s">
        <v>27</v>
      </c>
      <c r="BR4" s="4"/>
      <c r="BS4" s="4"/>
      <c r="BT4" s="4"/>
      <c r="BU4" s="4"/>
      <c r="BV4" s="4"/>
      <c r="BW4" s="4"/>
      <c r="BY4" s="9">
        <f aca="true" t="shared" si="0" ref="BY4:BY33">(SUM(J4:AM4)/30)</f>
        <v>0.7533333333333334</v>
      </c>
      <c r="BZ4" s="9">
        <f aca="true" t="shared" si="1" ref="BZ4:BZ33">(SUM(T4:AW4)/30)</f>
        <v>0.8033333333333333</v>
      </c>
      <c r="CA4" s="9">
        <f aca="true" t="shared" si="2" ref="CA4:CA33">(SUM(AD4:BG4)/30)</f>
        <v>1.05</v>
      </c>
      <c r="CB4" s="9">
        <f aca="true" t="shared" si="3" ref="CB4:CB33">(SUM(AN4:BQ4)/30)</f>
        <v>0.36666666666666664</v>
      </c>
    </row>
    <row r="5" spans="1:80" ht="11.25">
      <c r="A5" s="5">
        <v>3</v>
      </c>
      <c r="B5" s="77" t="s">
        <v>27</v>
      </c>
      <c r="C5" s="4" t="s">
        <v>27</v>
      </c>
      <c r="D5" s="4">
        <v>0.9</v>
      </c>
      <c r="E5" s="4" t="s">
        <v>27</v>
      </c>
      <c r="F5" s="4">
        <v>18.8</v>
      </c>
      <c r="G5" s="4">
        <v>0.3</v>
      </c>
      <c r="H5" s="4" t="s">
        <v>27</v>
      </c>
      <c r="I5" s="4" t="s">
        <v>27</v>
      </c>
      <c r="J5" s="4">
        <v>0</v>
      </c>
      <c r="K5" s="4">
        <v>0</v>
      </c>
      <c r="L5" s="4">
        <v>19.2</v>
      </c>
      <c r="M5" s="4" t="s">
        <v>27</v>
      </c>
      <c r="N5" s="4">
        <v>0</v>
      </c>
      <c r="O5" s="4" t="s">
        <v>27</v>
      </c>
      <c r="P5" s="4" t="s">
        <v>27</v>
      </c>
      <c r="Q5" s="4" t="s">
        <v>27</v>
      </c>
      <c r="R5" s="4" t="s">
        <v>27</v>
      </c>
      <c r="S5" s="4" t="s">
        <v>27</v>
      </c>
      <c r="T5" s="4" t="s">
        <v>27</v>
      </c>
      <c r="U5" s="4" t="s">
        <v>27</v>
      </c>
      <c r="V5" s="4" t="s">
        <v>27</v>
      </c>
      <c r="W5" s="4" t="s">
        <v>27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 t="s">
        <v>27</v>
      </c>
      <c r="AD5" s="4">
        <v>0</v>
      </c>
      <c r="AE5" s="4" t="s">
        <v>27</v>
      </c>
      <c r="AF5" s="4" t="s">
        <v>27</v>
      </c>
      <c r="AG5" s="4">
        <v>0</v>
      </c>
      <c r="AH5" s="4">
        <v>2</v>
      </c>
      <c r="AI5" s="4" t="s">
        <v>27</v>
      </c>
      <c r="AJ5" s="4">
        <v>26</v>
      </c>
      <c r="AK5" s="4">
        <v>0</v>
      </c>
      <c r="AL5" s="4" t="s">
        <v>27</v>
      </c>
      <c r="AM5" s="4">
        <v>1</v>
      </c>
      <c r="AN5" s="4" t="s">
        <v>27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>
        <v>27.5</v>
      </c>
      <c r="AU5" s="4" t="s">
        <v>27</v>
      </c>
      <c r="AV5" s="4" t="s">
        <v>27</v>
      </c>
      <c r="AW5" s="4" t="s">
        <v>27</v>
      </c>
      <c r="AX5" s="4" t="s">
        <v>27</v>
      </c>
      <c r="AY5" s="4">
        <v>7</v>
      </c>
      <c r="AZ5" s="4" t="s">
        <v>27</v>
      </c>
      <c r="BA5" s="4">
        <v>3.5</v>
      </c>
      <c r="BB5" s="4">
        <v>0</v>
      </c>
      <c r="BC5" s="4">
        <v>0</v>
      </c>
      <c r="BD5" s="4" t="s">
        <v>27</v>
      </c>
      <c r="BE5" s="4">
        <v>14.5</v>
      </c>
      <c r="BF5" s="4" t="s">
        <v>27</v>
      </c>
      <c r="BG5" s="4" t="s">
        <v>27</v>
      </c>
      <c r="BH5" s="4" t="s">
        <v>27</v>
      </c>
      <c r="BI5" s="4" t="s">
        <v>27</v>
      </c>
      <c r="BJ5" s="4" t="s">
        <v>27</v>
      </c>
      <c r="BK5" s="4" t="s">
        <v>27</v>
      </c>
      <c r="BL5" s="4" t="s">
        <v>27</v>
      </c>
      <c r="BM5" s="4">
        <v>0</v>
      </c>
      <c r="BN5" s="4" t="s">
        <v>27</v>
      </c>
      <c r="BO5" s="4" t="s">
        <v>27</v>
      </c>
      <c r="BP5" s="4">
        <v>0</v>
      </c>
      <c r="BQ5" s="4">
        <v>0</v>
      </c>
      <c r="BR5" s="4"/>
      <c r="BS5" s="4"/>
      <c r="BT5" s="4"/>
      <c r="BU5" s="4"/>
      <c r="BV5" s="4"/>
      <c r="BW5" s="4"/>
      <c r="BY5" s="9">
        <f t="shared" si="0"/>
        <v>1.6066666666666667</v>
      </c>
      <c r="BZ5" s="9">
        <f t="shared" si="1"/>
        <v>1.8833333333333333</v>
      </c>
      <c r="CA5" s="9">
        <f t="shared" si="2"/>
        <v>2.716666666666667</v>
      </c>
      <c r="CB5" s="9">
        <f t="shared" si="3"/>
        <v>1.75</v>
      </c>
    </row>
    <row r="6" spans="1:80" ht="11.25">
      <c r="A6" s="5">
        <v>4</v>
      </c>
      <c r="B6" s="77" t="s">
        <v>27</v>
      </c>
      <c r="C6" s="4" t="s">
        <v>27</v>
      </c>
      <c r="D6" s="4">
        <v>1.7</v>
      </c>
      <c r="E6" s="4">
        <v>6.6</v>
      </c>
      <c r="F6" s="4">
        <v>8</v>
      </c>
      <c r="G6" s="4" t="s">
        <v>27</v>
      </c>
      <c r="H6" s="4" t="s">
        <v>27</v>
      </c>
      <c r="I6" s="4">
        <v>0</v>
      </c>
      <c r="J6" s="4">
        <v>0</v>
      </c>
      <c r="K6" s="4" t="s">
        <v>27</v>
      </c>
      <c r="L6" s="4" t="s">
        <v>27</v>
      </c>
      <c r="M6" s="4" t="s">
        <v>27</v>
      </c>
      <c r="N6" s="4" t="s">
        <v>27</v>
      </c>
      <c r="O6" s="4" t="s">
        <v>27</v>
      </c>
      <c r="P6" s="4">
        <v>0.4</v>
      </c>
      <c r="Q6" s="4" t="s">
        <v>27</v>
      </c>
      <c r="R6" s="4">
        <v>7.2</v>
      </c>
      <c r="S6" s="4" t="s">
        <v>27</v>
      </c>
      <c r="T6" s="4">
        <v>0.6</v>
      </c>
      <c r="U6" s="4">
        <v>2.9</v>
      </c>
      <c r="V6" s="4" t="s">
        <v>27</v>
      </c>
      <c r="W6" s="4" t="s">
        <v>27</v>
      </c>
      <c r="X6" s="4">
        <v>29.2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>
        <v>1</v>
      </c>
      <c r="AF6" s="4" t="s">
        <v>27</v>
      </c>
      <c r="AG6" s="4" t="s">
        <v>27</v>
      </c>
      <c r="AH6" s="4" t="s">
        <v>27</v>
      </c>
      <c r="AI6" s="4" t="s">
        <v>27</v>
      </c>
      <c r="AJ6" s="4">
        <v>0</v>
      </c>
      <c r="AK6" s="4" t="s">
        <v>27</v>
      </c>
      <c r="AL6" s="4" t="s">
        <v>27</v>
      </c>
      <c r="AM6" s="4">
        <v>1</v>
      </c>
      <c r="AN6" s="4" t="s">
        <v>27</v>
      </c>
      <c r="AO6" s="4">
        <v>0</v>
      </c>
      <c r="AP6" s="4" t="s">
        <v>27</v>
      </c>
      <c r="AQ6" s="4" t="s">
        <v>27</v>
      </c>
      <c r="AR6" s="4" t="s">
        <v>27</v>
      </c>
      <c r="AS6" s="4" t="s">
        <v>27</v>
      </c>
      <c r="AT6" s="4" t="s">
        <v>27</v>
      </c>
      <c r="AU6" s="4" t="s">
        <v>27</v>
      </c>
      <c r="AV6" s="4">
        <v>0</v>
      </c>
      <c r="AW6" s="4">
        <v>0</v>
      </c>
      <c r="AX6" s="4" t="s">
        <v>27</v>
      </c>
      <c r="AY6" s="4">
        <v>0</v>
      </c>
      <c r="AZ6" s="4">
        <v>0</v>
      </c>
      <c r="BA6" s="4">
        <v>0.5</v>
      </c>
      <c r="BB6" s="4" t="s">
        <v>27</v>
      </c>
      <c r="BC6" s="4" t="s">
        <v>27</v>
      </c>
      <c r="BD6" s="4" t="s">
        <v>27</v>
      </c>
      <c r="BE6" s="4">
        <v>0.5</v>
      </c>
      <c r="BF6" s="4" t="s">
        <v>27</v>
      </c>
      <c r="BG6" s="4" t="s">
        <v>27</v>
      </c>
      <c r="BH6" s="4">
        <v>0</v>
      </c>
      <c r="BI6" s="4" t="s">
        <v>27</v>
      </c>
      <c r="BJ6" s="4">
        <v>2.5</v>
      </c>
      <c r="BK6" s="4">
        <v>0.5</v>
      </c>
      <c r="BL6" s="4" t="s">
        <v>27</v>
      </c>
      <c r="BM6" s="4" t="s">
        <v>27</v>
      </c>
      <c r="BN6" s="4" t="s">
        <v>27</v>
      </c>
      <c r="BO6" s="4" t="s">
        <v>27</v>
      </c>
      <c r="BP6" s="4">
        <v>0</v>
      </c>
      <c r="BQ6" s="4">
        <v>1.5</v>
      </c>
      <c r="BR6" s="4"/>
      <c r="BS6" s="4"/>
      <c r="BT6" s="4"/>
      <c r="BU6" s="4"/>
      <c r="BV6" s="4"/>
      <c r="BW6" s="4"/>
      <c r="BY6" s="9">
        <f t="shared" si="0"/>
        <v>1.41</v>
      </c>
      <c r="BZ6" s="9">
        <f t="shared" si="1"/>
        <v>1.1566666666666667</v>
      </c>
      <c r="CA6" s="9">
        <f t="shared" si="2"/>
        <v>0.1</v>
      </c>
      <c r="CB6" s="9">
        <f t="shared" si="3"/>
        <v>0.18333333333333332</v>
      </c>
    </row>
    <row r="7" spans="1:80" ht="11.25">
      <c r="A7" s="5">
        <v>5</v>
      </c>
      <c r="B7" s="77" t="s">
        <v>27</v>
      </c>
      <c r="C7" s="4">
        <v>6.3</v>
      </c>
      <c r="D7" s="4">
        <v>0</v>
      </c>
      <c r="E7" s="4">
        <v>0.1</v>
      </c>
      <c r="F7" s="4" t="s">
        <v>27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>
        <v>15.4</v>
      </c>
      <c r="S7" s="4">
        <v>1.1</v>
      </c>
      <c r="T7" s="4" t="s">
        <v>27</v>
      </c>
      <c r="U7" s="4">
        <v>2.9</v>
      </c>
      <c r="V7" s="4">
        <v>0.9</v>
      </c>
      <c r="W7" s="4">
        <v>17.3</v>
      </c>
      <c r="X7" s="4">
        <v>0.1</v>
      </c>
      <c r="Y7" s="4">
        <v>16.5</v>
      </c>
      <c r="Z7" s="4" t="s">
        <v>27</v>
      </c>
      <c r="AA7" s="4" t="s">
        <v>27</v>
      </c>
      <c r="AB7" s="4">
        <v>1</v>
      </c>
      <c r="AC7" s="4">
        <v>0</v>
      </c>
      <c r="AD7" s="4" t="s">
        <v>27</v>
      </c>
      <c r="AE7" s="4">
        <v>0</v>
      </c>
      <c r="AF7" s="4" t="s">
        <v>27</v>
      </c>
      <c r="AG7" s="4" t="s">
        <v>27</v>
      </c>
      <c r="AH7" s="4">
        <v>3</v>
      </c>
      <c r="AI7" s="4">
        <v>0</v>
      </c>
      <c r="AJ7" s="4" t="s">
        <v>27</v>
      </c>
      <c r="AK7" s="4" t="s">
        <v>27</v>
      </c>
      <c r="AL7" s="4" t="s">
        <v>27</v>
      </c>
      <c r="AM7" s="4">
        <v>3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0</v>
      </c>
      <c r="AS7" s="4" t="s">
        <v>27</v>
      </c>
      <c r="AT7" s="4" t="s">
        <v>27</v>
      </c>
      <c r="AU7" s="4" t="s">
        <v>27</v>
      </c>
      <c r="AV7" s="4" t="s">
        <v>27</v>
      </c>
      <c r="AW7" s="4" t="s">
        <v>27</v>
      </c>
      <c r="AX7" s="4" t="s">
        <v>27</v>
      </c>
      <c r="AY7" s="4">
        <v>1.5</v>
      </c>
      <c r="AZ7" s="4">
        <v>0</v>
      </c>
      <c r="BA7" s="4">
        <v>0</v>
      </c>
      <c r="BB7" s="4" t="s">
        <v>27</v>
      </c>
      <c r="BC7" s="4" t="s">
        <v>27</v>
      </c>
      <c r="BD7" s="4" t="s">
        <v>27</v>
      </c>
      <c r="BE7" s="4" t="s">
        <v>27</v>
      </c>
      <c r="BF7" s="4" t="s">
        <v>27</v>
      </c>
      <c r="BG7" s="4" t="s">
        <v>27</v>
      </c>
      <c r="BH7" s="4" t="s">
        <v>27</v>
      </c>
      <c r="BI7" s="4">
        <v>0</v>
      </c>
      <c r="BJ7" s="4" t="s">
        <v>27</v>
      </c>
      <c r="BK7" s="4" t="s">
        <v>27</v>
      </c>
      <c r="BL7" s="4">
        <v>3.5</v>
      </c>
      <c r="BM7" s="4" t="s">
        <v>27</v>
      </c>
      <c r="BN7" s="4">
        <v>1</v>
      </c>
      <c r="BO7" s="4">
        <v>0</v>
      </c>
      <c r="BP7" s="4">
        <v>0</v>
      </c>
      <c r="BQ7" s="4">
        <v>0</v>
      </c>
      <c r="BR7" s="4"/>
      <c r="BS7" s="4"/>
      <c r="BT7" s="4"/>
      <c r="BU7" s="4"/>
      <c r="BV7" s="4"/>
      <c r="BW7" s="4"/>
      <c r="BY7" s="9">
        <f t="shared" si="0"/>
        <v>2.04</v>
      </c>
      <c r="BZ7" s="9">
        <f t="shared" si="1"/>
        <v>1.49</v>
      </c>
      <c r="CA7" s="9">
        <f t="shared" si="2"/>
        <v>0.25</v>
      </c>
      <c r="CB7" s="9">
        <f t="shared" si="3"/>
        <v>0.2</v>
      </c>
    </row>
    <row r="8" spans="1:80" ht="11.25">
      <c r="A8" s="5">
        <v>6</v>
      </c>
      <c r="B8" s="77">
        <v>1.4</v>
      </c>
      <c r="C8" s="4">
        <v>0</v>
      </c>
      <c r="D8" s="4" t="s">
        <v>27</v>
      </c>
      <c r="E8" s="4" t="s">
        <v>27</v>
      </c>
      <c r="F8" s="4" t="s">
        <v>27</v>
      </c>
      <c r="G8" s="4" t="s">
        <v>27</v>
      </c>
      <c r="H8" s="4">
        <v>0</v>
      </c>
      <c r="I8" s="4" t="s">
        <v>27</v>
      </c>
      <c r="J8" s="4">
        <v>5.5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 t="s">
        <v>27</v>
      </c>
      <c r="R8" s="4" t="s">
        <v>27</v>
      </c>
      <c r="S8" s="4" t="s">
        <v>27</v>
      </c>
      <c r="T8" s="4" t="s">
        <v>27</v>
      </c>
      <c r="U8" s="4" t="s">
        <v>27</v>
      </c>
      <c r="V8" s="4">
        <v>0.1</v>
      </c>
      <c r="W8" s="4">
        <v>2.3</v>
      </c>
      <c r="X8" s="4" t="s">
        <v>27</v>
      </c>
      <c r="Y8" s="4">
        <v>0</v>
      </c>
      <c r="Z8" s="4">
        <v>0</v>
      </c>
      <c r="AA8" s="4" t="s">
        <v>27</v>
      </c>
      <c r="AB8" s="4">
        <v>39</v>
      </c>
      <c r="AC8" s="4" t="s">
        <v>27</v>
      </c>
      <c r="AD8" s="4" t="s">
        <v>27</v>
      </c>
      <c r="AE8" s="4">
        <v>0</v>
      </c>
      <c r="AF8" s="4" t="s">
        <v>27</v>
      </c>
      <c r="AG8" s="4">
        <v>0</v>
      </c>
      <c r="AH8" s="4" t="s">
        <v>27</v>
      </c>
      <c r="AI8" s="4" t="s">
        <v>27</v>
      </c>
      <c r="AJ8" s="4" t="s">
        <v>27</v>
      </c>
      <c r="AK8" s="4">
        <v>6</v>
      </c>
      <c r="AL8" s="4" t="s">
        <v>27</v>
      </c>
      <c r="AM8" s="4" t="s">
        <v>27</v>
      </c>
      <c r="AN8" s="4" t="s">
        <v>27</v>
      </c>
      <c r="AO8" s="4" t="s">
        <v>27</v>
      </c>
      <c r="AP8" s="4" t="s">
        <v>27</v>
      </c>
      <c r="AQ8" s="4" t="s">
        <v>27</v>
      </c>
      <c r="AR8" s="4" t="s">
        <v>27</v>
      </c>
      <c r="AS8" s="4">
        <v>0</v>
      </c>
      <c r="AT8" s="4">
        <v>0.5</v>
      </c>
      <c r="AU8" s="4" t="s">
        <v>27</v>
      </c>
      <c r="AV8" s="4" t="s">
        <v>27</v>
      </c>
      <c r="AW8" s="4">
        <v>0</v>
      </c>
      <c r="AX8" s="4" t="s">
        <v>27</v>
      </c>
      <c r="AY8" s="4">
        <v>16.5</v>
      </c>
      <c r="AZ8" s="4" t="s">
        <v>27</v>
      </c>
      <c r="BA8" s="4" t="s">
        <v>27</v>
      </c>
      <c r="BB8" s="4" t="s">
        <v>27</v>
      </c>
      <c r="BC8" s="4">
        <v>0</v>
      </c>
      <c r="BD8" s="4" t="s">
        <v>27</v>
      </c>
      <c r="BE8" s="4">
        <v>0</v>
      </c>
      <c r="BF8" s="4" t="s">
        <v>27</v>
      </c>
      <c r="BG8" s="4">
        <v>0</v>
      </c>
      <c r="BH8" s="4">
        <v>3</v>
      </c>
      <c r="BI8" s="4">
        <v>3.5</v>
      </c>
      <c r="BJ8" s="4">
        <v>4</v>
      </c>
      <c r="BK8" s="4" t="s">
        <v>27</v>
      </c>
      <c r="BL8" s="4">
        <v>1</v>
      </c>
      <c r="BM8" s="4">
        <v>0</v>
      </c>
      <c r="BN8" s="4">
        <v>0</v>
      </c>
      <c r="BO8" s="4" t="s">
        <v>27</v>
      </c>
      <c r="BP8" s="4">
        <v>1.5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1.7633333333333332</v>
      </c>
      <c r="BZ8" s="9">
        <f t="shared" si="1"/>
        <v>1.5966666666666667</v>
      </c>
      <c r="CA8" s="9">
        <f t="shared" si="2"/>
        <v>0.7666666666666667</v>
      </c>
      <c r="CB8" s="9">
        <f t="shared" si="3"/>
        <v>1</v>
      </c>
    </row>
    <row r="9" spans="1:80" ht="11.25">
      <c r="A9" s="5">
        <v>7</v>
      </c>
      <c r="B9" s="77">
        <v>2.1</v>
      </c>
      <c r="C9" s="4">
        <v>0</v>
      </c>
      <c r="D9" s="4">
        <v>37</v>
      </c>
      <c r="E9" s="4" t="s">
        <v>27</v>
      </c>
      <c r="F9" s="4">
        <v>24.3</v>
      </c>
      <c r="G9" s="4">
        <v>28.6</v>
      </c>
      <c r="H9" s="4">
        <v>11.2</v>
      </c>
      <c r="I9" s="4" t="s">
        <v>27</v>
      </c>
      <c r="J9" s="4">
        <v>10.8</v>
      </c>
      <c r="K9" s="4">
        <v>0</v>
      </c>
      <c r="L9" s="4" t="s">
        <v>27</v>
      </c>
      <c r="M9" s="4">
        <v>0.7</v>
      </c>
      <c r="N9" s="4" t="s">
        <v>27</v>
      </c>
      <c r="O9" s="4" t="s">
        <v>27</v>
      </c>
      <c r="P9" s="4" t="s">
        <v>27</v>
      </c>
      <c r="Q9" s="4" t="s">
        <v>27</v>
      </c>
      <c r="R9" s="4" t="s">
        <v>27</v>
      </c>
      <c r="S9" s="4" t="s">
        <v>27</v>
      </c>
      <c r="T9" s="4" t="s">
        <v>27</v>
      </c>
      <c r="U9" s="4">
        <v>0.3</v>
      </c>
      <c r="V9" s="4" t="s">
        <v>27</v>
      </c>
      <c r="W9" s="4">
        <v>3.9</v>
      </c>
      <c r="X9" s="4">
        <v>26.5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>
        <v>0</v>
      </c>
      <c r="AF9" s="4">
        <v>3</v>
      </c>
      <c r="AG9" s="4">
        <v>0</v>
      </c>
      <c r="AH9" s="4" t="s">
        <v>27</v>
      </c>
      <c r="AI9" s="4" t="s">
        <v>27</v>
      </c>
      <c r="AJ9" s="4" t="s">
        <v>27</v>
      </c>
      <c r="AK9" s="4">
        <v>0</v>
      </c>
      <c r="AL9" s="4" t="s">
        <v>27</v>
      </c>
      <c r="AM9" s="4">
        <v>0</v>
      </c>
      <c r="AN9" s="4" t="s">
        <v>27</v>
      </c>
      <c r="AO9" s="4" t="s">
        <v>27</v>
      </c>
      <c r="AP9" s="4">
        <v>0.5</v>
      </c>
      <c r="AQ9" s="4">
        <v>0</v>
      </c>
      <c r="AR9" s="4">
        <v>0</v>
      </c>
      <c r="AS9" s="4" t="s">
        <v>27</v>
      </c>
      <c r="AT9" s="4" t="s">
        <v>27</v>
      </c>
      <c r="AU9" s="4">
        <v>5</v>
      </c>
      <c r="AV9" s="4" t="s">
        <v>27</v>
      </c>
      <c r="AW9" s="4" t="s">
        <v>27</v>
      </c>
      <c r="AX9" s="4">
        <v>10</v>
      </c>
      <c r="AY9" s="4">
        <v>0</v>
      </c>
      <c r="AZ9" s="4" t="s">
        <v>27</v>
      </c>
      <c r="BA9" s="4" t="s">
        <v>27</v>
      </c>
      <c r="BB9" s="4">
        <v>0</v>
      </c>
      <c r="BC9" s="4">
        <v>2</v>
      </c>
      <c r="BD9" s="4" t="s">
        <v>27</v>
      </c>
      <c r="BE9" s="4">
        <v>0</v>
      </c>
      <c r="BF9" s="4" t="s">
        <v>27</v>
      </c>
      <c r="BG9" s="4" t="s">
        <v>27</v>
      </c>
      <c r="BH9" s="4">
        <v>0.5</v>
      </c>
      <c r="BI9" s="4">
        <v>25.5</v>
      </c>
      <c r="BJ9" s="4">
        <v>0.5</v>
      </c>
      <c r="BK9" s="4" t="s">
        <v>27</v>
      </c>
      <c r="BL9" s="4">
        <v>0.5</v>
      </c>
      <c r="BM9" s="4" t="s">
        <v>27</v>
      </c>
      <c r="BN9" s="4" t="s">
        <v>27</v>
      </c>
      <c r="BO9" s="4" t="s">
        <v>27</v>
      </c>
      <c r="BP9" s="4" t="s">
        <v>27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1.5066666666666668</v>
      </c>
      <c r="BZ9" s="9">
        <f t="shared" si="1"/>
        <v>1.3066666666666669</v>
      </c>
      <c r="CA9" s="9">
        <f t="shared" si="2"/>
        <v>0.6833333333333333</v>
      </c>
      <c r="CB9" s="9">
        <f t="shared" si="3"/>
        <v>1.4833333333333334</v>
      </c>
    </row>
    <row r="10" spans="1:80" ht="11.25">
      <c r="A10" s="5">
        <v>8</v>
      </c>
      <c r="B10" s="77">
        <v>0</v>
      </c>
      <c r="C10" s="4" t="s">
        <v>27</v>
      </c>
      <c r="D10" s="4" t="s">
        <v>27</v>
      </c>
      <c r="E10" s="4" t="s">
        <v>27</v>
      </c>
      <c r="F10" s="4">
        <v>4.3</v>
      </c>
      <c r="G10" s="4">
        <v>3</v>
      </c>
      <c r="H10" s="4" t="s">
        <v>27</v>
      </c>
      <c r="I10" s="4" t="s">
        <v>27</v>
      </c>
      <c r="J10" s="4">
        <v>0</v>
      </c>
      <c r="K10" s="4" t="s">
        <v>27</v>
      </c>
      <c r="L10" s="4">
        <v>9.4</v>
      </c>
      <c r="M10" s="4" t="s">
        <v>27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1.1</v>
      </c>
      <c r="S10" s="4">
        <v>3.3</v>
      </c>
      <c r="T10" s="4" t="s">
        <v>27</v>
      </c>
      <c r="U10" s="4" t="s">
        <v>27</v>
      </c>
      <c r="V10" s="4" t="s">
        <v>27</v>
      </c>
      <c r="W10" s="4">
        <v>16.5</v>
      </c>
      <c r="X10" s="4">
        <v>0</v>
      </c>
      <c r="Y10" s="4" t="s">
        <v>27</v>
      </c>
      <c r="Z10" s="4" t="s">
        <v>27</v>
      </c>
      <c r="AA10" s="4" t="s">
        <v>27</v>
      </c>
      <c r="AB10" s="4">
        <v>0</v>
      </c>
      <c r="AC10" s="4" t="s">
        <v>27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0</v>
      </c>
      <c r="AI10" s="4">
        <v>0</v>
      </c>
      <c r="AJ10" s="4" t="s">
        <v>27</v>
      </c>
      <c r="AK10" s="4" t="s">
        <v>27</v>
      </c>
      <c r="AL10" s="4">
        <v>4</v>
      </c>
      <c r="AM10" s="4" t="s">
        <v>27</v>
      </c>
      <c r="AN10" s="4">
        <v>1</v>
      </c>
      <c r="AO10" s="4" t="s">
        <v>27</v>
      </c>
      <c r="AP10" s="4">
        <v>0</v>
      </c>
      <c r="AQ10" s="4">
        <v>0</v>
      </c>
      <c r="AR10" s="4" t="s">
        <v>27</v>
      </c>
      <c r="AS10" s="4" t="s">
        <v>27</v>
      </c>
      <c r="AT10" s="4">
        <v>0</v>
      </c>
      <c r="AU10" s="4">
        <v>5</v>
      </c>
      <c r="AV10" s="4" t="s">
        <v>27</v>
      </c>
      <c r="AW10" s="4">
        <v>1.5</v>
      </c>
      <c r="AX10" s="4">
        <v>0</v>
      </c>
      <c r="AY10" s="4" t="s">
        <v>27</v>
      </c>
      <c r="AZ10" s="4">
        <v>1.5</v>
      </c>
      <c r="BA10" s="4" t="s">
        <v>27</v>
      </c>
      <c r="BB10" s="4">
        <v>4.5</v>
      </c>
      <c r="BC10" s="4">
        <v>1</v>
      </c>
      <c r="BD10" s="4" t="s">
        <v>27</v>
      </c>
      <c r="BE10" s="4">
        <v>0</v>
      </c>
      <c r="BF10" s="4" t="s">
        <v>27</v>
      </c>
      <c r="BG10" s="4" t="s">
        <v>27</v>
      </c>
      <c r="BH10" s="4">
        <v>0</v>
      </c>
      <c r="BI10" s="4">
        <v>0</v>
      </c>
      <c r="BJ10" s="4" t="s">
        <v>27</v>
      </c>
      <c r="BK10" s="4">
        <v>32.5</v>
      </c>
      <c r="BL10" s="4">
        <v>8.5</v>
      </c>
      <c r="BM10" s="4">
        <v>0</v>
      </c>
      <c r="BN10" s="4" t="s">
        <v>27</v>
      </c>
      <c r="BO10" s="4" t="s">
        <v>27</v>
      </c>
      <c r="BP10" s="4" t="s">
        <v>27</v>
      </c>
      <c r="BQ10" s="4" t="s">
        <v>27</v>
      </c>
      <c r="BR10" s="4"/>
      <c r="BS10" s="4"/>
      <c r="BT10" s="4"/>
      <c r="BU10" s="4"/>
      <c r="BV10" s="4"/>
      <c r="BW10" s="4"/>
      <c r="BY10" s="9">
        <f t="shared" si="0"/>
        <v>1.1433333333333333</v>
      </c>
      <c r="BZ10" s="9">
        <f t="shared" si="1"/>
        <v>0.9333333333333333</v>
      </c>
      <c r="CA10" s="9">
        <f t="shared" si="2"/>
        <v>0.6166666666666667</v>
      </c>
      <c r="CB10" s="9">
        <f t="shared" si="3"/>
        <v>1.85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>
        <v>0</v>
      </c>
      <c r="F11" s="4">
        <v>3.1</v>
      </c>
      <c r="G11" s="4" t="s">
        <v>27</v>
      </c>
      <c r="H11" s="4">
        <v>9.7</v>
      </c>
      <c r="I11" s="4">
        <v>0</v>
      </c>
      <c r="J11" s="4" t="s">
        <v>27</v>
      </c>
      <c r="K11" s="4" t="s">
        <v>27</v>
      </c>
      <c r="L11" s="4">
        <v>2.5</v>
      </c>
      <c r="M11" s="4">
        <v>26.4</v>
      </c>
      <c r="N11" s="4">
        <v>6.1</v>
      </c>
      <c r="O11" s="4" t="s">
        <v>27</v>
      </c>
      <c r="P11" s="4">
        <v>2.9</v>
      </c>
      <c r="Q11" s="4" t="s">
        <v>27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>
        <v>0</v>
      </c>
      <c r="AA11" s="4">
        <v>6</v>
      </c>
      <c r="AB11" s="4" t="s">
        <v>27</v>
      </c>
      <c r="AC11" s="4">
        <v>2</v>
      </c>
      <c r="AD11" s="4">
        <v>0</v>
      </c>
      <c r="AE11" s="4" t="s">
        <v>27</v>
      </c>
      <c r="AF11" s="4">
        <v>0</v>
      </c>
      <c r="AG11" s="4" t="s">
        <v>27</v>
      </c>
      <c r="AH11" s="4">
        <v>101</v>
      </c>
      <c r="AI11" s="4" t="s">
        <v>27</v>
      </c>
      <c r="AJ11" s="4" t="s">
        <v>27</v>
      </c>
      <c r="AK11" s="4" t="s">
        <v>27</v>
      </c>
      <c r="AL11" s="4">
        <v>22</v>
      </c>
      <c r="AM11" s="4" t="s">
        <v>27</v>
      </c>
      <c r="AN11" s="4" t="s">
        <v>27</v>
      </c>
      <c r="AO11" s="4" t="s">
        <v>27</v>
      </c>
      <c r="AP11" s="4" t="s">
        <v>27</v>
      </c>
      <c r="AQ11" s="4">
        <v>9.5</v>
      </c>
      <c r="AR11" s="4">
        <v>1</v>
      </c>
      <c r="AS11" s="4">
        <v>0.5</v>
      </c>
      <c r="AT11" s="4" t="s">
        <v>27</v>
      </c>
      <c r="AU11" s="4">
        <v>0</v>
      </c>
      <c r="AV11" s="4" t="s">
        <v>27</v>
      </c>
      <c r="AW11" s="4">
        <v>0.5</v>
      </c>
      <c r="AX11" s="4" t="s">
        <v>27</v>
      </c>
      <c r="AY11" s="4" t="s">
        <v>27</v>
      </c>
      <c r="AZ11" s="4">
        <v>9.5</v>
      </c>
      <c r="BA11" s="4" t="s">
        <v>27</v>
      </c>
      <c r="BB11" s="4" t="s">
        <v>27</v>
      </c>
      <c r="BC11" s="4" t="s">
        <v>27</v>
      </c>
      <c r="BD11" s="4">
        <v>1</v>
      </c>
      <c r="BE11" s="4">
        <v>10.5</v>
      </c>
      <c r="BF11" s="4" t="s">
        <v>27</v>
      </c>
      <c r="BG11" s="4">
        <v>0</v>
      </c>
      <c r="BH11" s="4">
        <v>10</v>
      </c>
      <c r="BI11" s="4" t="s">
        <v>27</v>
      </c>
      <c r="BJ11" s="4" t="s">
        <v>27</v>
      </c>
      <c r="BK11" s="4">
        <v>6.5</v>
      </c>
      <c r="BL11" s="4">
        <v>0</v>
      </c>
      <c r="BM11" s="4">
        <v>0</v>
      </c>
      <c r="BN11" s="4">
        <v>7</v>
      </c>
      <c r="BO11" s="4" t="s">
        <v>27</v>
      </c>
      <c r="BP11" s="4">
        <v>1.5</v>
      </c>
      <c r="BQ11" s="4" t="s">
        <v>27</v>
      </c>
      <c r="BR11" s="4"/>
      <c r="BS11" s="4"/>
      <c r="BT11" s="4"/>
      <c r="BU11" s="4"/>
      <c r="BV11" s="4"/>
      <c r="BW11" s="4"/>
      <c r="BY11" s="9">
        <f t="shared" si="0"/>
        <v>5.63</v>
      </c>
      <c r="BZ11" s="9">
        <f t="shared" si="1"/>
        <v>4.75</v>
      </c>
      <c r="CA11" s="9">
        <f t="shared" si="2"/>
        <v>5.183333333333334</v>
      </c>
      <c r="CB11" s="9">
        <f t="shared" si="3"/>
        <v>1.9166666666666667</v>
      </c>
    </row>
    <row r="12" spans="1:80" ht="11.25">
      <c r="A12" s="5">
        <v>10</v>
      </c>
      <c r="B12" s="77" t="s">
        <v>27</v>
      </c>
      <c r="C12" s="4" t="s">
        <v>27</v>
      </c>
      <c r="D12" s="4" t="s">
        <v>27</v>
      </c>
      <c r="E12" s="4" t="s">
        <v>27</v>
      </c>
      <c r="F12" s="4">
        <v>4.2</v>
      </c>
      <c r="G12" s="4">
        <v>0.2</v>
      </c>
      <c r="H12" s="4">
        <v>5.3</v>
      </c>
      <c r="I12" s="4">
        <v>0</v>
      </c>
      <c r="J12" s="4" t="s">
        <v>27</v>
      </c>
      <c r="K12" s="4" t="s">
        <v>27</v>
      </c>
      <c r="L12" s="4" t="s">
        <v>27</v>
      </c>
      <c r="M12" s="4">
        <v>21.8</v>
      </c>
      <c r="N12" s="4" t="s">
        <v>27</v>
      </c>
      <c r="O12" s="4" t="s">
        <v>27</v>
      </c>
      <c r="P12" s="4">
        <v>6.1</v>
      </c>
      <c r="Q12" s="4" t="s">
        <v>27</v>
      </c>
      <c r="R12" s="4" t="s">
        <v>27</v>
      </c>
      <c r="S12" s="4" t="s">
        <v>27</v>
      </c>
      <c r="T12" s="4" t="s">
        <v>27</v>
      </c>
      <c r="U12" s="4">
        <v>14.1</v>
      </c>
      <c r="V12" s="4" t="s">
        <v>27</v>
      </c>
      <c r="W12" s="4" t="s">
        <v>27</v>
      </c>
      <c r="X12" s="4" t="s">
        <v>27</v>
      </c>
      <c r="Y12" s="4" t="s">
        <v>27</v>
      </c>
      <c r="Z12" s="4">
        <v>1.9</v>
      </c>
      <c r="AA12" s="4">
        <v>1</v>
      </c>
      <c r="AB12" s="4">
        <v>6</v>
      </c>
      <c r="AC12" s="4" t="s">
        <v>27</v>
      </c>
      <c r="AD12" s="4" t="s">
        <v>27</v>
      </c>
      <c r="AE12" s="4" t="s">
        <v>27</v>
      </c>
      <c r="AF12" s="4">
        <v>0</v>
      </c>
      <c r="AG12" s="4" t="s">
        <v>27</v>
      </c>
      <c r="AH12" s="4">
        <v>3</v>
      </c>
      <c r="AI12" s="4" t="s">
        <v>27</v>
      </c>
      <c r="AJ12" s="4" t="s">
        <v>27</v>
      </c>
      <c r="AK12" s="4">
        <v>0</v>
      </c>
      <c r="AL12" s="4">
        <v>8</v>
      </c>
      <c r="AM12" s="4">
        <v>0</v>
      </c>
      <c r="AN12" s="4">
        <v>8</v>
      </c>
      <c r="AO12" s="4" t="s">
        <v>27</v>
      </c>
      <c r="AP12" s="4" t="s">
        <v>27</v>
      </c>
      <c r="AQ12" s="4" t="s">
        <v>27</v>
      </c>
      <c r="AR12" s="4">
        <v>1</v>
      </c>
      <c r="AS12" s="4" t="s">
        <v>27</v>
      </c>
      <c r="AT12" s="4">
        <v>0</v>
      </c>
      <c r="AU12" s="4">
        <v>0</v>
      </c>
      <c r="AV12" s="4" t="s">
        <v>27</v>
      </c>
      <c r="AW12" s="4" t="s">
        <v>27</v>
      </c>
      <c r="AX12" s="4" t="s">
        <v>27</v>
      </c>
      <c r="AY12" s="4" t="s">
        <v>27</v>
      </c>
      <c r="AZ12" s="4">
        <v>0</v>
      </c>
      <c r="BA12" s="4" t="s">
        <v>27</v>
      </c>
      <c r="BB12" s="4">
        <v>0</v>
      </c>
      <c r="BC12" s="4" t="s">
        <v>27</v>
      </c>
      <c r="BD12" s="4">
        <v>1.5</v>
      </c>
      <c r="BE12" s="4">
        <v>1</v>
      </c>
      <c r="BF12" s="4">
        <v>0</v>
      </c>
      <c r="BG12" s="4">
        <v>0</v>
      </c>
      <c r="BH12" s="4" t="s">
        <v>27</v>
      </c>
      <c r="BI12" s="4">
        <v>0</v>
      </c>
      <c r="BJ12" s="4" t="s">
        <v>27</v>
      </c>
      <c r="BK12" s="4" t="s">
        <v>27</v>
      </c>
      <c r="BL12" s="4" t="s">
        <v>27</v>
      </c>
      <c r="BM12" s="4" t="s">
        <v>27</v>
      </c>
      <c r="BN12" s="4">
        <v>0.5</v>
      </c>
      <c r="BO12" s="4">
        <v>0.5</v>
      </c>
      <c r="BP12" s="4">
        <v>0</v>
      </c>
      <c r="BQ12" s="4" t="s">
        <v>27</v>
      </c>
      <c r="BR12" s="4"/>
      <c r="BS12" s="4"/>
      <c r="BT12" s="4"/>
      <c r="BU12" s="4"/>
      <c r="BV12" s="4"/>
      <c r="BW12" s="4"/>
      <c r="BY12" s="9">
        <f t="shared" si="0"/>
        <v>2.0633333333333335</v>
      </c>
      <c r="BZ12" s="9">
        <f t="shared" si="1"/>
        <v>1.4333333333333333</v>
      </c>
      <c r="CA12" s="9">
        <f t="shared" si="2"/>
        <v>0.75</v>
      </c>
      <c r="CB12" s="9">
        <f t="shared" si="3"/>
        <v>0.4166666666666667</v>
      </c>
    </row>
    <row r="13" spans="1:80" ht="11.25">
      <c r="A13" s="6">
        <v>11</v>
      </c>
      <c r="B13" s="78" t="s">
        <v>27</v>
      </c>
      <c r="C13" s="79">
        <v>0.4</v>
      </c>
      <c r="D13" s="79" t="s">
        <v>27</v>
      </c>
      <c r="E13" s="79">
        <v>0</v>
      </c>
      <c r="F13" s="79" t="s">
        <v>27</v>
      </c>
      <c r="G13" s="79">
        <v>0.3</v>
      </c>
      <c r="H13" s="79" t="s">
        <v>27</v>
      </c>
      <c r="I13" s="79">
        <v>0</v>
      </c>
      <c r="J13" s="79">
        <v>0</v>
      </c>
      <c r="K13" s="79">
        <v>0.1</v>
      </c>
      <c r="L13" s="79">
        <v>0.3</v>
      </c>
      <c r="M13" s="79">
        <v>3.9</v>
      </c>
      <c r="N13" s="79" t="s">
        <v>27</v>
      </c>
      <c r="O13" s="79">
        <v>0.1</v>
      </c>
      <c r="P13" s="79">
        <v>3.3</v>
      </c>
      <c r="Q13" s="79">
        <v>0.1</v>
      </c>
      <c r="R13" s="79" t="s">
        <v>27</v>
      </c>
      <c r="S13" s="79" t="s">
        <v>27</v>
      </c>
      <c r="T13" s="79" t="s">
        <v>27</v>
      </c>
      <c r="U13" s="79">
        <v>1.3</v>
      </c>
      <c r="V13" s="79" t="s">
        <v>27</v>
      </c>
      <c r="W13" s="79" t="s">
        <v>27</v>
      </c>
      <c r="X13" s="79" t="s">
        <v>27</v>
      </c>
      <c r="Y13" s="79" t="s">
        <v>27</v>
      </c>
      <c r="Z13" s="79" t="s">
        <v>27</v>
      </c>
      <c r="AA13" s="79" t="s">
        <v>27</v>
      </c>
      <c r="AB13" s="79">
        <v>2</v>
      </c>
      <c r="AC13" s="79" t="s">
        <v>27</v>
      </c>
      <c r="AD13" s="79" t="s">
        <v>27</v>
      </c>
      <c r="AE13" s="79" t="s">
        <v>27</v>
      </c>
      <c r="AF13" s="79" t="s">
        <v>27</v>
      </c>
      <c r="AG13" s="79" t="s">
        <v>27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 t="s">
        <v>27</v>
      </c>
      <c r="AM13" s="79">
        <v>14</v>
      </c>
      <c r="AN13" s="79">
        <v>1</v>
      </c>
      <c r="AO13" s="79" t="s">
        <v>27</v>
      </c>
      <c r="AP13" s="79" t="s">
        <v>27</v>
      </c>
      <c r="AQ13" s="79" t="s">
        <v>27</v>
      </c>
      <c r="AR13" s="79" t="s">
        <v>27</v>
      </c>
      <c r="AS13" s="79" t="s">
        <v>27</v>
      </c>
      <c r="AT13" s="79">
        <v>1.5</v>
      </c>
      <c r="AU13" s="79" t="s">
        <v>27</v>
      </c>
      <c r="AV13" s="79">
        <v>19.5</v>
      </c>
      <c r="AW13" s="79" t="s">
        <v>27</v>
      </c>
      <c r="AX13" s="79" t="s">
        <v>27</v>
      </c>
      <c r="AY13" s="79">
        <v>0</v>
      </c>
      <c r="AZ13" s="79">
        <v>7.5</v>
      </c>
      <c r="BA13" s="79" t="s">
        <v>27</v>
      </c>
      <c r="BB13" s="79" t="s">
        <v>27</v>
      </c>
      <c r="BC13" s="79">
        <v>0</v>
      </c>
      <c r="BD13" s="79">
        <v>0</v>
      </c>
      <c r="BE13" s="79">
        <v>0</v>
      </c>
      <c r="BF13" s="79">
        <v>0</v>
      </c>
      <c r="BG13" s="79">
        <v>11.5</v>
      </c>
      <c r="BH13" s="79">
        <v>8</v>
      </c>
      <c r="BI13" s="79" t="s">
        <v>27</v>
      </c>
      <c r="BJ13" s="79" t="s">
        <v>27</v>
      </c>
      <c r="BK13" s="79" t="s">
        <v>27</v>
      </c>
      <c r="BL13" s="79" t="s">
        <v>27</v>
      </c>
      <c r="BM13" s="79" t="s">
        <v>27</v>
      </c>
      <c r="BN13" s="79" t="s">
        <v>27</v>
      </c>
      <c r="BO13" s="79">
        <v>2.5</v>
      </c>
      <c r="BP13" s="79">
        <v>0</v>
      </c>
      <c r="BQ13" s="79" t="s">
        <v>27</v>
      </c>
      <c r="BR13" s="79"/>
      <c r="BS13" s="79"/>
      <c r="BT13" s="79"/>
      <c r="BU13" s="79"/>
      <c r="BV13" s="79"/>
      <c r="BW13" s="79"/>
      <c r="BY13" s="9">
        <f t="shared" si="0"/>
        <v>0.8366666666666667</v>
      </c>
      <c r="BZ13" s="9">
        <f t="shared" si="1"/>
        <v>1.3099999999999998</v>
      </c>
      <c r="CA13" s="9">
        <f t="shared" si="2"/>
        <v>1.8333333333333333</v>
      </c>
      <c r="CB13" s="9">
        <f t="shared" si="3"/>
        <v>1.7166666666666666</v>
      </c>
    </row>
    <row r="14" spans="1:80" ht="11.25">
      <c r="A14" s="5">
        <v>12</v>
      </c>
      <c r="B14" s="77" t="s">
        <v>27</v>
      </c>
      <c r="C14" s="4">
        <v>0.1</v>
      </c>
      <c r="D14" s="4" t="s">
        <v>27</v>
      </c>
      <c r="E14" s="4" t="s">
        <v>27</v>
      </c>
      <c r="F14" s="4" t="s">
        <v>27</v>
      </c>
      <c r="G14" s="4">
        <v>3.1</v>
      </c>
      <c r="H14" s="4" t="s">
        <v>27</v>
      </c>
      <c r="I14" s="4" t="s">
        <v>27</v>
      </c>
      <c r="J14" s="4">
        <v>0.2</v>
      </c>
      <c r="K14" s="4">
        <v>0</v>
      </c>
      <c r="L14" s="4" t="s">
        <v>27</v>
      </c>
      <c r="M14" s="4">
        <v>0</v>
      </c>
      <c r="N14" s="4" t="s">
        <v>27</v>
      </c>
      <c r="O14" s="4">
        <v>0.6</v>
      </c>
      <c r="P14" s="4">
        <v>0.2</v>
      </c>
      <c r="Q14" s="4" t="s">
        <v>27</v>
      </c>
      <c r="R14" s="4" t="s">
        <v>27</v>
      </c>
      <c r="S14" s="4" t="s">
        <v>27</v>
      </c>
      <c r="T14" s="4">
        <v>0.2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 t="s">
        <v>27</v>
      </c>
      <c r="AA14" s="4">
        <v>2</v>
      </c>
      <c r="AB14" s="4" t="s">
        <v>27</v>
      </c>
      <c r="AC14" s="4" t="s">
        <v>27</v>
      </c>
      <c r="AD14" s="4" t="s">
        <v>27</v>
      </c>
      <c r="AE14" s="4" t="s">
        <v>27</v>
      </c>
      <c r="AF14" s="4" t="s">
        <v>27</v>
      </c>
      <c r="AG14" s="4">
        <v>4</v>
      </c>
      <c r="AH14" s="4" t="s">
        <v>27</v>
      </c>
      <c r="AI14" s="4" t="s">
        <v>27</v>
      </c>
      <c r="AJ14" s="4">
        <v>13</v>
      </c>
      <c r="AK14" s="4">
        <v>2</v>
      </c>
      <c r="AL14" s="4" t="s">
        <v>27</v>
      </c>
      <c r="AM14" s="4">
        <v>0</v>
      </c>
      <c r="AN14" s="4">
        <v>6</v>
      </c>
      <c r="AO14" s="4">
        <v>0</v>
      </c>
      <c r="AP14" s="4" t="s">
        <v>27</v>
      </c>
      <c r="AQ14" s="4">
        <v>8.5</v>
      </c>
      <c r="AR14" s="4" t="s">
        <v>27</v>
      </c>
      <c r="AS14" s="4" t="s">
        <v>27</v>
      </c>
      <c r="AT14" s="4" t="s">
        <v>27</v>
      </c>
      <c r="AU14" s="4">
        <v>0.5</v>
      </c>
      <c r="AV14" s="4">
        <v>1</v>
      </c>
      <c r="AW14" s="4" t="s">
        <v>27</v>
      </c>
      <c r="AX14" s="4" t="s">
        <v>27</v>
      </c>
      <c r="AY14" s="4" t="s">
        <v>27</v>
      </c>
      <c r="AZ14" s="4" t="s">
        <v>27</v>
      </c>
      <c r="BA14" s="4">
        <v>0</v>
      </c>
      <c r="BB14" s="4" t="s">
        <v>27</v>
      </c>
      <c r="BC14" s="4">
        <v>0</v>
      </c>
      <c r="BD14" s="4" t="s">
        <v>27</v>
      </c>
      <c r="BE14" s="4">
        <v>11.5</v>
      </c>
      <c r="BF14" s="4" t="s">
        <v>27</v>
      </c>
      <c r="BG14" s="4">
        <v>1</v>
      </c>
      <c r="BH14" s="4">
        <v>0.5</v>
      </c>
      <c r="BI14" s="4" t="s">
        <v>27</v>
      </c>
      <c r="BJ14" s="4">
        <v>0.5</v>
      </c>
      <c r="BK14" s="4" t="s">
        <v>27</v>
      </c>
      <c r="BL14" s="4" t="s">
        <v>27</v>
      </c>
      <c r="BM14" s="4" t="s">
        <v>27</v>
      </c>
      <c r="BN14" s="4" t="s">
        <v>27</v>
      </c>
      <c r="BO14" s="4" t="s">
        <v>27</v>
      </c>
      <c r="BP14" s="4" t="s">
        <v>27</v>
      </c>
      <c r="BQ14" s="4" t="s">
        <v>27</v>
      </c>
      <c r="BR14" s="4"/>
      <c r="BS14" s="4"/>
      <c r="BT14" s="4"/>
      <c r="BU14" s="4"/>
      <c r="BV14" s="4"/>
      <c r="BW14" s="4"/>
      <c r="BY14" s="9">
        <f t="shared" si="0"/>
        <v>0.74</v>
      </c>
      <c r="BZ14" s="9">
        <f t="shared" si="1"/>
        <v>1.24</v>
      </c>
      <c r="CA14" s="9">
        <f t="shared" si="2"/>
        <v>1.5833333333333333</v>
      </c>
      <c r="CB14" s="9">
        <f t="shared" si="3"/>
        <v>0.9833333333333333</v>
      </c>
    </row>
    <row r="15" spans="1:80" ht="11.25">
      <c r="A15" s="5">
        <v>13</v>
      </c>
      <c r="B15" s="77">
        <v>10.7</v>
      </c>
      <c r="C15" s="4">
        <v>2.3</v>
      </c>
      <c r="D15" s="4" t="s">
        <v>27</v>
      </c>
      <c r="E15" s="4">
        <v>0.3</v>
      </c>
      <c r="F15" s="4" t="s">
        <v>27</v>
      </c>
      <c r="G15" s="4" t="s">
        <v>27</v>
      </c>
      <c r="H15" s="4" t="s">
        <v>27</v>
      </c>
      <c r="I15" s="4" t="s">
        <v>27</v>
      </c>
      <c r="J15" s="4" t="s">
        <v>27</v>
      </c>
      <c r="K15" s="4" t="s">
        <v>27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 t="s">
        <v>27</v>
      </c>
      <c r="R15" s="4" t="s">
        <v>27</v>
      </c>
      <c r="S15" s="4" t="s">
        <v>27</v>
      </c>
      <c r="T15" s="4">
        <v>2.5</v>
      </c>
      <c r="U15" s="4">
        <v>10.4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>
        <v>0</v>
      </c>
      <c r="AB15" s="4" t="s">
        <v>27</v>
      </c>
      <c r="AC15" s="4">
        <v>0</v>
      </c>
      <c r="AD15" s="4" t="s">
        <v>27</v>
      </c>
      <c r="AE15" s="4" t="s">
        <v>27</v>
      </c>
      <c r="AF15" s="4" t="s">
        <v>27</v>
      </c>
      <c r="AG15" s="4">
        <v>4</v>
      </c>
      <c r="AH15" s="4">
        <v>4</v>
      </c>
      <c r="AI15" s="4" t="s">
        <v>27</v>
      </c>
      <c r="AJ15" s="4" t="s">
        <v>27</v>
      </c>
      <c r="AK15" s="4" t="s">
        <v>27</v>
      </c>
      <c r="AL15" s="4">
        <v>0</v>
      </c>
      <c r="AM15" s="4" t="s">
        <v>27</v>
      </c>
      <c r="AN15" s="4" t="s">
        <v>27</v>
      </c>
      <c r="AO15" s="4" t="s">
        <v>27</v>
      </c>
      <c r="AP15" s="4" t="s">
        <v>27</v>
      </c>
      <c r="AQ15" s="4">
        <v>0</v>
      </c>
      <c r="AR15" s="4">
        <v>6</v>
      </c>
      <c r="AS15" s="4" t="s">
        <v>27</v>
      </c>
      <c r="AT15" s="4" t="s">
        <v>27</v>
      </c>
      <c r="AU15" s="4" t="s">
        <v>27</v>
      </c>
      <c r="AV15" s="4" t="s">
        <v>27</v>
      </c>
      <c r="AW15" s="4" t="s">
        <v>27</v>
      </c>
      <c r="AX15" s="4" t="s">
        <v>27</v>
      </c>
      <c r="AY15" s="4">
        <v>0.5</v>
      </c>
      <c r="AZ15" s="4" t="s">
        <v>27</v>
      </c>
      <c r="BA15" s="4">
        <v>0</v>
      </c>
      <c r="BB15" s="4" t="s">
        <v>27</v>
      </c>
      <c r="BC15" s="4" t="s">
        <v>27</v>
      </c>
      <c r="BD15" s="4" t="s">
        <v>27</v>
      </c>
      <c r="BE15" s="4" t="s">
        <v>27</v>
      </c>
      <c r="BF15" s="4" t="s">
        <v>27</v>
      </c>
      <c r="BG15" s="4">
        <v>2</v>
      </c>
      <c r="BH15" s="4" t="s">
        <v>27</v>
      </c>
      <c r="BI15" s="4" t="s">
        <v>27</v>
      </c>
      <c r="BJ15" s="4">
        <v>8</v>
      </c>
      <c r="BK15" s="4" t="s">
        <v>27</v>
      </c>
      <c r="BL15" s="4" t="s">
        <v>27</v>
      </c>
      <c r="BM15" s="4">
        <v>0</v>
      </c>
      <c r="BN15" s="4" t="s">
        <v>27</v>
      </c>
      <c r="BO15" s="4" t="s">
        <v>27</v>
      </c>
      <c r="BP15" s="4">
        <v>0</v>
      </c>
      <c r="BQ15" s="4">
        <v>0.5</v>
      </c>
      <c r="BR15" s="4"/>
      <c r="BS15" s="4"/>
      <c r="BT15" s="4"/>
      <c r="BU15" s="4"/>
      <c r="BV15" s="4"/>
      <c r="BW15" s="4"/>
      <c r="BY15" s="9">
        <f t="shared" si="0"/>
        <v>0.6966666666666667</v>
      </c>
      <c r="BZ15" s="9">
        <f t="shared" si="1"/>
        <v>0.8966666666666666</v>
      </c>
      <c r="CA15" s="9">
        <f t="shared" si="2"/>
        <v>0.55</v>
      </c>
      <c r="CB15" s="9">
        <f t="shared" si="3"/>
        <v>0.5666666666666667</v>
      </c>
    </row>
    <row r="16" spans="1:80" ht="11.25">
      <c r="A16" s="5">
        <v>14</v>
      </c>
      <c r="B16" s="77" t="s">
        <v>27</v>
      </c>
      <c r="C16" s="4">
        <v>4.3</v>
      </c>
      <c r="D16" s="4" t="s">
        <v>27</v>
      </c>
      <c r="E16" s="4" t="s">
        <v>27</v>
      </c>
      <c r="F16" s="4" t="s">
        <v>27</v>
      </c>
      <c r="G16" s="4" t="s">
        <v>27</v>
      </c>
      <c r="H16" s="4">
        <v>17.3</v>
      </c>
      <c r="I16" s="4">
        <v>0</v>
      </c>
      <c r="J16" s="4">
        <v>0</v>
      </c>
      <c r="K16" s="4" t="s">
        <v>27</v>
      </c>
      <c r="L16" s="4" t="s">
        <v>27</v>
      </c>
      <c r="M16" s="4" t="s">
        <v>27</v>
      </c>
      <c r="N16" s="4">
        <v>0</v>
      </c>
      <c r="O16" s="4" t="s">
        <v>27</v>
      </c>
      <c r="P16" s="4" t="s">
        <v>27</v>
      </c>
      <c r="Q16" s="4" t="s">
        <v>27</v>
      </c>
      <c r="R16" s="4">
        <v>3.6</v>
      </c>
      <c r="S16" s="4" t="s">
        <v>27</v>
      </c>
      <c r="T16" s="4" t="s">
        <v>27</v>
      </c>
      <c r="U16" s="4">
        <v>18.8</v>
      </c>
      <c r="V16" s="4">
        <v>0</v>
      </c>
      <c r="W16" s="4" t="s">
        <v>27</v>
      </c>
      <c r="X16" s="4" t="s">
        <v>27</v>
      </c>
      <c r="Y16" s="4" t="s">
        <v>27</v>
      </c>
      <c r="Z16" s="4">
        <v>0</v>
      </c>
      <c r="AA16" s="4" t="s">
        <v>27</v>
      </c>
      <c r="AB16" s="4">
        <v>1</v>
      </c>
      <c r="AC16" s="4" t="s">
        <v>27</v>
      </c>
      <c r="AD16" s="4">
        <v>1</v>
      </c>
      <c r="AE16" s="4" t="s">
        <v>27</v>
      </c>
      <c r="AF16" s="4" t="s">
        <v>27</v>
      </c>
      <c r="AG16" s="4">
        <v>0</v>
      </c>
      <c r="AH16" s="4" t="s">
        <v>27</v>
      </c>
      <c r="AI16" s="4" t="s">
        <v>27</v>
      </c>
      <c r="AJ16" s="4" t="s">
        <v>27</v>
      </c>
      <c r="AK16" s="4" t="s">
        <v>27</v>
      </c>
      <c r="AL16" s="4" t="s">
        <v>27</v>
      </c>
      <c r="AM16" s="4">
        <v>2</v>
      </c>
      <c r="AN16" s="4" t="s">
        <v>27</v>
      </c>
      <c r="AO16" s="4">
        <v>2</v>
      </c>
      <c r="AP16" s="4" t="s">
        <v>27</v>
      </c>
      <c r="AQ16" s="4" t="s">
        <v>27</v>
      </c>
      <c r="AR16" s="4">
        <v>2.5</v>
      </c>
      <c r="AS16" s="4" t="s">
        <v>27</v>
      </c>
      <c r="AT16" s="4" t="s">
        <v>27</v>
      </c>
      <c r="AU16" s="4">
        <v>0.5</v>
      </c>
      <c r="AV16" s="4" t="s">
        <v>27</v>
      </c>
      <c r="AW16" s="4">
        <v>0</v>
      </c>
      <c r="AX16" s="4">
        <v>0</v>
      </c>
      <c r="AY16" s="4" t="s">
        <v>27</v>
      </c>
      <c r="AZ16" s="4" t="s">
        <v>27</v>
      </c>
      <c r="BA16" s="4">
        <v>1</v>
      </c>
      <c r="BB16" s="4" t="s">
        <v>27</v>
      </c>
      <c r="BC16" s="4" t="s">
        <v>27</v>
      </c>
      <c r="BD16" s="4">
        <v>11</v>
      </c>
      <c r="BE16" s="4" t="s">
        <v>27</v>
      </c>
      <c r="BF16" s="4">
        <v>0.5</v>
      </c>
      <c r="BG16" s="4" t="s">
        <v>27</v>
      </c>
      <c r="BH16" s="4">
        <v>8</v>
      </c>
      <c r="BI16" s="4">
        <v>1</v>
      </c>
      <c r="BJ16" s="4">
        <v>0</v>
      </c>
      <c r="BK16" s="4">
        <v>0</v>
      </c>
      <c r="BL16" s="4" t="s">
        <v>27</v>
      </c>
      <c r="BM16" s="4">
        <v>4</v>
      </c>
      <c r="BN16" s="4" t="s">
        <v>27</v>
      </c>
      <c r="BO16" s="4" t="s">
        <v>27</v>
      </c>
      <c r="BP16" s="4">
        <v>0</v>
      </c>
      <c r="BQ16" s="4">
        <v>0</v>
      </c>
      <c r="BR16" s="4"/>
      <c r="BS16" s="4"/>
      <c r="BT16" s="4"/>
      <c r="BU16" s="4"/>
      <c r="BV16" s="4"/>
      <c r="BW16" s="4"/>
      <c r="BY16" s="9">
        <f t="shared" si="0"/>
        <v>0.8800000000000001</v>
      </c>
      <c r="BZ16" s="9">
        <f t="shared" si="1"/>
        <v>0.9266666666666666</v>
      </c>
      <c r="CA16" s="9">
        <f t="shared" si="2"/>
        <v>0.6833333333333333</v>
      </c>
      <c r="CB16" s="9">
        <f t="shared" si="3"/>
        <v>1.0166666666666666</v>
      </c>
    </row>
    <row r="17" spans="1:80" ht="11.25">
      <c r="A17" s="5">
        <v>15</v>
      </c>
      <c r="B17" s="77">
        <v>4.3</v>
      </c>
      <c r="C17" s="4" t="s">
        <v>27</v>
      </c>
      <c r="D17" s="4" t="s">
        <v>27</v>
      </c>
      <c r="E17" s="4">
        <v>0.5</v>
      </c>
      <c r="F17" s="4" t="s">
        <v>27</v>
      </c>
      <c r="G17" s="4" t="s">
        <v>27</v>
      </c>
      <c r="H17" s="4">
        <v>8.8</v>
      </c>
      <c r="I17" s="4">
        <v>0</v>
      </c>
      <c r="J17" s="4" t="s">
        <v>27</v>
      </c>
      <c r="K17" s="4">
        <v>2.1</v>
      </c>
      <c r="L17" s="4" t="s">
        <v>27</v>
      </c>
      <c r="M17" s="4" t="s">
        <v>27</v>
      </c>
      <c r="N17" s="4" t="s">
        <v>27</v>
      </c>
      <c r="O17" s="4" t="s">
        <v>27</v>
      </c>
      <c r="P17" s="4">
        <v>0</v>
      </c>
      <c r="Q17" s="4">
        <v>9.9</v>
      </c>
      <c r="R17" s="4">
        <v>2.1</v>
      </c>
      <c r="S17" s="4" t="s">
        <v>27</v>
      </c>
      <c r="T17" s="4">
        <v>6.1</v>
      </c>
      <c r="U17" s="4" t="s">
        <v>27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 t="s">
        <v>27</v>
      </c>
      <c r="AD17" s="4" t="s">
        <v>27</v>
      </c>
      <c r="AE17" s="4" t="s">
        <v>27</v>
      </c>
      <c r="AF17" s="4" t="s">
        <v>27</v>
      </c>
      <c r="AG17" s="4">
        <v>0</v>
      </c>
      <c r="AH17" s="4" t="s">
        <v>27</v>
      </c>
      <c r="AI17" s="4">
        <v>0</v>
      </c>
      <c r="AJ17" s="4" t="s">
        <v>27</v>
      </c>
      <c r="AK17" s="4" t="s">
        <v>27</v>
      </c>
      <c r="AL17" s="4" t="s">
        <v>27</v>
      </c>
      <c r="AM17" s="4">
        <v>2</v>
      </c>
      <c r="AN17" s="4">
        <v>61</v>
      </c>
      <c r="AO17" s="4" t="s">
        <v>27</v>
      </c>
      <c r="AP17" s="4" t="s">
        <v>27</v>
      </c>
      <c r="AQ17" s="4" t="s">
        <v>27</v>
      </c>
      <c r="AR17" s="4">
        <v>0.5</v>
      </c>
      <c r="AS17" s="4" t="s">
        <v>27</v>
      </c>
      <c r="AT17" s="4" t="s">
        <v>27</v>
      </c>
      <c r="AU17" s="4">
        <v>16.5</v>
      </c>
      <c r="AV17" s="4" t="s">
        <v>27</v>
      </c>
      <c r="AW17" s="4">
        <v>0.5</v>
      </c>
      <c r="AX17" s="4" t="s">
        <v>27</v>
      </c>
      <c r="AY17" s="4" t="s">
        <v>27</v>
      </c>
      <c r="AZ17" s="4" t="s">
        <v>27</v>
      </c>
      <c r="BA17" s="4">
        <v>0</v>
      </c>
      <c r="BB17" s="4" t="s">
        <v>27</v>
      </c>
      <c r="BC17" s="4">
        <v>0</v>
      </c>
      <c r="BD17" s="4">
        <v>0</v>
      </c>
      <c r="BE17" s="4" t="s">
        <v>27</v>
      </c>
      <c r="BF17" s="4" t="s">
        <v>27</v>
      </c>
      <c r="BG17" s="4">
        <v>9</v>
      </c>
      <c r="BH17" s="4">
        <v>5</v>
      </c>
      <c r="BI17" s="4">
        <v>0</v>
      </c>
      <c r="BJ17" s="4">
        <v>3</v>
      </c>
      <c r="BK17" s="4">
        <v>142.5</v>
      </c>
      <c r="BL17" s="4" t="s">
        <v>27</v>
      </c>
      <c r="BM17" s="4">
        <v>0.5</v>
      </c>
      <c r="BN17" s="4" t="s">
        <v>27</v>
      </c>
      <c r="BO17" s="4" t="s">
        <v>27</v>
      </c>
      <c r="BP17" s="4">
        <v>0</v>
      </c>
      <c r="BQ17" s="4">
        <v>0</v>
      </c>
      <c r="BR17" s="4"/>
      <c r="BS17" s="4"/>
      <c r="BT17" s="4"/>
      <c r="BU17" s="4"/>
      <c r="BV17" s="4"/>
      <c r="BW17" s="4"/>
      <c r="BY17" s="9">
        <f t="shared" si="0"/>
        <v>0.8066666666666666</v>
      </c>
      <c r="BZ17" s="9">
        <f t="shared" si="1"/>
        <v>2.953333333333333</v>
      </c>
      <c r="CA17" s="9">
        <f t="shared" si="2"/>
        <v>2.9833333333333334</v>
      </c>
      <c r="CB17" s="9">
        <f t="shared" si="3"/>
        <v>7.95</v>
      </c>
    </row>
    <row r="18" spans="1:80" ht="11.25">
      <c r="A18" s="5">
        <v>16</v>
      </c>
      <c r="B18" s="77">
        <v>0</v>
      </c>
      <c r="C18" s="4">
        <v>6.4</v>
      </c>
      <c r="D18" s="4" t="s">
        <v>27</v>
      </c>
      <c r="E18" s="4">
        <v>2.5</v>
      </c>
      <c r="F18" s="4">
        <v>7.5</v>
      </c>
      <c r="G18" s="4" t="s">
        <v>27</v>
      </c>
      <c r="H18" s="4">
        <v>1.3</v>
      </c>
      <c r="I18" s="4" t="s">
        <v>27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 t="s">
        <v>27</v>
      </c>
      <c r="Q18" s="4">
        <v>4.5</v>
      </c>
      <c r="R18" s="4">
        <v>4.5</v>
      </c>
      <c r="S18" s="4" t="s">
        <v>27</v>
      </c>
      <c r="T18" s="4" t="s">
        <v>27</v>
      </c>
      <c r="U18" s="4" t="s">
        <v>27</v>
      </c>
      <c r="V18" s="4" t="s">
        <v>27</v>
      </c>
      <c r="W18" s="4" t="s">
        <v>27</v>
      </c>
      <c r="X18" s="4" t="s">
        <v>27</v>
      </c>
      <c r="Y18" s="4">
        <v>5</v>
      </c>
      <c r="Z18" s="4">
        <v>0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 t="s">
        <v>27</v>
      </c>
      <c r="AG18" s="4" t="s">
        <v>27</v>
      </c>
      <c r="AH18" s="4" t="s">
        <v>27</v>
      </c>
      <c r="AI18" s="4" t="s">
        <v>27</v>
      </c>
      <c r="AJ18" s="4" t="s">
        <v>27</v>
      </c>
      <c r="AK18" s="4" t="s">
        <v>27</v>
      </c>
      <c r="AL18" s="4">
        <v>0</v>
      </c>
      <c r="AM18" s="4">
        <v>9</v>
      </c>
      <c r="AN18" s="4">
        <v>17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14.5</v>
      </c>
      <c r="AU18" s="4" t="s">
        <v>27</v>
      </c>
      <c r="AV18" s="4" t="s">
        <v>27</v>
      </c>
      <c r="AW18" s="4">
        <v>0</v>
      </c>
      <c r="AX18" s="4" t="s">
        <v>27</v>
      </c>
      <c r="AY18" s="4" t="s">
        <v>27</v>
      </c>
      <c r="AZ18" s="4">
        <v>12</v>
      </c>
      <c r="BA18" s="4" t="s">
        <v>27</v>
      </c>
      <c r="BB18" s="4">
        <v>9.5</v>
      </c>
      <c r="BC18" s="4">
        <v>1.5</v>
      </c>
      <c r="BD18" s="4" t="s">
        <v>27</v>
      </c>
      <c r="BE18" s="4" t="s">
        <v>27</v>
      </c>
      <c r="BF18" s="4" t="s">
        <v>27</v>
      </c>
      <c r="BG18" s="4">
        <v>0</v>
      </c>
      <c r="BH18" s="4" t="s">
        <v>27</v>
      </c>
      <c r="BI18" s="4">
        <v>0.5</v>
      </c>
      <c r="BJ18" s="4" t="s">
        <v>27</v>
      </c>
      <c r="BK18" s="4" t="s">
        <v>27</v>
      </c>
      <c r="BL18" s="4" t="s">
        <v>27</v>
      </c>
      <c r="BM18" s="4" t="s">
        <v>27</v>
      </c>
      <c r="BN18" s="4" t="s">
        <v>27</v>
      </c>
      <c r="BO18" s="4" t="s">
        <v>27</v>
      </c>
      <c r="BP18" s="4">
        <v>0</v>
      </c>
      <c r="BQ18" s="4">
        <v>4</v>
      </c>
      <c r="BR18" s="4"/>
      <c r="BS18" s="4"/>
      <c r="BT18" s="4"/>
      <c r="BU18" s="4"/>
      <c r="BV18" s="4"/>
      <c r="BW18" s="4"/>
      <c r="BY18" s="9">
        <f t="shared" si="0"/>
        <v>0.7666666666666667</v>
      </c>
      <c r="BZ18" s="9">
        <f t="shared" si="1"/>
        <v>1.5833333333333333</v>
      </c>
      <c r="CA18" s="9">
        <f t="shared" si="2"/>
        <v>2.183333333333333</v>
      </c>
      <c r="CB18" s="9">
        <f t="shared" si="3"/>
        <v>2.033333333333333</v>
      </c>
    </row>
    <row r="19" spans="1:80" ht="11.25">
      <c r="A19" s="5">
        <v>17</v>
      </c>
      <c r="B19" s="77" t="s">
        <v>27</v>
      </c>
      <c r="C19" s="4">
        <v>2.9</v>
      </c>
      <c r="D19" s="4" t="s">
        <v>27</v>
      </c>
      <c r="E19" s="4">
        <v>2.7</v>
      </c>
      <c r="F19" s="4">
        <v>0</v>
      </c>
      <c r="G19" s="4" t="s">
        <v>27</v>
      </c>
      <c r="H19" s="4">
        <v>9.3</v>
      </c>
      <c r="I19" s="4">
        <v>3</v>
      </c>
      <c r="J19" s="4" t="s">
        <v>27</v>
      </c>
      <c r="K19" s="4" t="s">
        <v>27</v>
      </c>
      <c r="L19" s="4" t="s">
        <v>27</v>
      </c>
      <c r="M19" s="4" t="s">
        <v>27</v>
      </c>
      <c r="N19" s="4" t="s">
        <v>27</v>
      </c>
      <c r="O19" s="4">
        <v>9.9</v>
      </c>
      <c r="P19" s="4" t="s">
        <v>27</v>
      </c>
      <c r="Q19" s="4" t="s">
        <v>27</v>
      </c>
      <c r="R19" s="4">
        <v>0</v>
      </c>
      <c r="S19" s="4" t="s">
        <v>27</v>
      </c>
      <c r="T19" s="4">
        <v>7.1</v>
      </c>
      <c r="U19" s="4">
        <v>0.3</v>
      </c>
      <c r="V19" s="4">
        <v>1.2</v>
      </c>
      <c r="W19" s="4">
        <v>1</v>
      </c>
      <c r="X19" s="4" t="s">
        <v>27</v>
      </c>
      <c r="Y19" s="4">
        <v>0.6</v>
      </c>
      <c r="Z19" s="4" t="s">
        <v>27</v>
      </c>
      <c r="AA19" s="4">
        <v>0</v>
      </c>
      <c r="AB19" s="4">
        <v>8</v>
      </c>
      <c r="AC19" s="4" t="s">
        <v>27</v>
      </c>
      <c r="AD19" s="4">
        <v>18</v>
      </c>
      <c r="AE19" s="4">
        <v>0</v>
      </c>
      <c r="AF19" s="4">
        <v>40</v>
      </c>
      <c r="AG19" s="4">
        <v>13</v>
      </c>
      <c r="AH19" s="4" t="s">
        <v>27</v>
      </c>
      <c r="AI19" s="4" t="s">
        <v>27</v>
      </c>
      <c r="AJ19" s="4">
        <v>0</v>
      </c>
      <c r="AK19" s="4" t="s">
        <v>27</v>
      </c>
      <c r="AL19" s="4">
        <v>34</v>
      </c>
      <c r="AM19" s="4" t="s">
        <v>27</v>
      </c>
      <c r="AN19" s="4" t="s">
        <v>27</v>
      </c>
      <c r="AO19" s="4" t="s">
        <v>27</v>
      </c>
      <c r="AP19" s="4">
        <v>23</v>
      </c>
      <c r="AQ19" s="4" t="s">
        <v>27</v>
      </c>
      <c r="AR19" s="4">
        <v>0</v>
      </c>
      <c r="AS19" s="4">
        <v>0</v>
      </c>
      <c r="AT19" s="4" t="s">
        <v>27</v>
      </c>
      <c r="AU19" s="4">
        <v>0</v>
      </c>
      <c r="AV19" s="4" t="s">
        <v>27</v>
      </c>
      <c r="AW19" s="4" t="s">
        <v>27</v>
      </c>
      <c r="AX19" s="4" t="s">
        <v>27</v>
      </c>
      <c r="AY19" s="4">
        <v>1</v>
      </c>
      <c r="AZ19" s="4" t="s">
        <v>27</v>
      </c>
      <c r="BA19" s="4" t="s">
        <v>27</v>
      </c>
      <c r="BB19" s="4" t="s">
        <v>27</v>
      </c>
      <c r="BC19" s="4">
        <v>0</v>
      </c>
      <c r="BD19" s="4">
        <v>0</v>
      </c>
      <c r="BE19" s="4" t="s">
        <v>27</v>
      </c>
      <c r="BF19" s="4" t="s">
        <v>27</v>
      </c>
      <c r="BG19" s="4">
        <v>0.5</v>
      </c>
      <c r="BH19" s="4">
        <v>0</v>
      </c>
      <c r="BI19" s="4">
        <v>2</v>
      </c>
      <c r="BJ19" s="4" t="s">
        <v>27</v>
      </c>
      <c r="BK19" s="4" t="s">
        <v>27</v>
      </c>
      <c r="BL19" s="4">
        <v>0.5</v>
      </c>
      <c r="BM19" s="4">
        <v>0</v>
      </c>
      <c r="BN19" s="4" t="s">
        <v>27</v>
      </c>
      <c r="BO19" s="4">
        <v>0.5</v>
      </c>
      <c r="BP19" s="4" t="s">
        <v>27</v>
      </c>
      <c r="BQ19" s="4">
        <v>17</v>
      </c>
      <c r="BR19" s="4"/>
      <c r="BS19" s="4"/>
      <c r="BT19" s="4"/>
      <c r="BU19" s="4"/>
      <c r="BV19" s="4"/>
      <c r="BW19" s="4"/>
      <c r="BY19" s="9">
        <f t="shared" si="0"/>
        <v>4.4366666666666665</v>
      </c>
      <c r="BZ19" s="9">
        <f t="shared" si="1"/>
        <v>4.873333333333333</v>
      </c>
      <c r="CA19" s="9">
        <f t="shared" si="2"/>
        <v>4.316666666666666</v>
      </c>
      <c r="CB19" s="9">
        <f t="shared" si="3"/>
        <v>1.4833333333333334</v>
      </c>
    </row>
    <row r="20" spans="1:80" ht="11.25">
      <c r="A20" s="5">
        <v>18</v>
      </c>
      <c r="B20" s="77" t="s">
        <v>27</v>
      </c>
      <c r="C20" s="4">
        <v>0.1</v>
      </c>
      <c r="D20" s="4" t="s">
        <v>27</v>
      </c>
      <c r="E20" s="4" t="s">
        <v>27</v>
      </c>
      <c r="F20" s="4" t="s">
        <v>27</v>
      </c>
      <c r="G20" s="4" t="s">
        <v>27</v>
      </c>
      <c r="H20" s="4">
        <v>7.5</v>
      </c>
      <c r="I20" s="4" t="s">
        <v>27</v>
      </c>
      <c r="J20" s="4">
        <v>0</v>
      </c>
      <c r="K20" s="4" t="s">
        <v>27</v>
      </c>
      <c r="L20" s="4" t="s">
        <v>27</v>
      </c>
      <c r="M20" s="4" t="s">
        <v>27</v>
      </c>
      <c r="N20" s="4" t="s">
        <v>27</v>
      </c>
      <c r="O20" s="4">
        <v>1.7</v>
      </c>
      <c r="P20" s="4">
        <v>0</v>
      </c>
      <c r="Q20" s="4" t="s">
        <v>27</v>
      </c>
      <c r="R20" s="4">
        <v>15.2</v>
      </c>
      <c r="S20" s="4" t="s">
        <v>27</v>
      </c>
      <c r="T20" s="4" t="s">
        <v>27</v>
      </c>
      <c r="U20" s="4" t="s">
        <v>27</v>
      </c>
      <c r="V20" s="4">
        <v>5.7</v>
      </c>
      <c r="W20" s="4">
        <v>0</v>
      </c>
      <c r="X20" s="4" t="s">
        <v>27</v>
      </c>
      <c r="Y20" s="4">
        <v>6.4</v>
      </c>
      <c r="Z20" s="4">
        <v>0</v>
      </c>
      <c r="AA20" s="4" t="s">
        <v>27</v>
      </c>
      <c r="AB20" s="4">
        <v>2</v>
      </c>
      <c r="AC20" s="4" t="s">
        <v>27</v>
      </c>
      <c r="AD20" s="4" t="s">
        <v>27</v>
      </c>
      <c r="AE20" s="4" t="s">
        <v>27</v>
      </c>
      <c r="AF20" s="4">
        <v>9</v>
      </c>
      <c r="AG20" s="4">
        <v>1</v>
      </c>
      <c r="AH20" s="4" t="s">
        <v>27</v>
      </c>
      <c r="AI20" s="4">
        <v>8</v>
      </c>
      <c r="AJ20" s="4">
        <v>9</v>
      </c>
      <c r="AK20" s="4" t="s">
        <v>27</v>
      </c>
      <c r="AL20" s="4">
        <v>10</v>
      </c>
      <c r="AM20" s="4" t="s">
        <v>27</v>
      </c>
      <c r="AN20" s="4">
        <v>0</v>
      </c>
      <c r="AO20" s="4" t="s">
        <v>27</v>
      </c>
      <c r="AP20" s="4" t="s">
        <v>27</v>
      </c>
      <c r="AQ20" s="4" t="s">
        <v>27</v>
      </c>
      <c r="AR20" s="4" t="s">
        <v>27</v>
      </c>
      <c r="AS20" s="4">
        <v>2.5</v>
      </c>
      <c r="AT20" s="4" t="s">
        <v>27</v>
      </c>
      <c r="AU20" s="4" t="s">
        <v>27</v>
      </c>
      <c r="AV20" s="4">
        <v>0</v>
      </c>
      <c r="AW20" s="4" t="s">
        <v>27</v>
      </c>
      <c r="AX20" s="4" t="s">
        <v>27</v>
      </c>
      <c r="AY20" s="4">
        <v>0</v>
      </c>
      <c r="AZ20" s="4">
        <v>4</v>
      </c>
      <c r="BA20" s="4" t="s">
        <v>27</v>
      </c>
      <c r="BB20" s="4" t="s">
        <v>27</v>
      </c>
      <c r="BC20" s="4" t="s">
        <v>27</v>
      </c>
      <c r="BD20" s="4">
        <v>14</v>
      </c>
      <c r="BE20" s="4" t="s">
        <v>27</v>
      </c>
      <c r="BF20" s="4" t="s">
        <v>27</v>
      </c>
      <c r="BG20" s="4">
        <v>8.5</v>
      </c>
      <c r="BH20" s="4">
        <v>27.5</v>
      </c>
      <c r="BI20" s="4">
        <v>0</v>
      </c>
      <c r="BJ20" s="4">
        <v>3</v>
      </c>
      <c r="BK20" s="4" t="s">
        <v>27</v>
      </c>
      <c r="BL20" s="4">
        <v>21</v>
      </c>
      <c r="BM20" s="4" t="s">
        <v>27</v>
      </c>
      <c r="BN20" s="4" t="s">
        <v>27</v>
      </c>
      <c r="BO20" s="4" t="s">
        <v>27</v>
      </c>
      <c r="BP20" s="4" t="s">
        <v>27</v>
      </c>
      <c r="BQ20" s="4">
        <v>6</v>
      </c>
      <c r="BR20" s="4"/>
      <c r="BS20" s="4"/>
      <c r="BT20" s="4"/>
      <c r="BU20" s="4"/>
      <c r="BV20" s="4"/>
      <c r="BW20" s="4"/>
      <c r="BY20" s="9">
        <f t="shared" si="0"/>
        <v>2.2666666666666666</v>
      </c>
      <c r="BZ20" s="9">
        <f t="shared" si="1"/>
        <v>1.7866666666666666</v>
      </c>
      <c r="CA20" s="9">
        <f t="shared" si="2"/>
        <v>2.2</v>
      </c>
      <c r="CB20" s="9">
        <f t="shared" si="3"/>
        <v>2.8833333333333333</v>
      </c>
    </row>
    <row r="21" spans="1:80" ht="11.25">
      <c r="A21" s="5">
        <v>19</v>
      </c>
      <c r="B21" s="77" t="s">
        <v>27</v>
      </c>
      <c r="C21" s="4" t="s">
        <v>27</v>
      </c>
      <c r="D21" s="4">
        <v>0.6</v>
      </c>
      <c r="E21" s="4" t="s">
        <v>27</v>
      </c>
      <c r="F21" s="4" t="s">
        <v>27</v>
      </c>
      <c r="G21" s="4" t="s">
        <v>27</v>
      </c>
      <c r="H21" s="4">
        <v>1.1</v>
      </c>
      <c r="I21" s="4" t="s">
        <v>27</v>
      </c>
      <c r="J21" s="4">
        <v>0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>
        <v>21.7</v>
      </c>
      <c r="R21" s="4">
        <v>0.7</v>
      </c>
      <c r="S21" s="4" t="s">
        <v>27</v>
      </c>
      <c r="T21" s="4" t="s">
        <v>27</v>
      </c>
      <c r="U21" s="4">
        <v>0.2</v>
      </c>
      <c r="V21" s="4">
        <v>9.1</v>
      </c>
      <c r="W21" s="4">
        <v>0.7</v>
      </c>
      <c r="X21" s="4" t="s">
        <v>27</v>
      </c>
      <c r="Y21" s="4">
        <v>6.4</v>
      </c>
      <c r="Z21" s="4" t="s">
        <v>27</v>
      </c>
      <c r="AA21" s="4">
        <v>0</v>
      </c>
      <c r="AB21" s="4" t="s">
        <v>27</v>
      </c>
      <c r="AC21" s="4">
        <v>6</v>
      </c>
      <c r="AD21" s="4" t="s">
        <v>27</v>
      </c>
      <c r="AE21" s="4">
        <v>1</v>
      </c>
      <c r="AF21" s="4">
        <v>1</v>
      </c>
      <c r="AG21" s="4" t="s">
        <v>27</v>
      </c>
      <c r="AH21" s="4">
        <v>41</v>
      </c>
      <c r="AI21" s="4">
        <v>21</v>
      </c>
      <c r="AJ21" s="4" t="s">
        <v>27</v>
      </c>
      <c r="AK21" s="4" t="s">
        <v>27</v>
      </c>
      <c r="AL21" s="4" t="s">
        <v>27</v>
      </c>
      <c r="AM21" s="4">
        <v>8</v>
      </c>
      <c r="AN21" s="4" t="s">
        <v>27</v>
      </c>
      <c r="AO21" s="4" t="s">
        <v>27</v>
      </c>
      <c r="AP21" s="4" t="s">
        <v>27</v>
      </c>
      <c r="AQ21" s="4" t="s">
        <v>27</v>
      </c>
      <c r="AR21" s="4" t="s">
        <v>27</v>
      </c>
      <c r="AS21" s="4" t="s">
        <v>27</v>
      </c>
      <c r="AT21" s="4" t="s">
        <v>27</v>
      </c>
      <c r="AU21" s="4" t="s">
        <v>27</v>
      </c>
      <c r="AV21" s="4">
        <v>3.5</v>
      </c>
      <c r="AW21" s="4">
        <v>0</v>
      </c>
      <c r="AX21" s="4">
        <v>0</v>
      </c>
      <c r="AY21" s="4" t="s">
        <v>27</v>
      </c>
      <c r="AZ21" s="4">
        <v>0</v>
      </c>
      <c r="BA21" s="4" t="s">
        <v>27</v>
      </c>
      <c r="BB21" s="4">
        <v>5.5</v>
      </c>
      <c r="BC21" s="4" t="s">
        <v>27</v>
      </c>
      <c r="BD21" s="4" t="s">
        <v>27</v>
      </c>
      <c r="BE21" s="4" t="s">
        <v>27</v>
      </c>
      <c r="BF21" s="4" t="s">
        <v>27</v>
      </c>
      <c r="BG21" s="4">
        <v>1</v>
      </c>
      <c r="BH21" s="4" t="s">
        <v>27</v>
      </c>
      <c r="BI21" s="4" t="s">
        <v>27</v>
      </c>
      <c r="BJ21" s="4" t="s">
        <v>27</v>
      </c>
      <c r="BK21" s="4" t="s">
        <v>27</v>
      </c>
      <c r="BL21" s="4">
        <v>0</v>
      </c>
      <c r="BM21" s="4" t="s">
        <v>27</v>
      </c>
      <c r="BN21" s="4" t="s">
        <v>27</v>
      </c>
      <c r="BO21" s="4" t="s">
        <v>27</v>
      </c>
      <c r="BP21" s="4">
        <v>5.5</v>
      </c>
      <c r="BQ21" s="4" t="s">
        <v>27</v>
      </c>
      <c r="BR21" s="4"/>
      <c r="BS21" s="4"/>
      <c r="BT21" s="4"/>
      <c r="BU21" s="4"/>
      <c r="BV21" s="4"/>
      <c r="BW21" s="4"/>
      <c r="BY21" s="9">
        <f t="shared" si="0"/>
        <v>3.893333333333333</v>
      </c>
      <c r="BZ21" s="9">
        <f t="shared" si="1"/>
        <v>3.2633333333333336</v>
      </c>
      <c r="CA21" s="9">
        <f t="shared" si="2"/>
        <v>2.7333333333333334</v>
      </c>
      <c r="CB21" s="9">
        <f t="shared" si="3"/>
        <v>0.5166666666666667</v>
      </c>
    </row>
    <row r="22" spans="1:80" ht="11.25">
      <c r="A22" s="75">
        <v>20</v>
      </c>
      <c r="B22" s="80">
        <v>0.9</v>
      </c>
      <c r="C22" s="81" t="s">
        <v>27</v>
      </c>
      <c r="D22" s="81">
        <v>4.2</v>
      </c>
      <c r="E22" s="81">
        <v>0.6</v>
      </c>
      <c r="F22" s="81">
        <v>0</v>
      </c>
      <c r="G22" s="81" t="s">
        <v>27</v>
      </c>
      <c r="H22" s="81">
        <v>5.4</v>
      </c>
      <c r="I22" s="81" t="s">
        <v>27</v>
      </c>
      <c r="J22" s="81" t="s">
        <v>27</v>
      </c>
      <c r="K22" s="81" t="s">
        <v>27</v>
      </c>
      <c r="L22" s="81" t="s">
        <v>27</v>
      </c>
      <c r="M22" s="81">
        <v>1.1</v>
      </c>
      <c r="N22" s="81">
        <v>2.8</v>
      </c>
      <c r="O22" s="81">
        <v>11.2</v>
      </c>
      <c r="P22" s="81" t="s">
        <v>27</v>
      </c>
      <c r="Q22" s="81">
        <v>2.7</v>
      </c>
      <c r="R22" s="81">
        <v>6.6</v>
      </c>
      <c r="S22" s="81">
        <v>0</v>
      </c>
      <c r="T22" s="81" t="s">
        <v>27</v>
      </c>
      <c r="U22" s="81" t="s">
        <v>27</v>
      </c>
      <c r="V22" s="81">
        <v>4.2</v>
      </c>
      <c r="W22" s="81">
        <v>0.6</v>
      </c>
      <c r="X22" s="81" t="s">
        <v>27</v>
      </c>
      <c r="Y22" s="81">
        <v>0.2</v>
      </c>
      <c r="Z22" s="81" t="s">
        <v>27</v>
      </c>
      <c r="AA22" s="81">
        <v>0</v>
      </c>
      <c r="AB22" s="81" t="s">
        <v>27</v>
      </c>
      <c r="AC22" s="81" t="s">
        <v>27</v>
      </c>
      <c r="AD22" s="81">
        <v>0</v>
      </c>
      <c r="AE22" s="81">
        <v>15</v>
      </c>
      <c r="AF22" s="81" t="s">
        <v>27</v>
      </c>
      <c r="AG22" s="81" t="s">
        <v>27</v>
      </c>
      <c r="AH22" s="81">
        <v>22</v>
      </c>
      <c r="AI22" s="81" t="s">
        <v>27</v>
      </c>
      <c r="AJ22" s="81" t="s">
        <v>27</v>
      </c>
      <c r="AK22" s="81" t="s">
        <v>27</v>
      </c>
      <c r="AL22" s="81">
        <v>0</v>
      </c>
      <c r="AM22" s="81">
        <v>23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>
        <v>21</v>
      </c>
      <c r="AV22" s="81" t="s">
        <v>27</v>
      </c>
      <c r="AW22" s="81">
        <v>12</v>
      </c>
      <c r="AX22" s="81" t="s">
        <v>27</v>
      </c>
      <c r="AY22" s="81" t="s">
        <v>27</v>
      </c>
      <c r="AZ22" s="81">
        <v>6</v>
      </c>
      <c r="BA22" s="81" t="s">
        <v>27</v>
      </c>
      <c r="BB22" s="81">
        <v>1</v>
      </c>
      <c r="BC22" s="81">
        <v>16</v>
      </c>
      <c r="BD22" s="81">
        <v>0</v>
      </c>
      <c r="BE22" s="81">
        <v>0</v>
      </c>
      <c r="BF22" s="81">
        <v>22.5</v>
      </c>
      <c r="BG22" s="81" t="s">
        <v>27</v>
      </c>
      <c r="BH22" s="81">
        <v>0</v>
      </c>
      <c r="BI22" s="81" t="s">
        <v>27</v>
      </c>
      <c r="BJ22" s="81" t="s">
        <v>27</v>
      </c>
      <c r="BK22" s="81" t="s">
        <v>27</v>
      </c>
      <c r="BL22" s="81">
        <v>0.5</v>
      </c>
      <c r="BM22" s="81">
        <v>22.5</v>
      </c>
      <c r="BN22" s="81">
        <v>5</v>
      </c>
      <c r="BO22" s="81">
        <v>0</v>
      </c>
      <c r="BP22" s="81">
        <v>3</v>
      </c>
      <c r="BQ22" s="81" t="s">
        <v>27</v>
      </c>
      <c r="BR22" s="81"/>
      <c r="BS22" s="81"/>
      <c r="BT22" s="81"/>
      <c r="BU22" s="81"/>
      <c r="BV22" s="81"/>
      <c r="BW22" s="81"/>
      <c r="BY22" s="9">
        <f t="shared" si="0"/>
        <v>2.98</v>
      </c>
      <c r="BZ22" s="9">
        <f t="shared" si="1"/>
        <v>3.2666666666666666</v>
      </c>
      <c r="CA22" s="9">
        <f t="shared" si="2"/>
        <v>4.616666666666666</v>
      </c>
      <c r="CB22" s="9">
        <f t="shared" si="3"/>
        <v>3.65</v>
      </c>
    </row>
    <row r="23" spans="1:80" ht="11.25">
      <c r="A23" s="12">
        <v>21</v>
      </c>
      <c r="B23" s="77">
        <v>6.9</v>
      </c>
      <c r="C23" s="13" t="s">
        <v>27</v>
      </c>
      <c r="D23" s="13" t="s">
        <v>27</v>
      </c>
      <c r="E23" s="13">
        <v>4.8</v>
      </c>
      <c r="F23" s="13" t="s">
        <v>27</v>
      </c>
      <c r="G23" s="13" t="s">
        <v>27</v>
      </c>
      <c r="H23" s="13">
        <v>2.8</v>
      </c>
      <c r="I23" s="13">
        <v>0</v>
      </c>
      <c r="J23" s="4" t="s">
        <v>27</v>
      </c>
      <c r="K23" s="4" t="s">
        <v>27</v>
      </c>
      <c r="L23" s="4" t="s">
        <v>27</v>
      </c>
      <c r="M23" s="4">
        <v>0</v>
      </c>
      <c r="N23" s="4">
        <v>5.2</v>
      </c>
      <c r="O23" s="4">
        <v>15.5</v>
      </c>
      <c r="P23" s="4" t="s">
        <v>27</v>
      </c>
      <c r="Q23" s="4" t="s">
        <v>27</v>
      </c>
      <c r="R23" s="4">
        <v>2.3</v>
      </c>
      <c r="S23" s="4">
        <v>0.4</v>
      </c>
      <c r="T23" s="4" t="s">
        <v>27</v>
      </c>
      <c r="U23" s="4" t="s">
        <v>27</v>
      </c>
      <c r="V23" s="4" t="s">
        <v>27</v>
      </c>
      <c r="W23" s="4" t="s">
        <v>27</v>
      </c>
      <c r="X23" s="4">
        <v>18.5</v>
      </c>
      <c r="Y23" s="4" t="s">
        <v>27</v>
      </c>
      <c r="Z23" s="4">
        <v>12.9</v>
      </c>
      <c r="AA23" s="4">
        <v>0</v>
      </c>
      <c r="AB23" s="4" t="s">
        <v>27</v>
      </c>
      <c r="AC23" s="4" t="s">
        <v>27</v>
      </c>
      <c r="AD23" s="4" t="s">
        <v>27</v>
      </c>
      <c r="AE23" s="4">
        <v>6</v>
      </c>
      <c r="AF23" s="4" t="s">
        <v>27</v>
      </c>
      <c r="AG23" s="4" t="s">
        <v>27</v>
      </c>
      <c r="AH23" s="4">
        <v>2</v>
      </c>
      <c r="AI23" s="4" t="s">
        <v>27</v>
      </c>
      <c r="AJ23" s="4">
        <v>0</v>
      </c>
      <c r="AK23" s="4" t="s">
        <v>27</v>
      </c>
      <c r="AL23" s="4">
        <v>2</v>
      </c>
      <c r="AM23" s="4" t="s">
        <v>27</v>
      </c>
      <c r="AN23" s="4" t="s">
        <v>27</v>
      </c>
      <c r="AO23" s="4">
        <v>0</v>
      </c>
      <c r="AP23" s="4">
        <v>24</v>
      </c>
      <c r="AQ23" s="4">
        <v>55</v>
      </c>
      <c r="AR23" s="4" t="s">
        <v>27</v>
      </c>
      <c r="AS23" s="4" t="s">
        <v>27</v>
      </c>
      <c r="AT23" s="4" t="s">
        <v>27</v>
      </c>
      <c r="AU23" s="4">
        <v>7</v>
      </c>
      <c r="AV23" s="4" t="s">
        <v>27</v>
      </c>
      <c r="AW23" s="4">
        <v>0</v>
      </c>
      <c r="AX23" s="4" t="s">
        <v>27</v>
      </c>
      <c r="AY23" s="4" t="s">
        <v>27</v>
      </c>
      <c r="AZ23" s="4">
        <v>0</v>
      </c>
      <c r="BA23" s="4" t="s">
        <v>27</v>
      </c>
      <c r="BB23" s="4">
        <v>1</v>
      </c>
      <c r="BC23" s="4">
        <v>0</v>
      </c>
      <c r="BD23" s="4" t="s">
        <v>27</v>
      </c>
      <c r="BE23" s="4" t="s">
        <v>27</v>
      </c>
      <c r="BF23" s="4" t="s">
        <v>27</v>
      </c>
      <c r="BG23" s="4" t="s">
        <v>27</v>
      </c>
      <c r="BH23" s="4" t="s">
        <v>27</v>
      </c>
      <c r="BI23" s="4" t="s">
        <v>27</v>
      </c>
      <c r="BJ23" s="4" t="s">
        <v>27</v>
      </c>
      <c r="BK23" s="4" t="s">
        <v>27</v>
      </c>
      <c r="BL23" s="4" t="s">
        <v>27</v>
      </c>
      <c r="BM23" s="4">
        <v>0.5</v>
      </c>
      <c r="BN23" s="4">
        <v>0</v>
      </c>
      <c r="BO23" s="4" t="s">
        <v>27</v>
      </c>
      <c r="BP23" s="4">
        <v>0.5</v>
      </c>
      <c r="BQ23" s="4">
        <v>0</v>
      </c>
      <c r="BR23" s="4"/>
      <c r="BS23" s="4"/>
      <c r="BT23" s="4"/>
      <c r="BU23" s="4"/>
      <c r="BV23" s="4"/>
      <c r="BW23" s="4"/>
      <c r="BY23" s="9">
        <f t="shared" si="0"/>
        <v>2.1599999999999997</v>
      </c>
      <c r="BZ23" s="9">
        <f t="shared" si="1"/>
        <v>4.246666666666667</v>
      </c>
      <c r="CA23" s="9">
        <f t="shared" si="2"/>
        <v>3.2333333333333334</v>
      </c>
      <c r="CB23" s="9">
        <f t="shared" si="3"/>
        <v>2.933333333333333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 t="s">
        <v>27</v>
      </c>
      <c r="F24" s="4" t="s">
        <v>27</v>
      </c>
      <c r="G24" s="4" t="s">
        <v>27</v>
      </c>
      <c r="H24" s="4">
        <v>0.2</v>
      </c>
      <c r="I24" s="4" t="s">
        <v>27</v>
      </c>
      <c r="J24" s="4" t="s">
        <v>27</v>
      </c>
      <c r="K24" s="4" t="s">
        <v>27</v>
      </c>
      <c r="L24" s="4" t="s">
        <v>27</v>
      </c>
      <c r="M24" s="4">
        <v>0</v>
      </c>
      <c r="N24" s="4" t="s">
        <v>27</v>
      </c>
      <c r="O24" s="4">
        <v>12.9</v>
      </c>
      <c r="P24" s="4" t="s">
        <v>27</v>
      </c>
      <c r="Q24" s="4" t="s">
        <v>27</v>
      </c>
      <c r="R24" s="4">
        <v>0.6</v>
      </c>
      <c r="S24" s="4">
        <v>0</v>
      </c>
      <c r="T24" s="4">
        <v>1</v>
      </c>
      <c r="U24" s="4" t="s">
        <v>27</v>
      </c>
      <c r="V24" s="4">
        <v>26.8</v>
      </c>
      <c r="W24" s="4" t="s">
        <v>27</v>
      </c>
      <c r="X24" s="4" t="s">
        <v>27</v>
      </c>
      <c r="Y24" s="4">
        <v>0</v>
      </c>
      <c r="Z24" s="4" t="s">
        <v>27</v>
      </c>
      <c r="AA24" s="4" t="s">
        <v>27</v>
      </c>
      <c r="AB24" s="4">
        <v>0</v>
      </c>
      <c r="AC24" s="4" t="s">
        <v>27</v>
      </c>
      <c r="AD24" s="4" t="s">
        <v>27</v>
      </c>
      <c r="AE24" s="4">
        <v>0</v>
      </c>
      <c r="AF24" s="4" t="s">
        <v>27</v>
      </c>
      <c r="AG24" s="4" t="s">
        <v>27</v>
      </c>
      <c r="AH24" s="4" t="s">
        <v>27</v>
      </c>
      <c r="AI24" s="4" t="s">
        <v>27</v>
      </c>
      <c r="AJ24" s="4">
        <v>3</v>
      </c>
      <c r="AK24" s="4" t="s">
        <v>27</v>
      </c>
      <c r="AL24" s="4">
        <v>0</v>
      </c>
      <c r="AM24" s="4" t="s">
        <v>27</v>
      </c>
      <c r="AN24" s="4" t="s">
        <v>27</v>
      </c>
      <c r="AO24" s="4" t="s">
        <v>27</v>
      </c>
      <c r="AP24" s="4">
        <v>12.5</v>
      </c>
      <c r="AQ24" s="4">
        <v>0</v>
      </c>
      <c r="AR24" s="4" t="s">
        <v>27</v>
      </c>
      <c r="AS24" s="4" t="s">
        <v>27</v>
      </c>
      <c r="AT24" s="4" t="s">
        <v>27</v>
      </c>
      <c r="AU24" s="4" t="s">
        <v>27</v>
      </c>
      <c r="AV24" s="4" t="s">
        <v>27</v>
      </c>
      <c r="AW24" s="4" t="s">
        <v>27</v>
      </c>
      <c r="AX24" s="4" t="s">
        <v>27</v>
      </c>
      <c r="AY24" s="4" t="s">
        <v>27</v>
      </c>
      <c r="AZ24" s="4">
        <v>0</v>
      </c>
      <c r="BA24" s="4">
        <v>0.5</v>
      </c>
      <c r="BB24" s="4" t="s">
        <v>27</v>
      </c>
      <c r="BC24" s="4" t="s">
        <v>27</v>
      </c>
      <c r="BD24" s="4" t="s">
        <v>27</v>
      </c>
      <c r="BE24" s="4" t="s">
        <v>27</v>
      </c>
      <c r="BF24" s="4" t="s">
        <v>27</v>
      </c>
      <c r="BG24" s="4" t="s">
        <v>27</v>
      </c>
      <c r="BH24" s="4" t="s">
        <v>27</v>
      </c>
      <c r="BI24" s="4" t="s">
        <v>27</v>
      </c>
      <c r="BJ24" s="4" t="s">
        <v>27</v>
      </c>
      <c r="BK24" s="4" t="s">
        <v>27</v>
      </c>
      <c r="BL24" s="4">
        <v>0</v>
      </c>
      <c r="BM24" s="4">
        <v>0.5</v>
      </c>
      <c r="BN24" s="4" t="s">
        <v>27</v>
      </c>
      <c r="BO24" s="4">
        <v>0</v>
      </c>
      <c r="BP24" s="4" t="s">
        <v>27</v>
      </c>
      <c r="BQ24" s="4">
        <v>5</v>
      </c>
      <c r="BR24" s="4"/>
      <c r="BS24" s="4"/>
      <c r="BT24" s="4"/>
      <c r="BU24" s="4"/>
      <c r="BV24" s="4"/>
      <c r="BW24" s="4"/>
      <c r="BY24" s="9">
        <f t="shared" si="0"/>
        <v>1.4766666666666666</v>
      </c>
      <c r="BZ24" s="9">
        <f t="shared" si="1"/>
        <v>1.4433333333333331</v>
      </c>
      <c r="CA24" s="9">
        <f t="shared" si="2"/>
        <v>0.5333333333333333</v>
      </c>
      <c r="CB24" s="9">
        <f t="shared" si="3"/>
        <v>0.6166666666666667</v>
      </c>
    </row>
    <row r="25" spans="1:80" ht="11.25">
      <c r="A25" s="5">
        <v>23</v>
      </c>
      <c r="B25" s="77">
        <v>0</v>
      </c>
      <c r="C25" s="4" t="s">
        <v>27</v>
      </c>
      <c r="D25" s="4" t="s">
        <v>27</v>
      </c>
      <c r="E25" s="4" t="s">
        <v>27</v>
      </c>
      <c r="F25" s="4">
        <v>0</v>
      </c>
      <c r="G25" s="4" t="s">
        <v>27</v>
      </c>
      <c r="H25" s="4">
        <v>0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0.1</v>
      </c>
      <c r="N25" s="4" t="s">
        <v>27</v>
      </c>
      <c r="O25" s="4">
        <v>5</v>
      </c>
      <c r="P25" s="4">
        <v>0.3</v>
      </c>
      <c r="Q25" s="4" t="s">
        <v>27</v>
      </c>
      <c r="R25" s="4" t="s">
        <v>27</v>
      </c>
      <c r="S25" s="4" t="s">
        <v>27</v>
      </c>
      <c r="T25" s="4">
        <v>3.4</v>
      </c>
      <c r="U25" s="4">
        <v>1.7</v>
      </c>
      <c r="V25" s="4">
        <v>0</v>
      </c>
      <c r="W25" s="4">
        <v>9.1</v>
      </c>
      <c r="X25" s="4">
        <v>0</v>
      </c>
      <c r="Y25" s="4">
        <v>31.2</v>
      </c>
      <c r="Z25" s="4" t="s">
        <v>27</v>
      </c>
      <c r="AA25" s="4" t="s">
        <v>27</v>
      </c>
      <c r="AB25" s="4">
        <v>24</v>
      </c>
      <c r="AC25" s="4" t="s">
        <v>27</v>
      </c>
      <c r="AD25" s="4">
        <v>9</v>
      </c>
      <c r="AE25" s="4" t="s">
        <v>27</v>
      </c>
      <c r="AF25" s="4" t="s">
        <v>27</v>
      </c>
      <c r="AG25" s="4">
        <v>17</v>
      </c>
      <c r="AH25" s="4" t="s">
        <v>27</v>
      </c>
      <c r="AI25" s="4" t="s">
        <v>27</v>
      </c>
      <c r="AJ25" s="4">
        <v>4</v>
      </c>
      <c r="AK25" s="4" t="s">
        <v>27</v>
      </c>
      <c r="AL25" s="4" t="s">
        <v>27</v>
      </c>
      <c r="AM25" s="4">
        <v>8</v>
      </c>
      <c r="AN25" s="4" t="s">
        <v>27</v>
      </c>
      <c r="AO25" s="4" t="s">
        <v>27</v>
      </c>
      <c r="AP25" s="4">
        <v>18</v>
      </c>
      <c r="AQ25" s="4" t="s">
        <v>27</v>
      </c>
      <c r="AR25" s="4">
        <v>1</v>
      </c>
      <c r="AS25" s="4">
        <v>0</v>
      </c>
      <c r="AT25" s="4" t="s">
        <v>27</v>
      </c>
      <c r="AU25" s="4" t="s">
        <v>27</v>
      </c>
      <c r="AV25" s="4">
        <v>0</v>
      </c>
      <c r="AW25" s="4" t="s">
        <v>27</v>
      </c>
      <c r="AX25" s="4">
        <v>0</v>
      </c>
      <c r="AY25" s="4" t="s">
        <v>27</v>
      </c>
      <c r="AZ25" s="4" t="s">
        <v>27</v>
      </c>
      <c r="BA25" s="4">
        <v>6</v>
      </c>
      <c r="BB25" s="4" t="s">
        <v>27</v>
      </c>
      <c r="BC25" s="4">
        <v>0</v>
      </c>
      <c r="BD25" s="4">
        <v>6</v>
      </c>
      <c r="BE25" s="4">
        <v>0</v>
      </c>
      <c r="BF25" s="4">
        <v>17</v>
      </c>
      <c r="BG25" s="4" t="s">
        <v>27</v>
      </c>
      <c r="BH25" s="4">
        <v>0</v>
      </c>
      <c r="BI25" s="4">
        <v>25.5</v>
      </c>
      <c r="BJ25" s="4" t="s">
        <v>27</v>
      </c>
      <c r="BK25" s="4" t="s">
        <v>27</v>
      </c>
      <c r="BL25" s="4">
        <v>2.5</v>
      </c>
      <c r="BM25" s="4">
        <v>0.5</v>
      </c>
      <c r="BN25" s="4">
        <v>7</v>
      </c>
      <c r="BO25" s="4">
        <v>0</v>
      </c>
      <c r="BP25" s="4">
        <v>0</v>
      </c>
      <c r="BQ25" s="4" t="s">
        <v>27</v>
      </c>
      <c r="BR25" s="4"/>
      <c r="BS25" s="4"/>
      <c r="BT25" s="4"/>
      <c r="BU25" s="4"/>
      <c r="BV25" s="4"/>
      <c r="BW25" s="4"/>
      <c r="BY25" s="9">
        <f t="shared" si="0"/>
        <v>3.76</v>
      </c>
      <c r="BZ25" s="9">
        <f t="shared" si="1"/>
        <v>4.213333333333334</v>
      </c>
      <c r="CA25" s="9">
        <f t="shared" si="2"/>
        <v>2.8666666666666667</v>
      </c>
      <c r="CB25" s="9">
        <f t="shared" si="3"/>
        <v>2.783333333333333</v>
      </c>
    </row>
    <row r="26" spans="1:80" ht="11.25">
      <c r="A26" s="5">
        <v>24</v>
      </c>
      <c r="B26" s="77" t="s">
        <v>27</v>
      </c>
      <c r="C26" s="4" t="s">
        <v>27</v>
      </c>
      <c r="D26" s="4" t="s">
        <v>27</v>
      </c>
      <c r="E26" s="4">
        <v>1.3</v>
      </c>
      <c r="F26" s="4" t="s">
        <v>27</v>
      </c>
      <c r="G26" s="4">
        <v>4.2</v>
      </c>
      <c r="H26" s="4">
        <v>2.7</v>
      </c>
      <c r="I26" s="4" t="s">
        <v>27</v>
      </c>
      <c r="J26" s="4" t="s">
        <v>27</v>
      </c>
      <c r="K26" s="4">
        <v>0.2</v>
      </c>
      <c r="L26" s="4">
        <v>2.2</v>
      </c>
      <c r="M26" s="4">
        <v>0</v>
      </c>
      <c r="N26" s="4" t="s">
        <v>27</v>
      </c>
      <c r="O26" s="4" t="s">
        <v>27</v>
      </c>
      <c r="P26" s="4">
        <v>1</v>
      </c>
      <c r="Q26" s="4" t="s">
        <v>27</v>
      </c>
      <c r="R26" s="4">
        <v>1.4</v>
      </c>
      <c r="S26" s="4">
        <v>2.7</v>
      </c>
      <c r="T26" s="4" t="s">
        <v>27</v>
      </c>
      <c r="U26" s="4" t="s">
        <v>27</v>
      </c>
      <c r="V26" s="4">
        <v>0.1</v>
      </c>
      <c r="W26" s="4">
        <v>5.6</v>
      </c>
      <c r="X26" s="4" t="s">
        <v>27</v>
      </c>
      <c r="Y26" s="4" t="s">
        <v>27</v>
      </c>
      <c r="Z26" s="4" t="s">
        <v>27</v>
      </c>
      <c r="AA26" s="4">
        <v>0</v>
      </c>
      <c r="AB26" s="4">
        <v>15</v>
      </c>
      <c r="AC26" s="4" t="s">
        <v>27</v>
      </c>
      <c r="AD26" s="4">
        <v>3</v>
      </c>
      <c r="AE26" s="4">
        <v>0</v>
      </c>
      <c r="AF26" s="4">
        <v>10</v>
      </c>
      <c r="AG26" s="4" t="s">
        <v>27</v>
      </c>
      <c r="AH26" s="4" t="s">
        <v>27</v>
      </c>
      <c r="AI26" s="4">
        <v>0</v>
      </c>
      <c r="AJ26" s="4" t="s">
        <v>27</v>
      </c>
      <c r="AK26" s="4" t="s">
        <v>27</v>
      </c>
      <c r="AL26" s="4">
        <v>18</v>
      </c>
      <c r="AM26" s="4">
        <v>42</v>
      </c>
      <c r="AN26" s="4" t="s">
        <v>27</v>
      </c>
      <c r="AO26" s="4" t="s">
        <v>27</v>
      </c>
      <c r="AP26" s="4" t="s">
        <v>27</v>
      </c>
      <c r="AQ26" s="4" t="s">
        <v>27</v>
      </c>
      <c r="AR26" s="4" t="s">
        <v>27</v>
      </c>
      <c r="AS26" s="4">
        <v>0.5</v>
      </c>
      <c r="AT26" s="4" t="s">
        <v>27</v>
      </c>
      <c r="AU26" s="4">
        <v>0</v>
      </c>
      <c r="AV26" s="4">
        <v>16</v>
      </c>
      <c r="AW26" s="4">
        <v>1</v>
      </c>
      <c r="AX26" s="4">
        <v>2</v>
      </c>
      <c r="AY26" s="4" t="s">
        <v>27</v>
      </c>
      <c r="AZ26" s="4">
        <v>11.5</v>
      </c>
      <c r="BA26" s="4" t="s">
        <v>27</v>
      </c>
      <c r="BB26" s="4">
        <v>4.5</v>
      </c>
      <c r="BC26" s="4" t="s">
        <v>27</v>
      </c>
      <c r="BD26" s="4" t="s">
        <v>27</v>
      </c>
      <c r="BE26" s="4" t="s">
        <v>27</v>
      </c>
      <c r="BF26" s="4">
        <v>1</v>
      </c>
      <c r="BG26" s="4" t="s">
        <v>27</v>
      </c>
      <c r="BH26" s="4">
        <v>0</v>
      </c>
      <c r="BI26" s="4" t="s">
        <v>27</v>
      </c>
      <c r="BJ26" s="4" t="s">
        <v>27</v>
      </c>
      <c r="BK26" s="4" t="s">
        <v>27</v>
      </c>
      <c r="BL26" s="4" t="s">
        <v>27</v>
      </c>
      <c r="BM26" s="4" t="s">
        <v>27</v>
      </c>
      <c r="BN26" s="4" t="s">
        <v>27</v>
      </c>
      <c r="BO26" s="4">
        <v>0</v>
      </c>
      <c r="BP26" s="4" t="s">
        <v>27</v>
      </c>
      <c r="BQ26" s="4" t="s">
        <v>27</v>
      </c>
      <c r="BR26" s="4"/>
      <c r="BS26" s="4"/>
      <c r="BT26" s="4"/>
      <c r="BU26" s="4"/>
      <c r="BV26" s="4"/>
      <c r="BW26" s="4"/>
      <c r="BY26" s="9">
        <f t="shared" si="0"/>
        <v>3.3733333333333335</v>
      </c>
      <c r="BZ26" s="9">
        <f t="shared" si="1"/>
        <v>3.7066666666666666</v>
      </c>
      <c r="CA26" s="9">
        <f t="shared" si="2"/>
        <v>3.65</v>
      </c>
      <c r="CB26" s="9">
        <f t="shared" si="3"/>
        <v>1.2166666666666666</v>
      </c>
    </row>
    <row r="27" spans="1:80" ht="11.25">
      <c r="A27" s="5">
        <v>25</v>
      </c>
      <c r="B27" s="77">
        <v>2.4</v>
      </c>
      <c r="C27" s="4" t="s">
        <v>27</v>
      </c>
      <c r="D27" s="4" t="s">
        <v>27</v>
      </c>
      <c r="E27" s="4" t="s">
        <v>27</v>
      </c>
      <c r="F27" s="4">
        <v>0</v>
      </c>
      <c r="G27" s="4">
        <v>0</v>
      </c>
      <c r="H27" s="4" t="s">
        <v>27</v>
      </c>
      <c r="I27" s="4" t="s">
        <v>27</v>
      </c>
      <c r="J27" s="4">
        <v>0.5</v>
      </c>
      <c r="K27" s="4">
        <v>2.3</v>
      </c>
      <c r="L27" s="4" t="s">
        <v>27</v>
      </c>
      <c r="M27" s="4">
        <v>6.9</v>
      </c>
      <c r="N27" s="4">
        <v>0</v>
      </c>
      <c r="O27" s="4">
        <v>7.2</v>
      </c>
      <c r="P27" s="4">
        <v>17.3</v>
      </c>
      <c r="Q27" s="4">
        <v>0</v>
      </c>
      <c r="R27" s="4" t="s">
        <v>27</v>
      </c>
      <c r="S27" s="4">
        <v>15.4</v>
      </c>
      <c r="T27" s="4" t="s">
        <v>27</v>
      </c>
      <c r="U27" s="4" t="s">
        <v>27</v>
      </c>
      <c r="V27" s="4" t="s">
        <v>27</v>
      </c>
      <c r="W27" s="4">
        <v>5.3</v>
      </c>
      <c r="X27" s="4" t="s">
        <v>27</v>
      </c>
      <c r="Y27" s="4" t="s">
        <v>27</v>
      </c>
      <c r="Z27" s="4" t="s">
        <v>27</v>
      </c>
      <c r="AA27" s="4">
        <v>0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>
        <v>0</v>
      </c>
      <c r="AK27" s="4">
        <v>0</v>
      </c>
      <c r="AL27" s="4">
        <v>8</v>
      </c>
      <c r="AM27" s="4">
        <v>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>
        <v>7</v>
      </c>
      <c r="AT27" s="4" t="s">
        <v>27</v>
      </c>
      <c r="AU27" s="4">
        <v>0</v>
      </c>
      <c r="AV27" s="4">
        <v>3.5</v>
      </c>
      <c r="AW27" s="4" t="s">
        <v>27</v>
      </c>
      <c r="AX27" s="4">
        <v>0</v>
      </c>
      <c r="AY27" s="4" t="s">
        <v>27</v>
      </c>
      <c r="AZ27" s="4">
        <v>0</v>
      </c>
      <c r="BA27" s="4" t="s">
        <v>27</v>
      </c>
      <c r="BB27" s="4">
        <v>9.5</v>
      </c>
      <c r="BC27" s="4" t="s">
        <v>27</v>
      </c>
      <c r="BD27" s="4" t="s">
        <v>27</v>
      </c>
      <c r="BE27" s="4" t="s">
        <v>27</v>
      </c>
      <c r="BF27" s="4">
        <v>3</v>
      </c>
      <c r="BG27" s="4" t="s">
        <v>27</v>
      </c>
      <c r="BH27" s="4">
        <v>0</v>
      </c>
      <c r="BI27" s="4">
        <v>6</v>
      </c>
      <c r="BJ27" s="4" t="s">
        <v>27</v>
      </c>
      <c r="BK27" s="4" t="s">
        <v>27</v>
      </c>
      <c r="BL27" s="4" t="s">
        <v>27</v>
      </c>
      <c r="BM27" s="4" t="s">
        <v>27</v>
      </c>
      <c r="BN27" s="4">
        <v>1.5</v>
      </c>
      <c r="BO27" s="4">
        <v>0</v>
      </c>
      <c r="BP27" s="4">
        <v>0</v>
      </c>
      <c r="BQ27" s="4">
        <v>5</v>
      </c>
      <c r="BR27" s="4"/>
      <c r="BS27" s="4"/>
      <c r="BT27" s="4"/>
      <c r="BU27" s="4"/>
      <c r="BV27" s="4"/>
      <c r="BW27" s="4"/>
      <c r="BY27" s="9">
        <f t="shared" si="0"/>
        <v>2.33</v>
      </c>
      <c r="BZ27" s="9">
        <f t="shared" si="1"/>
        <v>1.0266666666666666</v>
      </c>
      <c r="CA27" s="9">
        <f t="shared" si="2"/>
        <v>1.2666666666666666</v>
      </c>
      <c r="CB27" s="9">
        <f t="shared" si="3"/>
        <v>1.1833333333333333</v>
      </c>
    </row>
    <row r="28" spans="1:80" ht="11.25">
      <c r="A28" s="5">
        <v>26</v>
      </c>
      <c r="B28" s="77">
        <v>1.8</v>
      </c>
      <c r="C28" s="4">
        <v>3.3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27</v>
      </c>
      <c r="I28" s="4" t="s">
        <v>27</v>
      </c>
      <c r="J28" s="4">
        <v>10</v>
      </c>
      <c r="K28" s="4">
        <v>5.2</v>
      </c>
      <c r="L28" s="4">
        <v>4.9</v>
      </c>
      <c r="M28" s="4" t="s">
        <v>27</v>
      </c>
      <c r="N28" s="4">
        <v>0</v>
      </c>
      <c r="O28" s="4" t="s">
        <v>27</v>
      </c>
      <c r="P28" s="4">
        <v>4.6</v>
      </c>
      <c r="Q28" s="4" t="s">
        <v>27</v>
      </c>
      <c r="R28" s="4" t="s">
        <v>27</v>
      </c>
      <c r="S28" s="4">
        <v>6</v>
      </c>
      <c r="T28" s="4">
        <v>1.1</v>
      </c>
      <c r="U28" s="4">
        <v>22.2</v>
      </c>
      <c r="V28" s="4" t="s">
        <v>27</v>
      </c>
      <c r="W28" s="4">
        <v>1</v>
      </c>
      <c r="X28" s="4" t="s">
        <v>27</v>
      </c>
      <c r="Y28" s="4" t="s">
        <v>27</v>
      </c>
      <c r="Z28" s="4">
        <v>0.1</v>
      </c>
      <c r="AA28" s="4" t="s">
        <v>27</v>
      </c>
      <c r="AB28" s="4">
        <v>21</v>
      </c>
      <c r="AC28" s="4" t="s">
        <v>27</v>
      </c>
      <c r="AD28" s="4">
        <v>0</v>
      </c>
      <c r="AE28" s="4" t="s">
        <v>27</v>
      </c>
      <c r="AF28" s="4" t="s">
        <v>27</v>
      </c>
      <c r="AG28" s="4">
        <v>18</v>
      </c>
      <c r="AH28" s="4">
        <v>0</v>
      </c>
      <c r="AI28" s="4" t="s">
        <v>27</v>
      </c>
      <c r="AJ28" s="4" t="s">
        <v>27</v>
      </c>
      <c r="AK28" s="4" t="s">
        <v>27</v>
      </c>
      <c r="AL28" s="4">
        <v>18</v>
      </c>
      <c r="AM28" s="4">
        <v>0</v>
      </c>
      <c r="AN28" s="4" t="s">
        <v>27</v>
      </c>
      <c r="AO28" s="4" t="s">
        <v>27</v>
      </c>
      <c r="AP28" s="4" t="s">
        <v>27</v>
      </c>
      <c r="AQ28" s="4" t="s">
        <v>27</v>
      </c>
      <c r="AR28" s="4" t="s">
        <v>27</v>
      </c>
      <c r="AS28" s="4">
        <v>9</v>
      </c>
      <c r="AT28" s="4" t="s">
        <v>27</v>
      </c>
      <c r="AU28" s="4">
        <v>0</v>
      </c>
      <c r="AV28" s="4">
        <v>0</v>
      </c>
      <c r="AW28" s="4">
        <v>2</v>
      </c>
      <c r="AX28" s="4" t="s">
        <v>27</v>
      </c>
      <c r="AY28" s="4" t="s">
        <v>27</v>
      </c>
      <c r="AZ28" s="4" t="s">
        <v>27</v>
      </c>
      <c r="BA28" s="4">
        <v>0</v>
      </c>
      <c r="BB28" s="4" t="s">
        <v>27</v>
      </c>
      <c r="BC28" s="4">
        <v>28.5</v>
      </c>
      <c r="BD28" s="4" t="s">
        <v>27</v>
      </c>
      <c r="BE28" s="4">
        <v>5</v>
      </c>
      <c r="BF28" s="4">
        <v>0</v>
      </c>
      <c r="BG28" s="4">
        <v>7</v>
      </c>
      <c r="BH28" s="4" t="s">
        <v>27</v>
      </c>
      <c r="BI28" s="4" t="s">
        <v>27</v>
      </c>
      <c r="BJ28" s="4" t="s">
        <v>27</v>
      </c>
      <c r="BK28" s="4" t="s">
        <v>27</v>
      </c>
      <c r="BL28" s="4">
        <v>18</v>
      </c>
      <c r="BM28" s="4">
        <v>0</v>
      </c>
      <c r="BN28" s="4">
        <v>0</v>
      </c>
      <c r="BO28" s="4" t="s">
        <v>27</v>
      </c>
      <c r="BP28" s="4">
        <v>0</v>
      </c>
      <c r="BQ28" s="4">
        <v>2</v>
      </c>
      <c r="BR28" s="4"/>
      <c r="BS28" s="4"/>
      <c r="BT28" s="4"/>
      <c r="BU28" s="4"/>
      <c r="BV28" s="4"/>
      <c r="BW28" s="4"/>
      <c r="BY28" s="9">
        <f t="shared" si="0"/>
        <v>3.7366666666666664</v>
      </c>
      <c r="BZ28" s="9">
        <f t="shared" si="1"/>
        <v>3.08</v>
      </c>
      <c r="CA28" s="9">
        <f t="shared" si="2"/>
        <v>2.9166666666666665</v>
      </c>
      <c r="CB28" s="9">
        <f t="shared" si="3"/>
        <v>2.3833333333333333</v>
      </c>
    </row>
    <row r="29" spans="1:80" ht="11.25">
      <c r="A29" s="5">
        <v>27</v>
      </c>
      <c r="B29" s="77" t="s">
        <v>27</v>
      </c>
      <c r="C29" s="4">
        <v>5</v>
      </c>
      <c r="D29" s="4">
        <v>18</v>
      </c>
      <c r="E29" s="4">
        <v>33.9</v>
      </c>
      <c r="F29" s="4">
        <v>0</v>
      </c>
      <c r="G29" s="4" t="s">
        <v>27</v>
      </c>
      <c r="H29" s="4" t="s">
        <v>27</v>
      </c>
      <c r="I29" s="4">
        <v>3.8</v>
      </c>
      <c r="J29" s="4" t="s">
        <v>27</v>
      </c>
      <c r="K29" s="4" t="s">
        <v>27</v>
      </c>
      <c r="L29" s="4">
        <v>1</v>
      </c>
      <c r="M29" s="4">
        <v>0.1</v>
      </c>
      <c r="N29" s="4" t="s">
        <v>27</v>
      </c>
      <c r="O29" s="4">
        <v>53.7</v>
      </c>
      <c r="P29" s="4">
        <v>4.2</v>
      </c>
      <c r="Q29" s="4" t="s">
        <v>27</v>
      </c>
      <c r="R29" s="4">
        <v>5.2</v>
      </c>
      <c r="S29" s="4" t="s">
        <v>27</v>
      </c>
      <c r="T29" s="4">
        <v>0.6</v>
      </c>
      <c r="U29" s="4">
        <v>31.9</v>
      </c>
      <c r="V29" s="4" t="s">
        <v>27</v>
      </c>
      <c r="W29" s="4">
        <v>0.7</v>
      </c>
      <c r="X29" s="4">
        <v>0</v>
      </c>
      <c r="Y29" s="4" t="s">
        <v>27</v>
      </c>
      <c r="Z29" s="4" t="s">
        <v>27</v>
      </c>
      <c r="AA29" s="4" t="s">
        <v>27</v>
      </c>
      <c r="AB29" s="4">
        <v>2</v>
      </c>
      <c r="AC29" s="4" t="s">
        <v>27</v>
      </c>
      <c r="AD29" s="4">
        <v>0</v>
      </c>
      <c r="AE29" s="4" t="s">
        <v>27</v>
      </c>
      <c r="AF29" s="4" t="s">
        <v>27</v>
      </c>
      <c r="AG29" s="4" t="s">
        <v>27</v>
      </c>
      <c r="AH29" s="4" t="s">
        <v>27</v>
      </c>
      <c r="AI29" s="4">
        <v>8</v>
      </c>
      <c r="AJ29" s="4" t="s">
        <v>27</v>
      </c>
      <c r="AK29" s="4">
        <v>0</v>
      </c>
      <c r="AL29" s="4">
        <v>0</v>
      </c>
      <c r="AM29" s="4">
        <v>0</v>
      </c>
      <c r="AN29" s="4" t="s">
        <v>27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1.5</v>
      </c>
      <c r="AT29" s="4" t="s">
        <v>27</v>
      </c>
      <c r="AU29" s="4">
        <v>0</v>
      </c>
      <c r="AV29" s="4">
        <v>1.5</v>
      </c>
      <c r="AW29" s="4">
        <v>0</v>
      </c>
      <c r="AX29" s="4" t="s">
        <v>27</v>
      </c>
      <c r="AY29" s="4">
        <v>0</v>
      </c>
      <c r="AZ29" s="4" t="s">
        <v>27</v>
      </c>
      <c r="BA29" s="4" t="s">
        <v>27</v>
      </c>
      <c r="BB29" s="4" t="s">
        <v>27</v>
      </c>
      <c r="BC29" s="4">
        <v>1</v>
      </c>
      <c r="BD29" s="4" t="s">
        <v>27</v>
      </c>
      <c r="BE29" s="4">
        <v>4</v>
      </c>
      <c r="BF29" s="4">
        <v>9.5</v>
      </c>
      <c r="BG29" s="4">
        <v>34</v>
      </c>
      <c r="BH29" s="4">
        <v>0</v>
      </c>
      <c r="BI29" s="4" t="s">
        <v>27</v>
      </c>
      <c r="BJ29" s="4">
        <v>7</v>
      </c>
      <c r="BK29" s="4">
        <v>1</v>
      </c>
      <c r="BL29" s="4" t="s">
        <v>27</v>
      </c>
      <c r="BM29" s="4" t="s">
        <v>27</v>
      </c>
      <c r="BN29" s="4" t="s">
        <v>27</v>
      </c>
      <c r="BO29" s="4">
        <v>0</v>
      </c>
      <c r="BP29" s="4">
        <v>1.5</v>
      </c>
      <c r="BQ29" s="4">
        <v>0</v>
      </c>
      <c r="BR29" s="4"/>
      <c r="BS29" s="4"/>
      <c r="BT29" s="4"/>
      <c r="BU29" s="4"/>
      <c r="BV29" s="4"/>
      <c r="BW29" s="4"/>
      <c r="BY29" s="9">
        <f t="shared" si="0"/>
        <v>3.5799999999999996</v>
      </c>
      <c r="BZ29" s="9">
        <f t="shared" si="1"/>
        <v>1.54</v>
      </c>
      <c r="CA29" s="9">
        <f t="shared" si="2"/>
        <v>1.9833333333333334</v>
      </c>
      <c r="CB29" s="9">
        <f t="shared" si="3"/>
        <v>2.033333333333333</v>
      </c>
    </row>
    <row r="30" spans="1:80" ht="11.25">
      <c r="A30" s="5">
        <v>28</v>
      </c>
      <c r="B30" s="77">
        <v>1</v>
      </c>
      <c r="C30" s="4">
        <v>0.3</v>
      </c>
      <c r="D30" s="4">
        <v>7.9</v>
      </c>
      <c r="E30" s="4">
        <v>27.6</v>
      </c>
      <c r="F30" s="4" t="s">
        <v>27</v>
      </c>
      <c r="G30" s="4" t="s">
        <v>27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 t="s">
        <v>27</v>
      </c>
      <c r="N30" s="4" t="s">
        <v>27</v>
      </c>
      <c r="O30" s="4">
        <v>31.2</v>
      </c>
      <c r="P30" s="4">
        <v>0.1</v>
      </c>
      <c r="Q30" s="4">
        <v>0</v>
      </c>
      <c r="R30" s="4">
        <v>0.1</v>
      </c>
      <c r="S30" s="4">
        <v>3.2</v>
      </c>
      <c r="T30" s="4" t="s">
        <v>27</v>
      </c>
      <c r="U30" s="4">
        <v>0</v>
      </c>
      <c r="V30" s="4" t="s">
        <v>27</v>
      </c>
      <c r="W30" s="4" t="s">
        <v>27</v>
      </c>
      <c r="X30" s="4" t="s">
        <v>27</v>
      </c>
      <c r="Y30" s="4">
        <v>1</v>
      </c>
      <c r="Z30" s="4" t="s">
        <v>27</v>
      </c>
      <c r="AA30" s="4">
        <v>11</v>
      </c>
      <c r="AB30" s="4" t="s">
        <v>27</v>
      </c>
      <c r="AC30" s="4">
        <v>1</v>
      </c>
      <c r="AD30" s="4" t="s">
        <v>27</v>
      </c>
      <c r="AE30" s="4" t="s">
        <v>27</v>
      </c>
      <c r="AF30" s="4" t="s">
        <v>27</v>
      </c>
      <c r="AG30" s="4" t="s">
        <v>27</v>
      </c>
      <c r="AH30" s="4">
        <v>15</v>
      </c>
      <c r="AI30" s="4">
        <v>2</v>
      </c>
      <c r="AJ30" s="4" t="s">
        <v>27</v>
      </c>
      <c r="AK30" s="4" t="s">
        <v>27</v>
      </c>
      <c r="AL30" s="4">
        <v>6</v>
      </c>
      <c r="AM30" s="4" t="s">
        <v>27</v>
      </c>
      <c r="AN30" s="4">
        <v>0</v>
      </c>
      <c r="AO30" s="4" t="s">
        <v>27</v>
      </c>
      <c r="AP30" s="4">
        <v>3</v>
      </c>
      <c r="AQ30" s="4" t="s">
        <v>27</v>
      </c>
      <c r="AR30" s="4">
        <v>0</v>
      </c>
      <c r="AS30" s="4" t="s">
        <v>27</v>
      </c>
      <c r="AT30" s="4">
        <v>0</v>
      </c>
      <c r="AU30" s="4">
        <v>0</v>
      </c>
      <c r="AV30" s="4" t="s">
        <v>27</v>
      </c>
      <c r="AW30" s="4" t="s">
        <v>27</v>
      </c>
      <c r="AX30" s="4" t="s">
        <v>27</v>
      </c>
      <c r="AY30" s="4">
        <v>2.5</v>
      </c>
      <c r="AZ30" s="4" t="s">
        <v>27</v>
      </c>
      <c r="BA30" s="4" t="s">
        <v>27</v>
      </c>
      <c r="BB30" s="4">
        <v>0</v>
      </c>
      <c r="BC30" s="4" t="s">
        <v>27</v>
      </c>
      <c r="BD30" s="4">
        <v>0</v>
      </c>
      <c r="BE30" s="4" t="s">
        <v>27</v>
      </c>
      <c r="BF30" s="4" t="s">
        <v>27</v>
      </c>
      <c r="BG30" s="4">
        <v>8.5</v>
      </c>
      <c r="BH30" s="4">
        <v>20.5</v>
      </c>
      <c r="BI30" s="4" t="s">
        <v>27</v>
      </c>
      <c r="BJ30" s="4" t="s">
        <v>27</v>
      </c>
      <c r="BK30" s="4">
        <v>5</v>
      </c>
      <c r="BL30" s="4" t="s">
        <v>27</v>
      </c>
      <c r="BM30" s="4">
        <v>0</v>
      </c>
      <c r="BN30" s="4" t="s">
        <v>27</v>
      </c>
      <c r="BO30" s="4">
        <v>0</v>
      </c>
      <c r="BP30" s="4">
        <v>25</v>
      </c>
      <c r="BQ30" s="4" t="s">
        <v>27</v>
      </c>
      <c r="BR30" s="4"/>
      <c r="BS30" s="4"/>
      <c r="BT30" s="4"/>
      <c r="BU30" s="4"/>
      <c r="BV30" s="4"/>
      <c r="BW30" s="4"/>
      <c r="BY30" s="9">
        <f t="shared" si="0"/>
        <v>2.353333333333333</v>
      </c>
      <c r="BZ30" s="9">
        <f t="shared" si="1"/>
        <v>1.3</v>
      </c>
      <c r="CA30" s="9">
        <f t="shared" si="2"/>
        <v>1.2333333333333334</v>
      </c>
      <c r="CB30" s="9">
        <f t="shared" si="3"/>
        <v>2.15</v>
      </c>
    </row>
    <row r="31" spans="1:80" ht="11.25">
      <c r="A31" s="5">
        <v>29</v>
      </c>
      <c r="B31" s="77">
        <v>0</v>
      </c>
      <c r="C31" s="4">
        <v>0</v>
      </c>
      <c r="D31" s="4">
        <v>0</v>
      </c>
      <c r="E31" s="4">
        <v>0</v>
      </c>
      <c r="F31" s="4" t="s">
        <v>27</v>
      </c>
      <c r="G31" s="4" t="s">
        <v>27</v>
      </c>
      <c r="H31" s="4" t="s">
        <v>27</v>
      </c>
      <c r="I31" s="4" t="s">
        <v>27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 t="s">
        <v>27</v>
      </c>
      <c r="P31" s="4" t="s">
        <v>27</v>
      </c>
      <c r="Q31" s="4">
        <v>0</v>
      </c>
      <c r="R31" s="4" t="s">
        <v>27</v>
      </c>
      <c r="S31" s="4" t="s">
        <v>27</v>
      </c>
      <c r="T31" s="4" t="s">
        <v>27</v>
      </c>
      <c r="U31" s="4" t="s">
        <v>27</v>
      </c>
      <c r="V31" s="4" t="s">
        <v>27</v>
      </c>
      <c r="W31" s="4" t="s">
        <v>27</v>
      </c>
      <c r="X31" s="4" t="s">
        <v>27</v>
      </c>
      <c r="Y31" s="4">
        <v>40.3</v>
      </c>
      <c r="Z31" s="4" t="s">
        <v>27</v>
      </c>
      <c r="AA31" s="4">
        <v>0</v>
      </c>
      <c r="AB31" s="4">
        <v>0</v>
      </c>
      <c r="AC31" s="4" t="s">
        <v>27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 t="s">
        <v>27</v>
      </c>
      <c r="AJ31" s="4" t="s">
        <v>27</v>
      </c>
      <c r="AK31" s="4"/>
      <c r="AL31" s="4"/>
      <c r="AM31" s="4"/>
      <c r="AN31" s="4"/>
      <c r="AO31" s="4"/>
      <c r="AP31" s="4"/>
      <c r="AQ31" s="4"/>
      <c r="AR31" s="4"/>
      <c r="AS31" s="4" t="s">
        <v>27</v>
      </c>
      <c r="AT31" s="4"/>
      <c r="AU31" s="4"/>
      <c r="AV31" s="4"/>
      <c r="AW31" s="4">
        <v>0</v>
      </c>
      <c r="AX31" s="4"/>
      <c r="AY31" s="4"/>
      <c r="AZ31" s="4"/>
      <c r="BA31" s="4">
        <v>0</v>
      </c>
      <c r="BB31" s="4"/>
      <c r="BC31" s="4"/>
      <c r="BD31" s="4"/>
      <c r="BE31" s="4" t="s">
        <v>27</v>
      </c>
      <c r="BF31" s="4"/>
      <c r="BG31" s="4"/>
      <c r="BH31" s="4"/>
      <c r="BI31" s="4">
        <v>10</v>
      </c>
      <c r="BJ31" s="4"/>
      <c r="BK31" s="4"/>
      <c r="BL31" s="4"/>
      <c r="BM31" s="4">
        <v>0.5</v>
      </c>
      <c r="BN31" s="4"/>
      <c r="BO31" s="4"/>
      <c r="BP31" s="4"/>
      <c r="BQ31" s="4">
        <v>0.5</v>
      </c>
      <c r="BR31" s="4"/>
      <c r="BS31" s="4"/>
      <c r="BT31" s="4"/>
      <c r="BU31" s="4"/>
      <c r="BV31" s="4"/>
      <c r="BW31" s="4"/>
      <c r="BY31" s="9">
        <f t="shared" si="0"/>
        <v>1.3433333333333333</v>
      </c>
      <c r="BZ31" s="9">
        <f t="shared" si="1"/>
        <v>1.3433333333333333</v>
      </c>
      <c r="CA31" s="9">
        <f t="shared" si="2"/>
        <v>0</v>
      </c>
      <c r="CB31" s="9">
        <f t="shared" si="3"/>
        <v>0.36666666666666664</v>
      </c>
    </row>
    <row r="32" spans="1:80" ht="11.25">
      <c r="A32" s="5">
        <v>30</v>
      </c>
      <c r="B32" s="7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9">
        <f t="shared" si="0"/>
        <v>0</v>
      </c>
      <c r="BZ32" s="9">
        <f t="shared" si="1"/>
        <v>0</v>
      </c>
      <c r="CA32" s="9">
        <f t="shared" si="2"/>
        <v>0</v>
      </c>
      <c r="CB32" s="9">
        <f t="shared" si="3"/>
        <v>0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31.499999999999996</v>
      </c>
      <c r="C34" s="11">
        <f t="shared" si="4"/>
        <v>31.4</v>
      </c>
      <c r="D34" s="11">
        <f t="shared" si="4"/>
        <v>70.5</v>
      </c>
      <c r="E34" s="11">
        <f t="shared" si="4"/>
        <v>80.9</v>
      </c>
      <c r="F34" s="11">
        <f t="shared" si="4"/>
        <v>70.2</v>
      </c>
      <c r="G34" s="11">
        <f t="shared" si="4"/>
        <v>52.00000000000001</v>
      </c>
      <c r="H34" s="11">
        <f t="shared" si="4"/>
        <v>82.6</v>
      </c>
      <c r="I34" s="11">
        <f t="shared" si="4"/>
        <v>6.8</v>
      </c>
      <c r="J34" s="11">
        <f t="shared" si="4"/>
        <v>27</v>
      </c>
      <c r="K34" s="11">
        <f t="shared" si="4"/>
        <v>9.9</v>
      </c>
      <c r="L34" s="11">
        <f t="shared" si="4"/>
        <v>39.5</v>
      </c>
      <c r="M34" s="11">
        <f t="shared" si="4"/>
        <v>71.49999999999999</v>
      </c>
      <c r="N34" s="11">
        <f t="shared" si="4"/>
        <v>14.099999999999998</v>
      </c>
      <c r="O34" s="11">
        <f t="shared" si="4"/>
        <v>149</v>
      </c>
      <c r="P34" s="11">
        <f t="shared" si="4"/>
        <v>40.400000000000006</v>
      </c>
      <c r="Q34" s="11">
        <f t="shared" si="4"/>
        <v>38.900000000000006</v>
      </c>
      <c r="R34" s="11">
        <f t="shared" si="4"/>
        <v>74</v>
      </c>
      <c r="S34" s="11">
        <f t="shared" si="4"/>
        <v>32.1</v>
      </c>
      <c r="T34" s="11">
        <f t="shared" si="4"/>
        <v>22.6</v>
      </c>
      <c r="U34" s="11">
        <f t="shared" si="4"/>
        <v>114.4</v>
      </c>
      <c r="V34" s="11">
        <f t="shared" si="4"/>
        <v>48.1</v>
      </c>
      <c r="W34" s="11">
        <f t="shared" si="4"/>
        <v>64</v>
      </c>
      <c r="X34" s="11">
        <f t="shared" si="4"/>
        <v>76.3</v>
      </c>
      <c r="Y34" s="11">
        <f t="shared" si="4"/>
        <v>116.2</v>
      </c>
      <c r="Z34" s="11">
        <f t="shared" si="4"/>
        <v>14.9</v>
      </c>
      <c r="AA34" s="11">
        <f t="shared" si="4"/>
        <v>21</v>
      </c>
      <c r="AB34" s="11">
        <f t="shared" si="4"/>
        <v>130</v>
      </c>
      <c r="AC34" s="11">
        <f t="shared" si="4"/>
        <v>9</v>
      </c>
      <c r="AD34" s="11">
        <f t="shared" si="4"/>
        <v>35</v>
      </c>
      <c r="AE34" s="11">
        <f t="shared" si="4"/>
        <v>23</v>
      </c>
      <c r="AF34" s="11">
        <f t="shared" si="4"/>
        <v>76</v>
      </c>
      <c r="AG34" s="11">
        <f t="shared" si="4"/>
        <v>57</v>
      </c>
      <c r="AH34" s="11">
        <f aca="true" t="shared" si="5" ref="AH34:BK34">SUM(AH3:AH33)</f>
        <v>193</v>
      </c>
      <c r="AI34" s="11">
        <f t="shared" si="5"/>
        <v>39</v>
      </c>
      <c r="AJ34" s="11">
        <f t="shared" si="5"/>
        <v>64</v>
      </c>
      <c r="AK34" s="11">
        <f t="shared" si="5"/>
        <v>8</v>
      </c>
      <c r="AL34" s="11">
        <f t="shared" si="5"/>
        <v>132</v>
      </c>
      <c r="AM34" s="11">
        <f t="shared" si="5"/>
        <v>134</v>
      </c>
      <c r="AN34" s="11">
        <f t="shared" si="5"/>
        <v>94</v>
      </c>
      <c r="AO34" s="11">
        <f t="shared" si="5"/>
        <v>23</v>
      </c>
      <c r="AP34" s="11">
        <f t="shared" si="5"/>
        <v>81</v>
      </c>
      <c r="AQ34" s="11">
        <f t="shared" si="5"/>
        <v>79.5</v>
      </c>
      <c r="AR34" s="11">
        <f t="shared" si="5"/>
        <v>14</v>
      </c>
      <c r="AS34" s="11">
        <f t="shared" si="5"/>
        <v>21</v>
      </c>
      <c r="AT34" s="11">
        <f t="shared" si="5"/>
        <v>44</v>
      </c>
      <c r="AU34" s="11">
        <f t="shared" si="5"/>
        <v>55.5</v>
      </c>
      <c r="AV34" s="11">
        <f t="shared" si="5"/>
        <v>47</v>
      </c>
      <c r="AW34" s="11">
        <f t="shared" si="5"/>
        <v>17.5</v>
      </c>
      <c r="AX34" s="11">
        <f t="shared" si="5"/>
        <v>13.5</v>
      </c>
      <c r="AY34" s="11">
        <f t="shared" si="5"/>
        <v>29</v>
      </c>
      <c r="AZ34" s="11">
        <f t="shared" si="5"/>
        <v>52</v>
      </c>
      <c r="BA34" s="11">
        <f t="shared" si="5"/>
        <v>19</v>
      </c>
      <c r="BB34" s="11">
        <f t="shared" si="5"/>
        <v>35.5</v>
      </c>
      <c r="BC34" s="11">
        <f t="shared" si="5"/>
        <v>78</v>
      </c>
      <c r="BD34" s="11">
        <f t="shared" si="5"/>
        <v>33.5</v>
      </c>
      <c r="BE34" s="11">
        <f t="shared" si="5"/>
        <v>47</v>
      </c>
      <c r="BF34" s="11">
        <f t="shared" si="5"/>
        <v>53.5</v>
      </c>
      <c r="BG34" s="11">
        <f t="shared" si="5"/>
        <v>91</v>
      </c>
      <c r="BH34" s="11">
        <f t="shared" si="5"/>
        <v>83</v>
      </c>
      <c r="BI34" s="11">
        <f t="shared" si="5"/>
        <v>74</v>
      </c>
      <c r="BJ34" s="11">
        <f t="shared" si="5"/>
        <v>28.5</v>
      </c>
      <c r="BK34" s="11">
        <f t="shared" si="5"/>
        <v>188</v>
      </c>
      <c r="BL34" s="11">
        <f aca="true" t="shared" si="6" ref="BL34:BQ34">SUM(BL3:BL33)</f>
        <v>56</v>
      </c>
      <c r="BM34" s="11">
        <f t="shared" si="6"/>
        <v>29</v>
      </c>
      <c r="BN34" s="11">
        <f t="shared" si="6"/>
        <v>22</v>
      </c>
      <c r="BO34" s="11">
        <f t="shared" si="6"/>
        <v>5</v>
      </c>
      <c r="BP34" s="11">
        <f t="shared" si="6"/>
        <v>38.5</v>
      </c>
      <c r="BQ34" s="11">
        <f t="shared" si="6"/>
        <v>41.5</v>
      </c>
      <c r="BR34" s="11"/>
      <c r="BS34" s="11"/>
      <c r="BT34" s="11"/>
      <c r="BU34" s="11"/>
      <c r="BV34" s="11"/>
      <c r="BW34" s="11"/>
      <c r="BY34" s="10">
        <f>(SUM(J34:AM34)/30)</f>
        <v>62.46333333333334</v>
      </c>
      <c r="BZ34" s="10">
        <f>(SUM(T34:AW34)/30)</f>
        <v>61.8</v>
      </c>
      <c r="CA34" s="10">
        <f>(SUM(AD34:BG34)/30)</f>
        <v>56.31666666666667</v>
      </c>
      <c r="CB34" s="10">
        <f>(SUM(AN34:BQ34)/30)</f>
        <v>49.8</v>
      </c>
    </row>
    <row r="36" spans="1:80" ht="11.25">
      <c r="A36" s="15" t="s">
        <v>2</v>
      </c>
      <c r="B36" s="17">
        <f aca="true" t="shared" si="7" ref="B36:J36">MAX(B3:B33)</f>
        <v>10.7</v>
      </c>
      <c r="C36" s="16">
        <f t="shared" si="7"/>
        <v>6.4</v>
      </c>
      <c r="D36" s="16">
        <f t="shared" si="7"/>
        <v>37</v>
      </c>
      <c r="E36" s="16">
        <f t="shared" si="7"/>
        <v>33.9</v>
      </c>
      <c r="F36" s="16">
        <f t="shared" si="7"/>
        <v>24.3</v>
      </c>
      <c r="G36" s="16">
        <f t="shared" si="7"/>
        <v>28.6</v>
      </c>
      <c r="H36" s="16">
        <f t="shared" si="7"/>
        <v>17.3</v>
      </c>
      <c r="I36" s="16">
        <f t="shared" si="7"/>
        <v>3.8</v>
      </c>
      <c r="J36" s="16">
        <f t="shared" si="7"/>
        <v>10.8</v>
      </c>
      <c r="K36" s="16">
        <f aca="true" t="shared" si="8" ref="K36:AO36">MAX(K3:K33)</f>
        <v>5.2</v>
      </c>
      <c r="L36" s="16">
        <f t="shared" si="8"/>
        <v>19.2</v>
      </c>
      <c r="M36" s="16">
        <f t="shared" si="8"/>
        <v>26.4</v>
      </c>
      <c r="N36" s="16">
        <f t="shared" si="8"/>
        <v>6.1</v>
      </c>
      <c r="O36" s="16">
        <f t="shared" si="8"/>
        <v>53.7</v>
      </c>
      <c r="P36" s="16">
        <f t="shared" si="8"/>
        <v>17.3</v>
      </c>
      <c r="Q36" s="16">
        <f t="shared" si="8"/>
        <v>21.7</v>
      </c>
      <c r="R36" s="16">
        <f t="shared" si="8"/>
        <v>15.4</v>
      </c>
      <c r="S36" s="16">
        <f t="shared" si="8"/>
        <v>15.4</v>
      </c>
      <c r="T36" s="16">
        <f t="shared" si="8"/>
        <v>7.1</v>
      </c>
      <c r="U36" s="16">
        <f t="shared" si="8"/>
        <v>31.9</v>
      </c>
      <c r="V36" s="16">
        <f t="shared" si="8"/>
        <v>26.8</v>
      </c>
      <c r="W36" s="16">
        <f t="shared" si="8"/>
        <v>17.3</v>
      </c>
      <c r="X36" s="16">
        <f t="shared" si="8"/>
        <v>29.2</v>
      </c>
      <c r="Y36" s="16">
        <f t="shared" si="8"/>
        <v>40.3</v>
      </c>
      <c r="Z36" s="16">
        <f t="shared" si="8"/>
        <v>12.9</v>
      </c>
      <c r="AA36" s="16">
        <f t="shared" si="8"/>
        <v>11</v>
      </c>
      <c r="AB36" s="16">
        <f t="shared" si="8"/>
        <v>39</v>
      </c>
      <c r="AC36" s="16">
        <f t="shared" si="8"/>
        <v>6</v>
      </c>
      <c r="AD36" s="16">
        <f t="shared" si="8"/>
        <v>18</v>
      </c>
      <c r="AE36" s="16">
        <f t="shared" si="8"/>
        <v>15</v>
      </c>
      <c r="AF36" s="16">
        <f t="shared" si="8"/>
        <v>40</v>
      </c>
      <c r="AG36" s="16">
        <f t="shared" si="8"/>
        <v>18</v>
      </c>
      <c r="AH36" s="16">
        <f t="shared" si="8"/>
        <v>101</v>
      </c>
      <c r="AI36" s="16">
        <f t="shared" si="8"/>
        <v>21</v>
      </c>
      <c r="AJ36" s="16">
        <f t="shared" si="8"/>
        <v>26</v>
      </c>
      <c r="AK36" s="16">
        <f t="shared" si="8"/>
        <v>6</v>
      </c>
      <c r="AL36" s="16">
        <f t="shared" si="8"/>
        <v>34</v>
      </c>
      <c r="AM36" s="16">
        <f t="shared" si="8"/>
        <v>42</v>
      </c>
      <c r="AN36" s="16">
        <f t="shared" si="8"/>
        <v>61</v>
      </c>
      <c r="AO36" s="16">
        <f t="shared" si="8"/>
        <v>21</v>
      </c>
      <c r="AP36" s="16">
        <f>MAX(AP3:AP33)</f>
        <v>24</v>
      </c>
      <c r="AQ36" s="16">
        <f aca="true" t="shared" si="9" ref="AQ36:AV36">MAX(AQ3:AQ33)</f>
        <v>55</v>
      </c>
      <c r="AR36" s="16">
        <f t="shared" si="9"/>
        <v>6</v>
      </c>
      <c r="AS36" s="16">
        <f t="shared" si="9"/>
        <v>9</v>
      </c>
      <c r="AT36" s="16">
        <f t="shared" si="9"/>
        <v>27.5</v>
      </c>
      <c r="AU36" s="16">
        <f t="shared" si="9"/>
        <v>21</v>
      </c>
      <c r="AV36" s="16">
        <f t="shared" si="9"/>
        <v>19.5</v>
      </c>
      <c r="AW36" s="16">
        <f aca="true" t="shared" si="10" ref="AW36:BB36">MAX(AW3:AW33)</f>
        <v>12</v>
      </c>
      <c r="AX36" s="16">
        <f t="shared" si="10"/>
        <v>10</v>
      </c>
      <c r="AY36" s="16">
        <f t="shared" si="10"/>
        <v>16.5</v>
      </c>
      <c r="AZ36" s="16">
        <f t="shared" si="10"/>
        <v>12</v>
      </c>
      <c r="BA36" s="16">
        <f t="shared" si="10"/>
        <v>7.5</v>
      </c>
      <c r="BB36" s="16">
        <f t="shared" si="10"/>
        <v>9.5</v>
      </c>
      <c r="BC36" s="16">
        <f aca="true" t="shared" si="11" ref="BC36:BH36">MAX(BC3:BC33)</f>
        <v>28.5</v>
      </c>
      <c r="BD36" s="16">
        <f t="shared" si="11"/>
        <v>14</v>
      </c>
      <c r="BE36" s="16">
        <f t="shared" si="11"/>
        <v>14.5</v>
      </c>
      <c r="BF36" s="16">
        <f t="shared" si="11"/>
        <v>22.5</v>
      </c>
      <c r="BG36" s="16">
        <f t="shared" si="11"/>
        <v>34</v>
      </c>
      <c r="BH36" s="16">
        <f t="shared" si="11"/>
        <v>27.5</v>
      </c>
      <c r="BI36" s="16">
        <f aca="true" t="shared" si="12" ref="BI36:BO36">MAX(BI3:BI33)</f>
        <v>25.5</v>
      </c>
      <c r="BJ36" s="16">
        <f t="shared" si="12"/>
        <v>8</v>
      </c>
      <c r="BK36" s="16">
        <f t="shared" si="12"/>
        <v>142.5</v>
      </c>
      <c r="BL36" s="16">
        <f t="shared" si="12"/>
        <v>21</v>
      </c>
      <c r="BM36" s="16">
        <f t="shared" si="12"/>
        <v>22.5</v>
      </c>
      <c r="BN36" s="16">
        <f t="shared" si="12"/>
        <v>7</v>
      </c>
      <c r="BO36" s="16">
        <f t="shared" si="12"/>
        <v>2.5</v>
      </c>
      <c r="BP36" s="16">
        <f>MAX(BP3:BP33)</f>
        <v>25</v>
      </c>
      <c r="BQ36" s="16">
        <f>MAX(BQ3:BQ33)</f>
        <v>17</v>
      </c>
      <c r="BR36" s="16"/>
      <c r="BS36" s="16"/>
      <c r="BT36" s="16"/>
      <c r="BU36" s="16"/>
      <c r="BV36" s="16"/>
      <c r="BW36" s="16"/>
      <c r="BY36" s="91">
        <f>MAX(J36:AM36)</f>
        <v>101</v>
      </c>
      <c r="BZ36" s="91">
        <f>MAX(T36:AW36)</f>
        <v>101</v>
      </c>
      <c r="CA36" s="91">
        <f>MAX(AD36:BG36)</f>
        <v>101</v>
      </c>
      <c r="CB36" s="91">
        <f>MAX(AN36:BQ36)</f>
        <v>142.5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1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1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0.03333333333333333</v>
      </c>
      <c r="BZ42" s="89">
        <f>AVERAGE(T42:AW42)</f>
        <v>0.03333333333333333</v>
      </c>
      <c r="CA42" s="89">
        <f>AVERAGE(AD42:BG42)</f>
        <v>0.03333333333333333</v>
      </c>
      <c r="CB42" s="89">
        <f>AVERAGE(W42:BQ42)</f>
        <v>0.0425531914893617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142.5</v>
      </c>
    </row>
    <row r="46" spans="1:2" ht="11.25">
      <c r="A46" s="63">
        <v>2</v>
      </c>
      <c r="B46" s="64">
        <f>LARGE($B$3:$BW$33,2)</f>
        <v>101</v>
      </c>
    </row>
    <row r="47" spans="1:2" ht="11.25">
      <c r="A47" s="63">
        <v>3</v>
      </c>
      <c r="B47" s="64">
        <f>LARGE($B$3:$BW$33,3)</f>
        <v>61</v>
      </c>
    </row>
    <row r="48" spans="1:2" ht="11.25">
      <c r="A48" s="63">
        <v>4</v>
      </c>
      <c r="B48" s="64">
        <f>LARGE($B$3:$BW$33,4)</f>
        <v>55</v>
      </c>
    </row>
    <row r="49" spans="1:2" ht="11.25">
      <c r="A49" s="63">
        <v>5</v>
      </c>
      <c r="B49" s="64">
        <f>LARGE($B$3:$BW$33,5)</f>
        <v>53.7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 t="s">
        <v>27</v>
      </c>
      <c r="C3" s="4">
        <v>14.5</v>
      </c>
      <c r="D3" s="4" t="s">
        <v>27</v>
      </c>
      <c r="E3" s="4" t="s">
        <v>27</v>
      </c>
      <c r="F3" s="4">
        <v>0</v>
      </c>
      <c r="G3" s="4" t="s">
        <v>27</v>
      </c>
      <c r="H3" s="4">
        <v>20.4</v>
      </c>
      <c r="I3" s="4" t="s">
        <v>27</v>
      </c>
      <c r="J3" s="4" t="s">
        <v>27</v>
      </c>
      <c r="K3" s="4">
        <v>2.1</v>
      </c>
      <c r="L3" s="4" t="s">
        <v>27</v>
      </c>
      <c r="M3" s="4" t="s">
        <v>27</v>
      </c>
      <c r="N3" s="4" t="s">
        <v>27</v>
      </c>
      <c r="O3" s="4" t="s">
        <v>27</v>
      </c>
      <c r="P3" s="4" t="s">
        <v>27</v>
      </c>
      <c r="Q3" s="4">
        <v>17.3</v>
      </c>
      <c r="R3" s="4" t="s">
        <v>27</v>
      </c>
      <c r="S3" s="4" t="s">
        <v>27</v>
      </c>
      <c r="T3" s="4" t="s">
        <v>27</v>
      </c>
      <c r="U3" s="4">
        <v>0.3</v>
      </c>
      <c r="V3" s="4" t="s">
        <v>27</v>
      </c>
      <c r="W3" s="4" t="s">
        <v>27</v>
      </c>
      <c r="X3" s="4">
        <v>0</v>
      </c>
      <c r="Y3" s="4">
        <v>2</v>
      </c>
      <c r="Z3" s="4">
        <v>3.2</v>
      </c>
      <c r="AA3" s="4">
        <v>1</v>
      </c>
      <c r="AB3" s="4" t="s">
        <v>27</v>
      </c>
      <c r="AC3" s="4">
        <v>9</v>
      </c>
      <c r="AD3" s="4" t="s">
        <v>27</v>
      </c>
      <c r="AE3" s="4">
        <v>19</v>
      </c>
      <c r="AF3" s="4" t="s">
        <v>27</v>
      </c>
      <c r="AG3" s="4" t="s">
        <v>27</v>
      </c>
      <c r="AH3" s="4">
        <v>9</v>
      </c>
      <c r="AI3" s="4" t="s">
        <v>27</v>
      </c>
      <c r="AJ3" s="4">
        <v>0</v>
      </c>
      <c r="AK3" s="4">
        <v>8</v>
      </c>
      <c r="AL3" s="4">
        <v>0</v>
      </c>
      <c r="AM3" s="4" t="s">
        <v>27</v>
      </c>
      <c r="AN3" s="4">
        <v>0</v>
      </c>
      <c r="AO3" s="4">
        <v>0</v>
      </c>
      <c r="AP3" s="4">
        <v>2.5</v>
      </c>
      <c r="AQ3" s="4">
        <v>0</v>
      </c>
      <c r="AR3" s="4">
        <v>17</v>
      </c>
      <c r="AS3" s="4">
        <v>11</v>
      </c>
      <c r="AT3" s="4">
        <v>0</v>
      </c>
      <c r="AU3" s="4">
        <v>14.5</v>
      </c>
      <c r="AV3" s="4" t="s">
        <v>27</v>
      </c>
      <c r="AW3" s="4" t="s">
        <v>27</v>
      </c>
      <c r="AX3" s="4">
        <v>12</v>
      </c>
      <c r="AY3" s="4" t="s">
        <v>27</v>
      </c>
      <c r="AZ3" s="4">
        <v>43.5</v>
      </c>
      <c r="BA3" s="4">
        <v>0</v>
      </c>
      <c r="BB3" s="4">
        <v>0</v>
      </c>
      <c r="BC3" s="4">
        <v>20</v>
      </c>
      <c r="BD3" s="4" t="s">
        <v>27</v>
      </c>
      <c r="BE3" s="4">
        <v>0</v>
      </c>
      <c r="BF3" s="4">
        <v>0.5</v>
      </c>
      <c r="BG3" s="4">
        <v>0.5</v>
      </c>
      <c r="BH3" s="4">
        <v>5.5</v>
      </c>
      <c r="BI3" s="4">
        <v>0.5</v>
      </c>
      <c r="BJ3" s="4">
        <v>6.5</v>
      </c>
      <c r="BK3" s="4">
        <v>2</v>
      </c>
      <c r="BL3" s="4">
        <v>36</v>
      </c>
      <c r="BM3" s="93" t="s">
        <v>41</v>
      </c>
      <c r="BN3" s="4">
        <v>0</v>
      </c>
      <c r="BO3" s="4">
        <v>37.5</v>
      </c>
      <c r="BP3" s="4">
        <v>0.5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2.3633333333333337</v>
      </c>
      <c r="BZ3" s="9">
        <f>(SUM(T3:AW3)/30)</f>
        <v>3.216666666666667</v>
      </c>
      <c r="CA3" s="9">
        <f>(SUM(AD3:BG3)/30)</f>
        <v>5.25</v>
      </c>
      <c r="CB3" s="9">
        <f>(SUM(AN3:BQ3)/30)</f>
        <v>7</v>
      </c>
    </row>
    <row r="4" spans="1:80" ht="11.25">
      <c r="A4" s="5">
        <v>2</v>
      </c>
      <c r="B4" s="77">
        <v>1.7</v>
      </c>
      <c r="C4" s="4">
        <v>9</v>
      </c>
      <c r="D4" s="4" t="s">
        <v>27</v>
      </c>
      <c r="E4" s="4">
        <v>0</v>
      </c>
      <c r="F4" s="4" t="s">
        <v>27</v>
      </c>
      <c r="G4" s="4">
        <v>0</v>
      </c>
      <c r="H4" s="4">
        <v>1.5</v>
      </c>
      <c r="I4" s="4" t="s">
        <v>27</v>
      </c>
      <c r="J4" s="4" t="s">
        <v>27</v>
      </c>
      <c r="K4" s="4" t="s">
        <v>27</v>
      </c>
      <c r="L4" s="4" t="s">
        <v>27</v>
      </c>
      <c r="M4" s="4" t="s">
        <v>27</v>
      </c>
      <c r="N4" s="4" t="s">
        <v>27</v>
      </c>
      <c r="O4" s="4">
        <v>1.1</v>
      </c>
      <c r="P4" s="4" t="s">
        <v>27</v>
      </c>
      <c r="Q4" s="4" t="s">
        <v>27</v>
      </c>
      <c r="R4" s="4">
        <v>0.8</v>
      </c>
      <c r="S4" s="4" t="s">
        <v>27</v>
      </c>
      <c r="T4" s="4" t="s">
        <v>27</v>
      </c>
      <c r="U4" s="4" t="s">
        <v>27</v>
      </c>
      <c r="V4" s="4" t="s">
        <v>27</v>
      </c>
      <c r="W4" s="4" t="s">
        <v>27</v>
      </c>
      <c r="X4" s="4" t="s">
        <v>27</v>
      </c>
      <c r="Y4" s="4">
        <v>4.6</v>
      </c>
      <c r="Z4" s="4">
        <v>5.2</v>
      </c>
      <c r="AA4" s="4" t="s">
        <v>27</v>
      </c>
      <c r="AB4" s="4" t="s">
        <v>27</v>
      </c>
      <c r="AC4" s="4" t="s">
        <v>27</v>
      </c>
      <c r="AD4" s="4" t="s">
        <v>27</v>
      </c>
      <c r="AE4" s="4">
        <v>0</v>
      </c>
      <c r="AF4" s="4">
        <v>9</v>
      </c>
      <c r="AG4" s="4" t="s">
        <v>27</v>
      </c>
      <c r="AH4" s="4">
        <v>6</v>
      </c>
      <c r="AI4" s="4">
        <v>0</v>
      </c>
      <c r="AJ4" s="4" t="s">
        <v>27</v>
      </c>
      <c r="AK4" s="4">
        <v>2</v>
      </c>
      <c r="AL4" s="4" t="s">
        <v>27</v>
      </c>
      <c r="AM4" s="4">
        <v>11</v>
      </c>
      <c r="AN4" s="4" t="s">
        <v>27</v>
      </c>
      <c r="AO4" s="4">
        <v>0</v>
      </c>
      <c r="AP4" s="4">
        <v>0</v>
      </c>
      <c r="AQ4" s="4">
        <v>0</v>
      </c>
      <c r="AR4" s="4" t="s">
        <v>27</v>
      </c>
      <c r="AS4" s="4" t="s">
        <v>27</v>
      </c>
      <c r="AT4" s="4">
        <v>0</v>
      </c>
      <c r="AU4" s="4" t="s">
        <v>27</v>
      </c>
      <c r="AV4" s="4">
        <v>0</v>
      </c>
      <c r="AW4" s="4" t="s">
        <v>27</v>
      </c>
      <c r="AX4" s="4">
        <v>1.5</v>
      </c>
      <c r="AY4" s="4" t="s">
        <v>27</v>
      </c>
      <c r="AZ4" s="4">
        <v>22</v>
      </c>
      <c r="BA4" s="4" t="s">
        <v>27</v>
      </c>
      <c r="BB4" s="4">
        <v>0</v>
      </c>
      <c r="BC4" s="4">
        <v>0</v>
      </c>
      <c r="BD4" s="4" t="s">
        <v>27</v>
      </c>
      <c r="BE4" s="4">
        <v>0</v>
      </c>
      <c r="BF4" s="4">
        <v>0</v>
      </c>
      <c r="BG4" s="4">
        <v>3</v>
      </c>
      <c r="BH4" s="4">
        <v>0.5</v>
      </c>
      <c r="BI4" s="4">
        <v>9</v>
      </c>
      <c r="BJ4" s="4" t="s">
        <v>27</v>
      </c>
      <c r="BK4" s="4">
        <v>6</v>
      </c>
      <c r="BL4" s="4" t="s">
        <v>27</v>
      </c>
      <c r="BM4" s="93" t="s">
        <v>41</v>
      </c>
      <c r="BN4" s="4">
        <v>13.5</v>
      </c>
      <c r="BO4" s="4" t="s">
        <v>27</v>
      </c>
      <c r="BP4" s="4" t="s">
        <v>27</v>
      </c>
      <c r="BQ4" s="4">
        <v>2</v>
      </c>
      <c r="BR4" s="4"/>
      <c r="BS4" s="4"/>
      <c r="BT4" s="4"/>
      <c r="BU4" s="4"/>
      <c r="BV4" s="4"/>
      <c r="BW4" s="4"/>
      <c r="BY4" s="9">
        <f aca="true" t="shared" si="0" ref="BY4:BY33">(SUM(J4:AM4)/30)</f>
        <v>1.3233333333333335</v>
      </c>
      <c r="BZ4" s="9">
        <f aca="true" t="shared" si="1" ref="BZ4:BZ33">(SUM(T4:AW4)/30)</f>
        <v>1.26</v>
      </c>
      <c r="CA4" s="9">
        <f aca="true" t="shared" si="2" ref="CA4:CA33">(SUM(AD4:BG4)/30)</f>
        <v>1.8166666666666667</v>
      </c>
      <c r="CB4" s="9">
        <f aca="true" t="shared" si="3" ref="CB4:CB33">(SUM(AN4:BQ4)/30)</f>
        <v>1.9166666666666667</v>
      </c>
    </row>
    <row r="5" spans="1:80" ht="11.25">
      <c r="A5" s="5">
        <v>3</v>
      </c>
      <c r="B5" s="77">
        <v>0.1</v>
      </c>
      <c r="C5" s="4">
        <v>0</v>
      </c>
      <c r="D5" s="4" t="s">
        <v>27</v>
      </c>
      <c r="E5" s="4">
        <v>3</v>
      </c>
      <c r="F5" s="4" t="s">
        <v>27</v>
      </c>
      <c r="G5" s="4">
        <v>0</v>
      </c>
      <c r="H5" s="4" t="s">
        <v>27</v>
      </c>
      <c r="I5" s="4" t="s">
        <v>27</v>
      </c>
      <c r="J5" s="4">
        <v>7.5</v>
      </c>
      <c r="K5" s="4" t="s">
        <v>27</v>
      </c>
      <c r="L5" s="4">
        <v>0</v>
      </c>
      <c r="M5" s="4" t="s">
        <v>27</v>
      </c>
      <c r="N5" s="4" t="s">
        <v>27</v>
      </c>
      <c r="O5" s="4">
        <v>1.3</v>
      </c>
      <c r="P5" s="4" t="s">
        <v>27</v>
      </c>
      <c r="Q5" s="4" t="s">
        <v>27</v>
      </c>
      <c r="R5" s="4">
        <v>0.4</v>
      </c>
      <c r="S5" s="4">
        <v>0</v>
      </c>
      <c r="T5" s="4">
        <v>21.7</v>
      </c>
      <c r="U5" s="4" t="s">
        <v>27</v>
      </c>
      <c r="V5" s="4" t="s">
        <v>27</v>
      </c>
      <c r="W5" s="4" t="s">
        <v>27</v>
      </c>
      <c r="X5" s="4">
        <v>0.3</v>
      </c>
      <c r="Y5" s="4">
        <v>0.4</v>
      </c>
      <c r="Z5" s="4">
        <v>0</v>
      </c>
      <c r="AA5" s="4" t="s">
        <v>27</v>
      </c>
      <c r="AB5" s="4" t="s">
        <v>27</v>
      </c>
      <c r="AC5" s="4">
        <v>0</v>
      </c>
      <c r="AD5" s="4" t="s">
        <v>27</v>
      </c>
      <c r="AE5" s="4" t="s">
        <v>27</v>
      </c>
      <c r="AF5" s="4" t="s">
        <v>27</v>
      </c>
      <c r="AG5" s="4">
        <v>2</v>
      </c>
      <c r="AH5" s="4">
        <v>0</v>
      </c>
      <c r="AI5" s="4" t="s">
        <v>27</v>
      </c>
      <c r="AJ5" s="4" t="s">
        <v>27</v>
      </c>
      <c r="AK5" s="4">
        <v>0</v>
      </c>
      <c r="AL5" s="4" t="s">
        <v>27</v>
      </c>
      <c r="AM5" s="4">
        <v>1</v>
      </c>
      <c r="AN5" s="4" t="s">
        <v>27</v>
      </c>
      <c r="AO5" s="4">
        <v>0</v>
      </c>
      <c r="AP5" s="4" t="s">
        <v>27</v>
      </c>
      <c r="AQ5" s="4">
        <v>0.5</v>
      </c>
      <c r="AR5" s="4">
        <v>5.5</v>
      </c>
      <c r="AS5" s="4" t="s">
        <v>27</v>
      </c>
      <c r="AT5" s="4" t="s">
        <v>27</v>
      </c>
      <c r="AU5" s="4" t="s">
        <v>27</v>
      </c>
      <c r="AV5" s="4" t="s">
        <v>27</v>
      </c>
      <c r="AW5" s="4" t="s">
        <v>27</v>
      </c>
      <c r="AX5" s="4">
        <v>0.5</v>
      </c>
      <c r="AY5" s="4" t="s">
        <v>27</v>
      </c>
      <c r="AZ5" s="4">
        <v>4.5</v>
      </c>
      <c r="BA5" s="4">
        <v>0</v>
      </c>
      <c r="BB5" s="4" t="s">
        <v>27</v>
      </c>
      <c r="BC5" s="4">
        <v>0.5</v>
      </c>
      <c r="BD5" s="4" t="s">
        <v>27</v>
      </c>
      <c r="BE5" s="4">
        <v>0</v>
      </c>
      <c r="BF5" s="4">
        <v>4</v>
      </c>
      <c r="BG5" s="4">
        <v>0</v>
      </c>
      <c r="BH5" s="4" t="s">
        <v>27</v>
      </c>
      <c r="BI5" s="4">
        <v>0</v>
      </c>
      <c r="BJ5" s="4" t="s">
        <v>27</v>
      </c>
      <c r="BK5" s="4">
        <v>0.5</v>
      </c>
      <c r="BL5" s="4">
        <v>0</v>
      </c>
      <c r="BM5" s="93" t="s">
        <v>41</v>
      </c>
      <c r="BN5" s="4" t="s">
        <v>27</v>
      </c>
      <c r="BO5" s="4" t="s">
        <v>27</v>
      </c>
      <c r="BP5" s="4">
        <v>3.5</v>
      </c>
      <c r="BQ5" s="4" t="s">
        <v>27</v>
      </c>
      <c r="BR5" s="4"/>
      <c r="BS5" s="4"/>
      <c r="BT5" s="4"/>
      <c r="BU5" s="4"/>
      <c r="BV5" s="4"/>
      <c r="BW5" s="4"/>
      <c r="BY5" s="9">
        <f t="shared" si="0"/>
        <v>1.153333333333333</v>
      </c>
      <c r="BZ5" s="9">
        <f t="shared" si="1"/>
        <v>1.0466666666666666</v>
      </c>
      <c r="CA5" s="9">
        <f t="shared" si="2"/>
        <v>0.6166666666666667</v>
      </c>
      <c r="CB5" s="9">
        <f t="shared" si="3"/>
        <v>0.65</v>
      </c>
    </row>
    <row r="6" spans="1:80" ht="11.25">
      <c r="A6" s="5">
        <v>4</v>
      </c>
      <c r="B6" s="77">
        <v>0.7</v>
      </c>
      <c r="C6" s="4">
        <v>22.5</v>
      </c>
      <c r="D6" s="4">
        <v>0.5</v>
      </c>
      <c r="E6" s="4">
        <v>0</v>
      </c>
      <c r="F6" s="4" t="s">
        <v>27</v>
      </c>
      <c r="G6" s="4" t="s">
        <v>27</v>
      </c>
      <c r="H6" s="4" t="s">
        <v>27</v>
      </c>
      <c r="I6" s="4">
        <v>0.2</v>
      </c>
      <c r="J6" s="4">
        <v>8</v>
      </c>
      <c r="K6" s="4" t="s">
        <v>27</v>
      </c>
      <c r="L6" s="4">
        <v>0</v>
      </c>
      <c r="M6" s="4">
        <v>1.7</v>
      </c>
      <c r="N6" s="4" t="s">
        <v>27</v>
      </c>
      <c r="O6" s="4">
        <v>3.5</v>
      </c>
      <c r="P6" s="4" t="s">
        <v>27</v>
      </c>
      <c r="Q6" s="4">
        <v>0.1</v>
      </c>
      <c r="R6" s="4">
        <v>12.7</v>
      </c>
      <c r="S6" s="4">
        <v>20.5</v>
      </c>
      <c r="T6" s="4" t="s">
        <v>27</v>
      </c>
      <c r="U6" s="4">
        <v>0</v>
      </c>
      <c r="V6" s="4" t="s">
        <v>27</v>
      </c>
      <c r="W6" s="4" t="s">
        <v>27</v>
      </c>
      <c r="X6" s="4" t="s">
        <v>27</v>
      </c>
      <c r="Y6" s="4" t="s">
        <v>27</v>
      </c>
      <c r="Z6" s="4" t="s">
        <v>27</v>
      </c>
      <c r="AA6" s="4">
        <v>3</v>
      </c>
      <c r="AB6" s="4">
        <v>1</v>
      </c>
      <c r="AC6" s="4" t="s">
        <v>27</v>
      </c>
      <c r="AD6" s="4">
        <v>14</v>
      </c>
      <c r="AE6" s="4" t="s">
        <v>27</v>
      </c>
      <c r="AF6" s="4">
        <v>0</v>
      </c>
      <c r="AG6" s="4">
        <v>0</v>
      </c>
      <c r="AH6" s="4" t="s">
        <v>27</v>
      </c>
      <c r="AI6" s="4" t="s">
        <v>27</v>
      </c>
      <c r="AJ6" s="4" t="s">
        <v>27</v>
      </c>
      <c r="AK6" s="4" t="s">
        <v>27</v>
      </c>
      <c r="AL6" s="4">
        <v>7</v>
      </c>
      <c r="AM6" s="4">
        <v>6</v>
      </c>
      <c r="AN6" s="4" t="s">
        <v>27</v>
      </c>
      <c r="AO6" s="4" t="s">
        <v>27</v>
      </c>
      <c r="AP6" s="4">
        <v>0</v>
      </c>
      <c r="AQ6" s="4">
        <v>0.5</v>
      </c>
      <c r="AR6" s="4">
        <v>19</v>
      </c>
      <c r="AS6" s="4">
        <v>0</v>
      </c>
      <c r="AT6" s="4" t="s">
        <v>27</v>
      </c>
      <c r="AU6" s="4" t="s">
        <v>27</v>
      </c>
      <c r="AV6" s="4" t="s">
        <v>27</v>
      </c>
      <c r="AW6" s="4">
        <v>12.5</v>
      </c>
      <c r="AX6" s="4">
        <v>6</v>
      </c>
      <c r="AY6" s="4" t="s">
        <v>27</v>
      </c>
      <c r="AZ6" s="4">
        <v>0</v>
      </c>
      <c r="BA6" s="4">
        <v>0</v>
      </c>
      <c r="BB6" s="4">
        <v>18.5</v>
      </c>
      <c r="BC6" s="4" t="s">
        <v>27</v>
      </c>
      <c r="BD6" s="4">
        <v>0</v>
      </c>
      <c r="BE6" s="4">
        <v>0</v>
      </c>
      <c r="BF6" s="4">
        <v>4</v>
      </c>
      <c r="BG6" s="4">
        <v>7.5</v>
      </c>
      <c r="BH6" s="4" t="s">
        <v>27</v>
      </c>
      <c r="BI6" s="4">
        <v>0.5</v>
      </c>
      <c r="BJ6" s="4" t="s">
        <v>27</v>
      </c>
      <c r="BK6" s="4" t="s">
        <v>27</v>
      </c>
      <c r="BL6" s="4">
        <v>7.5</v>
      </c>
      <c r="BM6" s="93" t="s">
        <v>41</v>
      </c>
      <c r="BN6" s="4" t="s">
        <v>27</v>
      </c>
      <c r="BO6" s="4" t="s">
        <v>27</v>
      </c>
      <c r="BP6" s="4">
        <v>15</v>
      </c>
      <c r="BQ6" s="4">
        <v>9</v>
      </c>
      <c r="BR6" s="4"/>
      <c r="BS6" s="4"/>
      <c r="BT6" s="4"/>
      <c r="BU6" s="4"/>
      <c r="BV6" s="4"/>
      <c r="BW6" s="4"/>
      <c r="BY6" s="9">
        <f t="shared" si="0"/>
        <v>2.5833333333333335</v>
      </c>
      <c r="BZ6" s="9">
        <f t="shared" si="1"/>
        <v>2.1</v>
      </c>
      <c r="CA6" s="9">
        <f t="shared" si="2"/>
        <v>3.1666666666666665</v>
      </c>
      <c r="CB6" s="9">
        <f t="shared" si="3"/>
        <v>3.3333333333333335</v>
      </c>
    </row>
    <row r="7" spans="1:80" ht="11.25">
      <c r="A7" s="5">
        <v>5</v>
      </c>
      <c r="B7" s="77">
        <v>0.2</v>
      </c>
      <c r="C7" s="4" t="s">
        <v>27</v>
      </c>
      <c r="D7" s="4" t="s">
        <v>27</v>
      </c>
      <c r="E7" s="4" t="s">
        <v>27</v>
      </c>
      <c r="F7" s="4">
        <v>9.6</v>
      </c>
      <c r="G7" s="4" t="s">
        <v>27</v>
      </c>
      <c r="H7" s="4" t="s">
        <v>27</v>
      </c>
      <c r="I7" s="4">
        <v>0.1</v>
      </c>
      <c r="J7" s="4">
        <v>2.2</v>
      </c>
      <c r="K7" s="4" t="s">
        <v>27</v>
      </c>
      <c r="L7" s="4" t="s">
        <v>27</v>
      </c>
      <c r="M7" s="4">
        <v>1.6</v>
      </c>
      <c r="N7" s="4" t="s">
        <v>27</v>
      </c>
      <c r="O7" s="4">
        <v>2.7</v>
      </c>
      <c r="P7" s="4">
        <v>25.9</v>
      </c>
      <c r="Q7" s="4">
        <v>1.6</v>
      </c>
      <c r="R7" s="4" t="s">
        <v>27</v>
      </c>
      <c r="S7" s="4" t="s">
        <v>27</v>
      </c>
      <c r="T7" s="4">
        <v>0</v>
      </c>
      <c r="U7" s="4" t="s">
        <v>27</v>
      </c>
      <c r="V7" s="4">
        <v>0</v>
      </c>
      <c r="W7" s="4" t="s">
        <v>27</v>
      </c>
      <c r="X7" s="4">
        <v>3.7</v>
      </c>
      <c r="Y7" s="4">
        <v>0.1</v>
      </c>
      <c r="Z7" s="4" t="s">
        <v>27</v>
      </c>
      <c r="AA7" s="4">
        <v>0</v>
      </c>
      <c r="AB7" s="4" t="s">
        <v>27</v>
      </c>
      <c r="AC7" s="4" t="s">
        <v>27</v>
      </c>
      <c r="AD7" s="4" t="s">
        <v>27</v>
      </c>
      <c r="AE7" s="4">
        <v>3</v>
      </c>
      <c r="AF7" s="4" t="s">
        <v>27</v>
      </c>
      <c r="AG7" s="4">
        <v>0</v>
      </c>
      <c r="AH7" s="4">
        <v>2</v>
      </c>
      <c r="AI7" s="4">
        <v>3</v>
      </c>
      <c r="AJ7" s="4" t="s">
        <v>27</v>
      </c>
      <c r="AK7" s="4">
        <v>1</v>
      </c>
      <c r="AL7" s="4">
        <v>16</v>
      </c>
      <c r="AM7" s="4">
        <v>0</v>
      </c>
      <c r="AN7" s="4" t="s">
        <v>27</v>
      </c>
      <c r="AO7" s="4">
        <v>20</v>
      </c>
      <c r="AP7" s="4" t="s">
        <v>27</v>
      </c>
      <c r="AQ7" s="4">
        <v>0</v>
      </c>
      <c r="AR7" s="4">
        <v>0</v>
      </c>
      <c r="AS7" s="4" t="s">
        <v>27</v>
      </c>
      <c r="AT7" s="4" t="s">
        <v>27</v>
      </c>
      <c r="AU7" s="4">
        <v>2</v>
      </c>
      <c r="AV7" s="4">
        <v>0</v>
      </c>
      <c r="AW7" s="4">
        <v>0</v>
      </c>
      <c r="AX7" s="4" t="s">
        <v>27</v>
      </c>
      <c r="AY7" s="4">
        <v>0</v>
      </c>
      <c r="AZ7" s="4" t="s">
        <v>27</v>
      </c>
      <c r="BA7" s="4" t="s">
        <v>27</v>
      </c>
      <c r="BB7" s="4">
        <v>1</v>
      </c>
      <c r="BC7" s="4" t="s">
        <v>27</v>
      </c>
      <c r="BD7" s="4">
        <v>3.5</v>
      </c>
      <c r="BE7" s="4" t="s">
        <v>27</v>
      </c>
      <c r="BF7" s="4" t="s">
        <v>27</v>
      </c>
      <c r="BG7" s="4">
        <v>16.5</v>
      </c>
      <c r="BH7" s="4" t="s">
        <v>27</v>
      </c>
      <c r="BI7" s="4">
        <v>16.5</v>
      </c>
      <c r="BJ7" s="4" t="s">
        <v>27</v>
      </c>
      <c r="BK7" s="4">
        <v>25</v>
      </c>
      <c r="BL7" s="4" t="s">
        <v>27</v>
      </c>
      <c r="BM7" s="93" t="s">
        <v>41</v>
      </c>
      <c r="BN7" s="4" t="s">
        <v>27</v>
      </c>
      <c r="BO7" s="4">
        <v>27</v>
      </c>
      <c r="BP7" s="4">
        <v>0</v>
      </c>
      <c r="BQ7" s="4">
        <v>7.5</v>
      </c>
      <c r="BR7" s="4"/>
      <c r="BS7" s="4"/>
      <c r="BT7" s="4"/>
      <c r="BU7" s="4"/>
      <c r="BV7" s="4"/>
      <c r="BW7" s="4"/>
      <c r="BY7" s="9">
        <f t="shared" si="0"/>
        <v>2.0933333333333333</v>
      </c>
      <c r="BZ7" s="9">
        <f t="shared" si="1"/>
        <v>1.6933333333333331</v>
      </c>
      <c r="CA7" s="9">
        <f t="shared" si="2"/>
        <v>2.2666666666666666</v>
      </c>
      <c r="CB7" s="9">
        <f t="shared" si="3"/>
        <v>3.966666666666667</v>
      </c>
    </row>
    <row r="8" spans="1:80" ht="11.25">
      <c r="A8" s="5">
        <v>6</v>
      </c>
      <c r="B8" s="77" t="s">
        <v>27</v>
      </c>
      <c r="C8" s="4">
        <v>0.7</v>
      </c>
      <c r="D8" s="4" t="s">
        <v>27</v>
      </c>
      <c r="E8" s="4">
        <v>10.7</v>
      </c>
      <c r="F8" s="4">
        <v>0.3</v>
      </c>
      <c r="G8" s="4">
        <v>3.5</v>
      </c>
      <c r="H8" s="4">
        <v>1.6</v>
      </c>
      <c r="I8" s="4">
        <v>0.5</v>
      </c>
      <c r="J8" s="4" t="s">
        <v>27</v>
      </c>
      <c r="K8" s="4" t="s">
        <v>27</v>
      </c>
      <c r="L8" s="4">
        <v>0.5</v>
      </c>
      <c r="M8" s="4" t="s">
        <v>27</v>
      </c>
      <c r="N8" s="4">
        <v>0</v>
      </c>
      <c r="O8" s="4">
        <v>1.1</v>
      </c>
      <c r="P8" s="4">
        <v>0.6</v>
      </c>
      <c r="Q8" s="4" t="s">
        <v>27</v>
      </c>
      <c r="R8" s="4">
        <v>0</v>
      </c>
      <c r="S8" s="4">
        <v>0</v>
      </c>
      <c r="T8" s="4" t="s">
        <v>27</v>
      </c>
      <c r="U8" s="4">
        <v>0</v>
      </c>
      <c r="V8" s="4" t="s">
        <v>27</v>
      </c>
      <c r="W8" s="4">
        <v>6.8</v>
      </c>
      <c r="X8" s="4">
        <v>11.6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>
        <v>0</v>
      </c>
      <c r="AF8" s="4">
        <v>0</v>
      </c>
      <c r="AG8" s="4" t="s">
        <v>27</v>
      </c>
      <c r="AH8" s="4" t="s">
        <v>27</v>
      </c>
      <c r="AI8" s="4">
        <v>0</v>
      </c>
      <c r="AJ8" s="4" t="s">
        <v>27</v>
      </c>
      <c r="AK8" s="4">
        <v>0</v>
      </c>
      <c r="AL8" s="4">
        <v>1</v>
      </c>
      <c r="AM8" s="4">
        <v>0</v>
      </c>
      <c r="AN8" s="4" t="s">
        <v>27</v>
      </c>
      <c r="AO8" s="4">
        <v>2</v>
      </c>
      <c r="AP8" s="4" t="s">
        <v>27</v>
      </c>
      <c r="AQ8" s="4" t="s">
        <v>27</v>
      </c>
      <c r="AR8" s="4" t="s">
        <v>27</v>
      </c>
      <c r="AS8" s="4" t="s">
        <v>27</v>
      </c>
      <c r="AT8" s="4">
        <v>0</v>
      </c>
      <c r="AU8" s="4">
        <v>1</v>
      </c>
      <c r="AV8" s="4" t="s">
        <v>27</v>
      </c>
      <c r="AW8" s="4">
        <v>0</v>
      </c>
      <c r="AX8" s="4" t="s">
        <v>27</v>
      </c>
      <c r="AY8" s="4">
        <v>4</v>
      </c>
      <c r="AZ8" s="4">
        <v>1</v>
      </c>
      <c r="BA8" s="4">
        <v>1</v>
      </c>
      <c r="BB8" s="4" t="s">
        <v>27</v>
      </c>
      <c r="BC8" s="4" t="s">
        <v>27</v>
      </c>
      <c r="BD8" s="4">
        <v>0.5</v>
      </c>
      <c r="BE8" s="4" t="s">
        <v>27</v>
      </c>
      <c r="BF8" s="4">
        <v>47</v>
      </c>
      <c r="BG8" s="4">
        <v>1.5</v>
      </c>
      <c r="BH8" s="4" t="s">
        <v>27</v>
      </c>
      <c r="BI8" s="4">
        <v>2.5</v>
      </c>
      <c r="BJ8" s="4" t="s">
        <v>27</v>
      </c>
      <c r="BK8" s="4" t="s">
        <v>27</v>
      </c>
      <c r="BL8" s="4" t="s">
        <v>27</v>
      </c>
      <c r="BM8" s="4">
        <v>0</v>
      </c>
      <c r="BN8" s="4">
        <v>0</v>
      </c>
      <c r="BO8" s="4">
        <v>1</v>
      </c>
      <c r="BP8" s="4">
        <v>0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0.7200000000000001</v>
      </c>
      <c r="BZ8" s="9">
        <f t="shared" si="1"/>
        <v>0.7466666666666666</v>
      </c>
      <c r="CA8" s="9">
        <f t="shared" si="2"/>
        <v>1.9666666666666666</v>
      </c>
      <c r="CB8" s="9">
        <f t="shared" si="3"/>
        <v>2.05</v>
      </c>
    </row>
    <row r="9" spans="1:80" ht="11.25">
      <c r="A9" s="5">
        <v>7</v>
      </c>
      <c r="B9" s="77">
        <v>1.7</v>
      </c>
      <c r="C9" s="4">
        <v>2.6</v>
      </c>
      <c r="D9" s="4" t="s">
        <v>27</v>
      </c>
      <c r="E9" s="4">
        <v>2.2</v>
      </c>
      <c r="F9" s="4" t="s">
        <v>27</v>
      </c>
      <c r="G9" s="4">
        <v>10.4</v>
      </c>
      <c r="H9" s="4">
        <v>6.2</v>
      </c>
      <c r="I9" s="4" t="s">
        <v>27</v>
      </c>
      <c r="J9" s="4">
        <v>0.2</v>
      </c>
      <c r="K9" s="4">
        <v>6</v>
      </c>
      <c r="L9" s="4" t="s">
        <v>27</v>
      </c>
      <c r="M9" s="4">
        <v>7.8</v>
      </c>
      <c r="N9" s="4" t="s">
        <v>27</v>
      </c>
      <c r="O9" s="4">
        <v>14.3</v>
      </c>
      <c r="P9" s="4">
        <v>0.1</v>
      </c>
      <c r="Q9" s="4" t="s">
        <v>27</v>
      </c>
      <c r="R9" s="4">
        <v>1.1</v>
      </c>
      <c r="S9" s="4" t="s">
        <v>27</v>
      </c>
      <c r="T9" s="4">
        <v>0</v>
      </c>
      <c r="U9" s="4" t="s">
        <v>27</v>
      </c>
      <c r="V9" s="4" t="s">
        <v>27</v>
      </c>
      <c r="W9" s="4">
        <v>12.6</v>
      </c>
      <c r="X9" s="4" t="s">
        <v>27</v>
      </c>
      <c r="Y9" s="4" t="s">
        <v>27</v>
      </c>
      <c r="Z9" s="4" t="s">
        <v>27</v>
      </c>
      <c r="AA9" s="4" t="s">
        <v>27</v>
      </c>
      <c r="AB9" s="4">
        <v>0</v>
      </c>
      <c r="AC9" s="4">
        <v>20</v>
      </c>
      <c r="AD9" s="4" t="s">
        <v>27</v>
      </c>
      <c r="AE9" s="4">
        <v>1</v>
      </c>
      <c r="AF9" s="4">
        <v>0</v>
      </c>
      <c r="AG9" s="4" t="s">
        <v>27</v>
      </c>
      <c r="AH9" s="4">
        <v>0</v>
      </c>
      <c r="AI9" s="4" t="s">
        <v>27</v>
      </c>
      <c r="AJ9" s="4">
        <v>7</v>
      </c>
      <c r="AK9" s="4">
        <v>0</v>
      </c>
      <c r="AL9" s="4">
        <v>2</v>
      </c>
      <c r="AM9" s="4">
        <v>0</v>
      </c>
      <c r="AN9" s="4" t="s">
        <v>27</v>
      </c>
      <c r="AO9" s="4" t="s">
        <v>27</v>
      </c>
      <c r="AP9" s="4">
        <v>5</v>
      </c>
      <c r="AQ9" s="4">
        <v>0</v>
      </c>
      <c r="AR9" s="4">
        <v>0</v>
      </c>
      <c r="AS9" s="4">
        <v>2.5</v>
      </c>
      <c r="AT9" s="4" t="s">
        <v>27</v>
      </c>
      <c r="AU9" s="4">
        <v>0</v>
      </c>
      <c r="AV9" s="4">
        <v>4.5</v>
      </c>
      <c r="AW9" s="4" t="s">
        <v>27</v>
      </c>
      <c r="AX9" s="4">
        <v>0</v>
      </c>
      <c r="AY9" s="4" t="s">
        <v>27</v>
      </c>
      <c r="AZ9" s="4">
        <v>66</v>
      </c>
      <c r="BA9" s="4">
        <v>0</v>
      </c>
      <c r="BB9" s="4" t="s">
        <v>27</v>
      </c>
      <c r="BC9" s="4">
        <v>0</v>
      </c>
      <c r="BD9" s="4">
        <v>0</v>
      </c>
      <c r="BE9" s="4">
        <v>0</v>
      </c>
      <c r="BF9" s="4" t="s">
        <v>27</v>
      </c>
      <c r="BG9" s="4">
        <v>7</v>
      </c>
      <c r="BH9" s="4">
        <v>19</v>
      </c>
      <c r="BI9" s="4" t="s">
        <v>27</v>
      </c>
      <c r="BJ9" s="4" t="s">
        <v>27</v>
      </c>
      <c r="BK9" s="4" t="s">
        <v>27</v>
      </c>
      <c r="BL9" s="4">
        <v>1</v>
      </c>
      <c r="BM9" s="4">
        <v>5</v>
      </c>
      <c r="BN9" s="4">
        <v>1.5</v>
      </c>
      <c r="BO9" s="4">
        <v>0</v>
      </c>
      <c r="BP9" s="4">
        <v>11.5</v>
      </c>
      <c r="BQ9" s="4">
        <v>0</v>
      </c>
      <c r="BR9" s="4"/>
      <c r="BS9" s="4"/>
      <c r="BT9" s="4"/>
      <c r="BU9" s="4"/>
      <c r="BV9" s="4"/>
      <c r="BW9" s="4"/>
      <c r="BY9" s="9">
        <f t="shared" si="0"/>
        <v>2.4033333333333333</v>
      </c>
      <c r="BZ9" s="9">
        <f t="shared" si="1"/>
        <v>1.82</v>
      </c>
      <c r="CA9" s="9">
        <f t="shared" si="2"/>
        <v>3.1666666666666665</v>
      </c>
      <c r="CB9" s="9">
        <f t="shared" si="3"/>
        <v>4.1</v>
      </c>
    </row>
    <row r="10" spans="1:80" ht="11.25">
      <c r="A10" s="5">
        <v>8</v>
      </c>
      <c r="B10" s="77" t="s">
        <v>27</v>
      </c>
      <c r="C10" s="4" t="s">
        <v>27</v>
      </c>
      <c r="D10" s="4">
        <v>6</v>
      </c>
      <c r="E10" s="4" t="s">
        <v>27</v>
      </c>
      <c r="F10" s="4">
        <v>52.6</v>
      </c>
      <c r="G10" s="4">
        <v>0</v>
      </c>
      <c r="H10" s="4">
        <v>5</v>
      </c>
      <c r="I10" s="4" t="s">
        <v>27</v>
      </c>
      <c r="J10" s="4" t="s">
        <v>27</v>
      </c>
      <c r="K10" s="4" t="s">
        <v>27</v>
      </c>
      <c r="L10" s="4">
        <v>0</v>
      </c>
      <c r="M10" s="4">
        <v>2.6</v>
      </c>
      <c r="N10" s="4" t="s">
        <v>27</v>
      </c>
      <c r="O10" s="4">
        <v>0</v>
      </c>
      <c r="P10" s="4" t="s">
        <v>27</v>
      </c>
      <c r="Q10" s="4">
        <v>28.8</v>
      </c>
      <c r="R10" s="4">
        <v>0.3</v>
      </c>
      <c r="S10" s="4" t="s">
        <v>27</v>
      </c>
      <c r="T10" s="4" t="s">
        <v>27</v>
      </c>
      <c r="U10" s="4" t="s">
        <v>27</v>
      </c>
      <c r="V10" s="4">
        <v>0.6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>
        <v>0</v>
      </c>
      <c r="AC10" s="4">
        <v>23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1</v>
      </c>
      <c r="AI10" s="4" t="s">
        <v>27</v>
      </c>
      <c r="AJ10" s="4">
        <v>1</v>
      </c>
      <c r="AK10" s="4">
        <v>0</v>
      </c>
      <c r="AL10" s="4">
        <v>2</v>
      </c>
      <c r="AM10" s="4" t="s">
        <v>27</v>
      </c>
      <c r="AN10" s="4">
        <v>6</v>
      </c>
      <c r="AO10" s="4" t="s">
        <v>27</v>
      </c>
      <c r="AP10" s="4">
        <v>1.5</v>
      </c>
      <c r="AQ10" s="4">
        <v>40.5</v>
      </c>
      <c r="AR10" s="4">
        <v>0</v>
      </c>
      <c r="AS10" s="4">
        <v>2.5</v>
      </c>
      <c r="AT10" s="4">
        <v>0</v>
      </c>
      <c r="AU10" s="4" t="s">
        <v>27</v>
      </c>
      <c r="AV10" s="4">
        <v>0</v>
      </c>
      <c r="AW10" s="4">
        <v>0</v>
      </c>
      <c r="AX10" s="4">
        <v>0</v>
      </c>
      <c r="AY10" s="4" t="s">
        <v>27</v>
      </c>
      <c r="AZ10" s="4">
        <v>0</v>
      </c>
      <c r="BA10" s="4" t="s">
        <v>27</v>
      </c>
      <c r="BB10" s="4" t="s">
        <v>27</v>
      </c>
      <c r="BC10" s="4" t="s">
        <v>27</v>
      </c>
      <c r="BD10" s="4">
        <v>0</v>
      </c>
      <c r="BE10" s="4" t="s">
        <v>27</v>
      </c>
      <c r="BF10" s="4">
        <v>0</v>
      </c>
      <c r="BG10" s="4">
        <v>0</v>
      </c>
      <c r="BH10" s="4">
        <v>0</v>
      </c>
      <c r="BI10" s="4">
        <v>0</v>
      </c>
      <c r="BJ10" s="4" t="s">
        <v>27</v>
      </c>
      <c r="BK10" s="4" t="s">
        <v>27</v>
      </c>
      <c r="BL10" s="4">
        <v>2.5</v>
      </c>
      <c r="BM10" s="93" t="s">
        <v>41</v>
      </c>
      <c r="BN10" s="4" t="s">
        <v>27</v>
      </c>
      <c r="BO10" s="4">
        <v>23.5</v>
      </c>
      <c r="BP10" s="4" t="s">
        <v>27</v>
      </c>
      <c r="BQ10" s="4">
        <v>1.5</v>
      </c>
      <c r="BR10" s="4"/>
      <c r="BS10" s="4"/>
      <c r="BT10" s="4"/>
      <c r="BU10" s="4"/>
      <c r="BV10" s="4"/>
      <c r="BW10" s="4"/>
      <c r="BY10" s="9">
        <f t="shared" si="0"/>
        <v>1.9766666666666668</v>
      </c>
      <c r="BZ10" s="9">
        <f t="shared" si="1"/>
        <v>2.603333333333333</v>
      </c>
      <c r="CA10" s="9">
        <f t="shared" si="2"/>
        <v>1.8166666666666667</v>
      </c>
      <c r="CB10" s="9">
        <f t="shared" si="3"/>
        <v>2.6</v>
      </c>
    </row>
    <row r="11" spans="1:80" ht="11.25">
      <c r="A11" s="5">
        <v>9</v>
      </c>
      <c r="B11" s="77" t="s">
        <v>27</v>
      </c>
      <c r="C11" s="4" t="s">
        <v>27</v>
      </c>
      <c r="D11" s="4">
        <v>22</v>
      </c>
      <c r="E11" s="4" t="s">
        <v>27</v>
      </c>
      <c r="F11" s="4">
        <v>7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>
        <v>0</v>
      </c>
      <c r="M11" s="4" t="s">
        <v>27</v>
      </c>
      <c r="N11" s="4" t="s">
        <v>27</v>
      </c>
      <c r="O11" s="4" t="s">
        <v>27</v>
      </c>
      <c r="P11" s="4">
        <v>2.1</v>
      </c>
      <c r="Q11" s="4">
        <v>1.6</v>
      </c>
      <c r="R11" s="4" t="s">
        <v>27</v>
      </c>
      <c r="S11" s="4" t="s">
        <v>27</v>
      </c>
      <c r="T11" s="4">
        <v>0</v>
      </c>
      <c r="U11" s="4">
        <v>0.3</v>
      </c>
      <c r="V11" s="4" t="s">
        <v>27</v>
      </c>
      <c r="W11" s="4" t="s">
        <v>27</v>
      </c>
      <c r="X11" s="4" t="s">
        <v>27</v>
      </c>
      <c r="Y11" s="4">
        <v>0</v>
      </c>
      <c r="Z11" s="4" t="s">
        <v>27</v>
      </c>
      <c r="AA11" s="4" t="s">
        <v>27</v>
      </c>
      <c r="AB11" s="4" t="s">
        <v>27</v>
      </c>
      <c r="AC11" s="4">
        <v>20</v>
      </c>
      <c r="AD11" s="4">
        <v>2</v>
      </c>
      <c r="AE11" s="4" t="s">
        <v>27</v>
      </c>
      <c r="AF11" s="4" t="s">
        <v>27</v>
      </c>
      <c r="AG11" s="4" t="s">
        <v>27</v>
      </c>
      <c r="AH11" s="4">
        <v>13</v>
      </c>
      <c r="AI11" s="4" t="s">
        <v>27</v>
      </c>
      <c r="AJ11" s="4">
        <v>0</v>
      </c>
      <c r="AK11" s="4">
        <v>0</v>
      </c>
      <c r="AL11" s="4" t="s">
        <v>27</v>
      </c>
      <c r="AM11" s="4" t="s">
        <v>27</v>
      </c>
      <c r="AN11" s="4">
        <v>3</v>
      </c>
      <c r="AO11" s="4">
        <v>0</v>
      </c>
      <c r="AP11" s="4" t="s">
        <v>27</v>
      </c>
      <c r="AQ11" s="4">
        <v>18.5</v>
      </c>
      <c r="AR11" s="4" t="s">
        <v>27</v>
      </c>
      <c r="AS11" s="4">
        <v>0</v>
      </c>
      <c r="AT11" s="4" t="s">
        <v>27</v>
      </c>
      <c r="AU11" s="4" t="s">
        <v>27</v>
      </c>
      <c r="AV11" s="4">
        <v>6.5</v>
      </c>
      <c r="AW11" s="4" t="s">
        <v>27</v>
      </c>
      <c r="AX11" s="4">
        <v>0</v>
      </c>
      <c r="AY11" s="4" t="s">
        <v>27</v>
      </c>
      <c r="AZ11" s="4" t="s">
        <v>27</v>
      </c>
      <c r="BA11" s="4" t="s">
        <v>27</v>
      </c>
      <c r="BB11" s="4" t="s">
        <v>27</v>
      </c>
      <c r="BC11" s="4" t="s">
        <v>27</v>
      </c>
      <c r="BD11" s="4">
        <v>0</v>
      </c>
      <c r="BE11" s="4" t="s">
        <v>27</v>
      </c>
      <c r="BF11" s="4">
        <v>0</v>
      </c>
      <c r="BG11" s="4">
        <v>9.5</v>
      </c>
      <c r="BH11" s="4">
        <v>4.5</v>
      </c>
      <c r="BI11" s="4">
        <v>6</v>
      </c>
      <c r="BJ11" s="4" t="s">
        <v>27</v>
      </c>
      <c r="BK11" s="4" t="s">
        <v>27</v>
      </c>
      <c r="BL11" s="4">
        <v>42</v>
      </c>
      <c r="BM11" s="4">
        <v>14</v>
      </c>
      <c r="BN11" s="4" t="s">
        <v>27</v>
      </c>
      <c r="BO11" s="4">
        <v>53</v>
      </c>
      <c r="BP11" s="4" t="s">
        <v>27</v>
      </c>
      <c r="BQ11" s="4">
        <v>0</v>
      </c>
      <c r="BR11" s="4"/>
      <c r="BS11" s="4"/>
      <c r="BT11" s="4"/>
      <c r="BU11" s="4"/>
      <c r="BV11" s="4"/>
      <c r="BW11" s="4"/>
      <c r="BY11" s="9">
        <f t="shared" si="0"/>
        <v>1.3</v>
      </c>
      <c r="BZ11" s="9">
        <f t="shared" si="1"/>
        <v>2.11</v>
      </c>
      <c r="CA11" s="9">
        <f t="shared" si="2"/>
        <v>1.75</v>
      </c>
      <c r="CB11" s="9">
        <f t="shared" si="3"/>
        <v>5.233333333333333</v>
      </c>
    </row>
    <row r="12" spans="1:80" ht="11.25">
      <c r="A12" s="5">
        <v>10</v>
      </c>
      <c r="B12" s="77" t="s">
        <v>27</v>
      </c>
      <c r="C12" s="4">
        <v>0.2</v>
      </c>
      <c r="D12" s="4" t="s">
        <v>27</v>
      </c>
      <c r="E12" s="4" t="s">
        <v>27</v>
      </c>
      <c r="F12" s="4" t="s">
        <v>27</v>
      </c>
      <c r="G12" s="4" t="s">
        <v>27</v>
      </c>
      <c r="H12" s="4">
        <v>37.6</v>
      </c>
      <c r="I12" s="4" t="s">
        <v>27</v>
      </c>
      <c r="J12" s="4" t="s">
        <v>27</v>
      </c>
      <c r="K12" s="4">
        <v>3.2</v>
      </c>
      <c r="L12" s="4">
        <v>9</v>
      </c>
      <c r="M12" s="4" t="s">
        <v>27</v>
      </c>
      <c r="N12" s="4" t="s">
        <v>27</v>
      </c>
      <c r="O12" s="4" t="s">
        <v>27</v>
      </c>
      <c r="P12" s="4">
        <v>4.8</v>
      </c>
      <c r="Q12" s="4" t="s">
        <v>27</v>
      </c>
      <c r="R12" s="4">
        <v>0</v>
      </c>
      <c r="S12" s="4">
        <v>3.3</v>
      </c>
      <c r="T12" s="4">
        <v>0</v>
      </c>
      <c r="U12" s="4" t="s">
        <v>27</v>
      </c>
      <c r="V12" s="4">
        <v>0</v>
      </c>
      <c r="W12" s="4">
        <v>13.5</v>
      </c>
      <c r="X12" s="4">
        <v>14.8</v>
      </c>
      <c r="Y12" s="4" t="s">
        <v>27</v>
      </c>
      <c r="Z12" s="4" t="s">
        <v>27</v>
      </c>
      <c r="AA12" s="4">
        <v>40</v>
      </c>
      <c r="AB12" s="4">
        <v>5</v>
      </c>
      <c r="AC12" s="4">
        <v>8</v>
      </c>
      <c r="AD12" s="4">
        <v>1</v>
      </c>
      <c r="AE12" s="4" t="s">
        <v>27</v>
      </c>
      <c r="AF12" s="4">
        <v>25</v>
      </c>
      <c r="AG12" s="4">
        <v>5</v>
      </c>
      <c r="AH12" s="4" t="s">
        <v>27</v>
      </c>
      <c r="AI12" s="4">
        <v>0</v>
      </c>
      <c r="AJ12" s="4" t="s">
        <v>27</v>
      </c>
      <c r="AK12" s="4">
        <v>0</v>
      </c>
      <c r="AL12" s="4" t="s">
        <v>27</v>
      </c>
      <c r="AM12" s="4" t="s">
        <v>27</v>
      </c>
      <c r="AN12" s="4">
        <v>0</v>
      </c>
      <c r="AO12" s="4">
        <v>15</v>
      </c>
      <c r="AP12" s="4">
        <v>8.5</v>
      </c>
      <c r="AQ12" s="4">
        <v>9.5</v>
      </c>
      <c r="AR12" s="4">
        <v>34.5</v>
      </c>
      <c r="AS12" s="4" t="s">
        <v>27</v>
      </c>
      <c r="AT12" s="4">
        <v>0</v>
      </c>
      <c r="AU12" s="4" t="s">
        <v>27</v>
      </c>
      <c r="AV12" s="4">
        <v>0.5</v>
      </c>
      <c r="AW12" s="4" t="s">
        <v>27</v>
      </c>
      <c r="AX12" s="4">
        <v>0</v>
      </c>
      <c r="AY12" s="4" t="s">
        <v>27</v>
      </c>
      <c r="AZ12" s="4" t="s">
        <v>27</v>
      </c>
      <c r="BA12" s="4" t="s">
        <v>27</v>
      </c>
      <c r="BB12" s="4" t="s">
        <v>27</v>
      </c>
      <c r="BC12" s="4" t="s">
        <v>27</v>
      </c>
      <c r="BD12" s="4">
        <v>0</v>
      </c>
      <c r="BE12" s="4">
        <v>6</v>
      </c>
      <c r="BF12" s="4">
        <v>1.5</v>
      </c>
      <c r="BG12" s="4">
        <v>10</v>
      </c>
      <c r="BH12" s="4" t="s">
        <v>27</v>
      </c>
      <c r="BI12" s="4">
        <v>6.5</v>
      </c>
      <c r="BJ12" s="4">
        <v>0</v>
      </c>
      <c r="BK12" s="4" t="s">
        <v>27</v>
      </c>
      <c r="BL12" s="4">
        <v>6.5</v>
      </c>
      <c r="BM12" s="93" t="s">
        <v>41</v>
      </c>
      <c r="BN12" s="4">
        <v>0</v>
      </c>
      <c r="BO12" s="4">
        <v>0.5</v>
      </c>
      <c r="BP12" s="4">
        <v>0</v>
      </c>
      <c r="BQ12" s="4">
        <v>25</v>
      </c>
      <c r="BR12" s="4"/>
      <c r="BS12" s="4"/>
      <c r="BT12" s="4"/>
      <c r="BU12" s="4"/>
      <c r="BV12" s="4"/>
      <c r="BW12" s="4"/>
      <c r="BY12" s="9">
        <f t="shared" si="0"/>
        <v>4.42</v>
      </c>
      <c r="BZ12" s="9">
        <f t="shared" si="1"/>
        <v>6.010000000000001</v>
      </c>
      <c r="CA12" s="9">
        <f t="shared" si="2"/>
        <v>3.8833333333333333</v>
      </c>
      <c r="CB12" s="9">
        <f t="shared" si="3"/>
        <v>4.133333333333334</v>
      </c>
    </row>
    <row r="13" spans="1:80" ht="11.25">
      <c r="A13" s="6">
        <v>11</v>
      </c>
      <c r="B13" s="78">
        <v>13.8</v>
      </c>
      <c r="C13" s="79">
        <v>34.1</v>
      </c>
      <c r="D13" s="79" t="s">
        <v>27</v>
      </c>
      <c r="E13" s="79">
        <v>5.4</v>
      </c>
      <c r="F13" s="79">
        <v>0</v>
      </c>
      <c r="G13" s="79" t="s">
        <v>27</v>
      </c>
      <c r="H13" s="79">
        <v>27.1</v>
      </c>
      <c r="I13" s="79">
        <v>6.9</v>
      </c>
      <c r="J13" s="79" t="s">
        <v>27</v>
      </c>
      <c r="K13" s="79" t="s">
        <v>27</v>
      </c>
      <c r="L13" s="79">
        <v>0</v>
      </c>
      <c r="M13" s="79">
        <v>0.6</v>
      </c>
      <c r="N13" s="79" t="s">
        <v>27</v>
      </c>
      <c r="O13" s="79" t="s">
        <v>27</v>
      </c>
      <c r="P13" s="79">
        <v>1.6</v>
      </c>
      <c r="Q13" s="79" t="s">
        <v>27</v>
      </c>
      <c r="R13" s="79" t="s">
        <v>27</v>
      </c>
      <c r="S13" s="79">
        <v>0</v>
      </c>
      <c r="T13" s="79" t="s">
        <v>27</v>
      </c>
      <c r="U13" s="79" t="s">
        <v>27</v>
      </c>
      <c r="V13" s="79" t="s">
        <v>27</v>
      </c>
      <c r="W13" s="79">
        <v>0.7</v>
      </c>
      <c r="X13" s="79" t="s">
        <v>27</v>
      </c>
      <c r="Y13" s="79" t="s">
        <v>27</v>
      </c>
      <c r="Z13" s="79" t="s">
        <v>27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 t="s">
        <v>27</v>
      </c>
      <c r="AF13" s="79">
        <v>0</v>
      </c>
      <c r="AG13" s="79" t="s">
        <v>27</v>
      </c>
      <c r="AH13" s="79">
        <v>21</v>
      </c>
      <c r="AI13" s="79">
        <v>11</v>
      </c>
      <c r="AJ13" s="79">
        <v>14</v>
      </c>
      <c r="AK13" s="79" t="s">
        <v>27</v>
      </c>
      <c r="AL13" s="79" t="s">
        <v>27</v>
      </c>
      <c r="AM13" s="79">
        <v>0</v>
      </c>
      <c r="AN13" s="79">
        <v>27</v>
      </c>
      <c r="AO13" s="79">
        <v>0</v>
      </c>
      <c r="AP13" s="79" t="s">
        <v>27</v>
      </c>
      <c r="AQ13" s="79" t="s">
        <v>27</v>
      </c>
      <c r="AR13" s="79">
        <v>13.5</v>
      </c>
      <c r="AS13" s="79">
        <v>0.5</v>
      </c>
      <c r="AT13" s="79" t="s">
        <v>27</v>
      </c>
      <c r="AU13" s="79" t="s">
        <v>27</v>
      </c>
      <c r="AV13" s="79">
        <v>0</v>
      </c>
      <c r="AW13" s="79" t="s">
        <v>27</v>
      </c>
      <c r="AX13" s="79" t="s">
        <v>27</v>
      </c>
      <c r="AY13" s="79">
        <v>0</v>
      </c>
      <c r="AZ13" s="79" t="s">
        <v>27</v>
      </c>
      <c r="BA13" s="79">
        <v>0</v>
      </c>
      <c r="BB13" s="79">
        <v>11.5</v>
      </c>
      <c r="BC13" s="79" t="s">
        <v>27</v>
      </c>
      <c r="BD13" s="79">
        <v>6.5</v>
      </c>
      <c r="BE13" s="79" t="s">
        <v>27</v>
      </c>
      <c r="BF13" s="79" t="s">
        <v>27</v>
      </c>
      <c r="BG13" s="79" t="s">
        <v>27</v>
      </c>
      <c r="BH13" s="79" t="s">
        <v>27</v>
      </c>
      <c r="BI13" s="79">
        <v>4</v>
      </c>
      <c r="BJ13" s="79" t="s">
        <v>27</v>
      </c>
      <c r="BK13" s="79" t="s">
        <v>27</v>
      </c>
      <c r="BL13" s="79" t="s">
        <v>27</v>
      </c>
      <c r="BM13" s="95" t="s">
        <v>41</v>
      </c>
      <c r="BN13" s="79" t="s">
        <v>27</v>
      </c>
      <c r="BO13" s="79" t="s">
        <v>27</v>
      </c>
      <c r="BP13" s="79">
        <v>46</v>
      </c>
      <c r="BQ13" s="79" t="s">
        <v>27</v>
      </c>
      <c r="BR13" s="79"/>
      <c r="BS13" s="79"/>
      <c r="BT13" s="79"/>
      <c r="BU13" s="79"/>
      <c r="BV13" s="79"/>
      <c r="BW13" s="79"/>
      <c r="BY13" s="9">
        <f t="shared" si="0"/>
        <v>1.63</v>
      </c>
      <c r="BZ13" s="9">
        <f t="shared" si="1"/>
        <v>2.9233333333333333</v>
      </c>
      <c r="CA13" s="9">
        <f t="shared" si="2"/>
        <v>3.5</v>
      </c>
      <c r="CB13" s="9">
        <f t="shared" si="3"/>
        <v>3.6333333333333333</v>
      </c>
    </row>
    <row r="14" spans="1:80" ht="11.25">
      <c r="A14" s="5">
        <v>12</v>
      </c>
      <c r="B14" s="77">
        <v>16.9</v>
      </c>
      <c r="C14" s="4">
        <v>3.1</v>
      </c>
      <c r="D14" s="4">
        <v>3.7</v>
      </c>
      <c r="E14" s="4">
        <v>0</v>
      </c>
      <c r="F14" s="4" t="s">
        <v>27</v>
      </c>
      <c r="G14" s="4" t="s">
        <v>27</v>
      </c>
      <c r="H14" s="4">
        <v>13.9</v>
      </c>
      <c r="I14" s="4">
        <v>3.5</v>
      </c>
      <c r="J14" s="4" t="s">
        <v>27</v>
      </c>
      <c r="K14" s="4" t="s">
        <v>27</v>
      </c>
      <c r="L14" s="4">
        <v>0.3</v>
      </c>
      <c r="M14" s="4">
        <v>0</v>
      </c>
      <c r="N14" s="4" t="s">
        <v>27</v>
      </c>
      <c r="O14" s="4" t="s">
        <v>27</v>
      </c>
      <c r="P14" s="4" t="s">
        <v>27</v>
      </c>
      <c r="Q14" s="4">
        <v>15.3</v>
      </c>
      <c r="R14" s="4">
        <v>47.3</v>
      </c>
      <c r="S14" s="4">
        <v>0.2</v>
      </c>
      <c r="T14" s="4">
        <v>0</v>
      </c>
      <c r="U14" s="4">
        <v>5</v>
      </c>
      <c r="V14" s="4">
        <v>5.9</v>
      </c>
      <c r="W14" s="4" t="s">
        <v>27</v>
      </c>
      <c r="X14" s="4">
        <v>0.7</v>
      </c>
      <c r="Y14" s="4">
        <v>6.2</v>
      </c>
      <c r="Z14" s="4" t="s">
        <v>27</v>
      </c>
      <c r="AA14" s="4">
        <v>1</v>
      </c>
      <c r="AB14" s="4">
        <v>0</v>
      </c>
      <c r="AC14" s="4" t="s">
        <v>27</v>
      </c>
      <c r="AD14" s="4">
        <v>0</v>
      </c>
      <c r="AE14" s="4">
        <v>0</v>
      </c>
      <c r="AF14" s="4" t="s">
        <v>27</v>
      </c>
      <c r="AG14" s="4" t="s">
        <v>27</v>
      </c>
      <c r="AH14" s="4">
        <v>0</v>
      </c>
      <c r="AI14" s="4">
        <v>0</v>
      </c>
      <c r="AJ14" s="4" t="s">
        <v>27</v>
      </c>
      <c r="AK14" s="4">
        <v>14</v>
      </c>
      <c r="AL14" s="4">
        <v>0</v>
      </c>
      <c r="AM14" s="4">
        <v>15</v>
      </c>
      <c r="AN14" s="4">
        <v>1</v>
      </c>
      <c r="AO14" s="4">
        <v>1</v>
      </c>
      <c r="AP14" s="4">
        <v>0</v>
      </c>
      <c r="AQ14" s="4">
        <v>0</v>
      </c>
      <c r="AR14" s="4">
        <v>0.5</v>
      </c>
      <c r="AS14" s="4">
        <v>0</v>
      </c>
      <c r="AT14" s="4" t="s">
        <v>27</v>
      </c>
      <c r="AU14" s="4">
        <v>21.5</v>
      </c>
      <c r="AV14" s="4">
        <v>0</v>
      </c>
      <c r="AW14" s="4">
        <v>0</v>
      </c>
      <c r="AX14" s="4">
        <v>0</v>
      </c>
      <c r="AY14" s="4">
        <v>0</v>
      </c>
      <c r="AZ14" s="4" t="s">
        <v>27</v>
      </c>
      <c r="BA14" s="4">
        <v>0</v>
      </c>
      <c r="BB14" s="4">
        <v>1</v>
      </c>
      <c r="BC14" s="4">
        <v>7.5</v>
      </c>
      <c r="BD14" s="4" t="s">
        <v>27</v>
      </c>
      <c r="BE14" s="4" t="s">
        <v>27</v>
      </c>
      <c r="BF14" s="4" t="s">
        <v>27</v>
      </c>
      <c r="BG14" s="4" t="s">
        <v>27</v>
      </c>
      <c r="BH14" s="4" t="s">
        <v>27</v>
      </c>
      <c r="BI14" s="4" t="s">
        <v>27</v>
      </c>
      <c r="BJ14" s="4" t="s">
        <v>27</v>
      </c>
      <c r="BK14" s="4" t="s">
        <v>27</v>
      </c>
      <c r="BL14" s="4" t="s">
        <v>27</v>
      </c>
      <c r="BM14" s="93" t="s">
        <v>41</v>
      </c>
      <c r="BN14" s="4" t="s">
        <v>27</v>
      </c>
      <c r="BO14" s="4" t="s">
        <v>27</v>
      </c>
      <c r="BP14" s="4" t="s">
        <v>27</v>
      </c>
      <c r="BQ14" s="4" t="s">
        <v>27</v>
      </c>
      <c r="BR14" s="4"/>
      <c r="BS14" s="4"/>
      <c r="BT14" s="4"/>
      <c r="BU14" s="4"/>
      <c r="BV14" s="4"/>
      <c r="BW14" s="4"/>
      <c r="BY14" s="9">
        <f t="shared" si="0"/>
        <v>3.6966666666666668</v>
      </c>
      <c r="BZ14" s="9">
        <f t="shared" si="1"/>
        <v>2.393333333333333</v>
      </c>
      <c r="CA14" s="9">
        <f t="shared" si="2"/>
        <v>2.05</v>
      </c>
      <c r="CB14" s="9">
        <f t="shared" si="3"/>
        <v>1.0833333333333333</v>
      </c>
    </row>
    <row r="15" spans="1:80" ht="11.25">
      <c r="A15" s="5">
        <v>13</v>
      </c>
      <c r="B15" s="77">
        <v>6.1</v>
      </c>
      <c r="C15" s="4" t="s">
        <v>27</v>
      </c>
      <c r="D15" s="4">
        <v>2</v>
      </c>
      <c r="E15" s="4" t="s">
        <v>27</v>
      </c>
      <c r="F15" s="4" t="s">
        <v>27</v>
      </c>
      <c r="G15" s="4">
        <v>0</v>
      </c>
      <c r="H15" s="4">
        <v>1</v>
      </c>
      <c r="I15" s="4">
        <v>1</v>
      </c>
      <c r="J15" s="4">
        <v>3.9</v>
      </c>
      <c r="K15" s="4" t="s">
        <v>27</v>
      </c>
      <c r="L15" s="4" t="s">
        <v>27</v>
      </c>
      <c r="M15" s="4">
        <v>6.5</v>
      </c>
      <c r="N15" s="4">
        <v>1</v>
      </c>
      <c r="O15" s="4" t="s">
        <v>27</v>
      </c>
      <c r="P15" s="4" t="s">
        <v>27</v>
      </c>
      <c r="Q15" s="4" t="s">
        <v>27</v>
      </c>
      <c r="R15" s="4">
        <v>0</v>
      </c>
      <c r="S15" s="4" t="s">
        <v>27</v>
      </c>
      <c r="T15" s="4" t="s">
        <v>27</v>
      </c>
      <c r="U15" s="4" t="s">
        <v>27</v>
      </c>
      <c r="V15" s="4">
        <v>0.2</v>
      </c>
      <c r="W15" s="4" t="s">
        <v>27</v>
      </c>
      <c r="X15" s="4">
        <v>0.2</v>
      </c>
      <c r="Y15" s="4" t="s">
        <v>27</v>
      </c>
      <c r="Z15" s="4" t="s">
        <v>27</v>
      </c>
      <c r="AA15" s="4">
        <v>0</v>
      </c>
      <c r="AB15" s="4">
        <v>1</v>
      </c>
      <c r="AC15" s="4" t="s">
        <v>27</v>
      </c>
      <c r="AD15" s="4" t="s">
        <v>27</v>
      </c>
      <c r="AE15" s="4">
        <v>2</v>
      </c>
      <c r="AF15" s="4">
        <v>29</v>
      </c>
      <c r="AG15" s="4" t="s">
        <v>27</v>
      </c>
      <c r="AH15" s="4">
        <v>0</v>
      </c>
      <c r="AI15" s="4" t="s">
        <v>27</v>
      </c>
      <c r="AJ15" s="4">
        <v>6</v>
      </c>
      <c r="AK15" s="4" t="s">
        <v>27</v>
      </c>
      <c r="AL15" s="4">
        <v>7</v>
      </c>
      <c r="AM15" s="4">
        <v>0</v>
      </c>
      <c r="AN15" s="4">
        <v>1</v>
      </c>
      <c r="AO15" s="4">
        <v>0</v>
      </c>
      <c r="AP15" s="4" t="s">
        <v>27</v>
      </c>
      <c r="AQ15" s="4">
        <v>0</v>
      </c>
      <c r="AR15" s="4">
        <v>0</v>
      </c>
      <c r="AS15" s="4" t="s">
        <v>27</v>
      </c>
      <c r="AT15" s="4" t="s">
        <v>27</v>
      </c>
      <c r="AU15" s="4" t="s">
        <v>27</v>
      </c>
      <c r="AV15" s="4" t="s">
        <v>27</v>
      </c>
      <c r="AW15" s="4" t="s">
        <v>27</v>
      </c>
      <c r="AX15" s="4">
        <v>2</v>
      </c>
      <c r="AY15" s="4" t="s">
        <v>27</v>
      </c>
      <c r="AZ15" s="4" t="s">
        <v>27</v>
      </c>
      <c r="BA15" s="4" t="s">
        <v>27</v>
      </c>
      <c r="BB15" s="4" t="s">
        <v>27</v>
      </c>
      <c r="BC15" s="4">
        <v>0.5</v>
      </c>
      <c r="BD15" s="4" t="s">
        <v>27</v>
      </c>
      <c r="BE15" s="4" t="s">
        <v>27</v>
      </c>
      <c r="BF15" s="4">
        <v>0</v>
      </c>
      <c r="BG15" s="4" t="s">
        <v>27</v>
      </c>
      <c r="BH15" s="4" t="s">
        <v>27</v>
      </c>
      <c r="BI15" s="4">
        <v>0</v>
      </c>
      <c r="BJ15" s="4">
        <v>7.5</v>
      </c>
      <c r="BK15" s="4">
        <v>18</v>
      </c>
      <c r="BL15" s="4" t="s">
        <v>27</v>
      </c>
      <c r="BM15" s="4">
        <v>0</v>
      </c>
      <c r="BN15" s="4">
        <v>0</v>
      </c>
      <c r="BO15" s="4" t="s">
        <v>27</v>
      </c>
      <c r="BP15" s="4">
        <v>0</v>
      </c>
      <c r="BQ15" s="4" t="s">
        <v>27</v>
      </c>
      <c r="BR15" s="4"/>
      <c r="BS15" s="4"/>
      <c r="BT15" s="4"/>
      <c r="BU15" s="4"/>
      <c r="BV15" s="4"/>
      <c r="BW15" s="4"/>
      <c r="BY15" s="9">
        <f t="shared" si="0"/>
        <v>1.8933333333333333</v>
      </c>
      <c r="BZ15" s="9">
        <f t="shared" si="1"/>
        <v>1.5466666666666666</v>
      </c>
      <c r="CA15" s="9">
        <f t="shared" si="2"/>
        <v>1.5833333333333333</v>
      </c>
      <c r="CB15" s="9">
        <f t="shared" si="3"/>
        <v>0.9666666666666667</v>
      </c>
    </row>
    <row r="16" spans="1:80" ht="11.25">
      <c r="A16" s="5">
        <v>14</v>
      </c>
      <c r="B16" s="77">
        <v>2.6</v>
      </c>
      <c r="C16" s="4" t="s">
        <v>27</v>
      </c>
      <c r="D16" s="4">
        <v>0.3</v>
      </c>
      <c r="E16" s="4">
        <v>0.7</v>
      </c>
      <c r="F16" s="4" t="s">
        <v>27</v>
      </c>
      <c r="G16" s="4">
        <v>0.2</v>
      </c>
      <c r="H16" s="4" t="s">
        <v>27</v>
      </c>
      <c r="I16" s="4" t="s">
        <v>27</v>
      </c>
      <c r="J16" s="4">
        <v>15.1</v>
      </c>
      <c r="K16" s="4" t="s">
        <v>27</v>
      </c>
      <c r="L16" s="4" t="s">
        <v>27</v>
      </c>
      <c r="M16" s="4">
        <v>7.7</v>
      </c>
      <c r="N16" s="4" t="s">
        <v>27</v>
      </c>
      <c r="O16" s="4" t="s">
        <v>27</v>
      </c>
      <c r="P16" s="4" t="s">
        <v>27</v>
      </c>
      <c r="Q16" s="4" t="s">
        <v>27</v>
      </c>
      <c r="R16" s="4">
        <v>0</v>
      </c>
      <c r="S16" s="4" t="s">
        <v>27</v>
      </c>
      <c r="T16" s="4" t="s">
        <v>27</v>
      </c>
      <c r="U16" s="4">
        <v>0</v>
      </c>
      <c r="V16" s="4" t="s">
        <v>27</v>
      </c>
      <c r="W16" s="4" t="s">
        <v>27</v>
      </c>
      <c r="X16" s="4" t="s">
        <v>27</v>
      </c>
      <c r="Y16" s="4" t="s">
        <v>27</v>
      </c>
      <c r="Z16" s="4">
        <v>0</v>
      </c>
      <c r="AA16" s="4" t="s">
        <v>27</v>
      </c>
      <c r="AB16" s="4">
        <v>4</v>
      </c>
      <c r="AC16" s="4">
        <v>5</v>
      </c>
      <c r="AD16" s="4">
        <v>9</v>
      </c>
      <c r="AE16" s="4" t="s">
        <v>27</v>
      </c>
      <c r="AF16" s="4" t="s">
        <v>27</v>
      </c>
      <c r="AG16" s="4" t="s">
        <v>27</v>
      </c>
      <c r="AH16" s="4">
        <v>28</v>
      </c>
      <c r="AI16" s="4">
        <v>7</v>
      </c>
      <c r="AJ16" s="4">
        <v>9</v>
      </c>
      <c r="AK16" s="4">
        <v>0</v>
      </c>
      <c r="AL16" s="4">
        <v>6</v>
      </c>
      <c r="AM16" s="4">
        <v>0</v>
      </c>
      <c r="AN16" s="4">
        <v>0</v>
      </c>
      <c r="AO16" s="4" t="s">
        <v>27</v>
      </c>
      <c r="AP16" s="4" t="s">
        <v>27</v>
      </c>
      <c r="AQ16" s="4">
        <v>0</v>
      </c>
      <c r="AR16" s="4">
        <v>0</v>
      </c>
      <c r="AS16" s="4" t="s">
        <v>27</v>
      </c>
      <c r="AT16" s="4">
        <v>0</v>
      </c>
      <c r="AU16" s="4" t="s">
        <v>27</v>
      </c>
      <c r="AV16" s="4">
        <v>0</v>
      </c>
      <c r="AW16" s="4" t="s">
        <v>27</v>
      </c>
      <c r="AX16" s="4" t="s">
        <v>27</v>
      </c>
      <c r="AY16" s="4" t="s">
        <v>27</v>
      </c>
      <c r="AZ16" s="4" t="s">
        <v>27</v>
      </c>
      <c r="BA16" s="4">
        <v>0.5</v>
      </c>
      <c r="BB16" s="4" t="s">
        <v>27</v>
      </c>
      <c r="BC16" s="4" t="s">
        <v>27</v>
      </c>
      <c r="BD16" s="4" t="s">
        <v>27</v>
      </c>
      <c r="BE16" s="4">
        <v>8.5</v>
      </c>
      <c r="BF16" s="4">
        <v>24</v>
      </c>
      <c r="BG16" s="4" t="s">
        <v>27</v>
      </c>
      <c r="BH16" s="4" t="s">
        <v>27</v>
      </c>
      <c r="BI16" s="4" t="s">
        <v>27</v>
      </c>
      <c r="BJ16" s="4">
        <v>5.5</v>
      </c>
      <c r="BK16" s="4">
        <v>0</v>
      </c>
      <c r="BL16" s="4" t="s">
        <v>27</v>
      </c>
      <c r="BM16" s="4">
        <v>16</v>
      </c>
      <c r="BN16" s="4">
        <v>6</v>
      </c>
      <c r="BO16" s="4" t="s">
        <v>27</v>
      </c>
      <c r="BP16" s="4" t="s">
        <v>27</v>
      </c>
      <c r="BQ16" s="4">
        <v>15.5</v>
      </c>
      <c r="BR16" s="4"/>
      <c r="BS16" s="4"/>
      <c r="BT16" s="4"/>
      <c r="BU16" s="4"/>
      <c r="BV16" s="4"/>
      <c r="BW16" s="4"/>
      <c r="BY16" s="9">
        <f t="shared" si="0"/>
        <v>3.0266666666666664</v>
      </c>
      <c r="BZ16" s="9">
        <f t="shared" si="1"/>
        <v>2.2666666666666666</v>
      </c>
      <c r="CA16" s="9">
        <f t="shared" si="2"/>
        <v>3.066666666666667</v>
      </c>
      <c r="CB16" s="9">
        <f t="shared" si="3"/>
        <v>2.533333333333333</v>
      </c>
    </row>
    <row r="17" spans="1:80" ht="11.25">
      <c r="A17" s="5">
        <v>15</v>
      </c>
      <c r="B17" s="77">
        <v>2.4</v>
      </c>
      <c r="C17" s="4" t="s">
        <v>27</v>
      </c>
      <c r="D17" s="4">
        <v>0.1</v>
      </c>
      <c r="E17" s="4">
        <v>0</v>
      </c>
      <c r="F17" s="4" t="s">
        <v>27</v>
      </c>
      <c r="G17" s="4" t="s">
        <v>27</v>
      </c>
      <c r="H17" s="4">
        <v>0</v>
      </c>
      <c r="I17" s="4">
        <v>1</v>
      </c>
      <c r="J17" s="4">
        <v>0</v>
      </c>
      <c r="K17" s="4">
        <v>25.3</v>
      </c>
      <c r="L17" s="4" t="s">
        <v>27</v>
      </c>
      <c r="M17" s="4">
        <v>4.1</v>
      </c>
      <c r="N17" s="4" t="s">
        <v>27</v>
      </c>
      <c r="O17" s="4">
        <v>9.8</v>
      </c>
      <c r="P17" s="4" t="s">
        <v>27</v>
      </c>
      <c r="Q17" s="4" t="s">
        <v>27</v>
      </c>
      <c r="R17" s="4" t="s">
        <v>27</v>
      </c>
      <c r="S17" s="4">
        <v>0.3</v>
      </c>
      <c r="T17" s="4" t="s">
        <v>27</v>
      </c>
      <c r="U17" s="4" t="s">
        <v>27</v>
      </c>
      <c r="V17" s="4" t="s">
        <v>27</v>
      </c>
      <c r="W17" s="4" t="s">
        <v>27</v>
      </c>
      <c r="X17" s="4">
        <v>0</v>
      </c>
      <c r="Y17" s="4">
        <v>6</v>
      </c>
      <c r="Z17" s="4">
        <v>0.6</v>
      </c>
      <c r="AA17" s="4" t="s">
        <v>27</v>
      </c>
      <c r="AB17" s="4">
        <v>1</v>
      </c>
      <c r="AC17" s="4" t="s">
        <v>27</v>
      </c>
      <c r="AD17" s="4">
        <v>25</v>
      </c>
      <c r="AE17" s="4">
        <v>1</v>
      </c>
      <c r="AF17" s="4" t="s">
        <v>27</v>
      </c>
      <c r="AG17" s="4" t="s">
        <v>27</v>
      </c>
      <c r="AH17" s="4">
        <v>0</v>
      </c>
      <c r="AI17" s="4">
        <v>7</v>
      </c>
      <c r="AJ17" s="4">
        <v>7</v>
      </c>
      <c r="AK17" s="4">
        <v>8</v>
      </c>
      <c r="AL17" s="4" t="s">
        <v>27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 t="s">
        <v>27</v>
      </c>
      <c r="AS17" s="4">
        <v>16</v>
      </c>
      <c r="AT17" s="4">
        <v>3.5</v>
      </c>
      <c r="AU17" s="4">
        <v>7</v>
      </c>
      <c r="AV17" s="4">
        <v>36.5</v>
      </c>
      <c r="AW17" s="4" t="s">
        <v>27</v>
      </c>
      <c r="AX17" s="4">
        <v>0</v>
      </c>
      <c r="AY17" s="4">
        <v>1</v>
      </c>
      <c r="AZ17" s="4">
        <v>0</v>
      </c>
      <c r="BA17" s="4" t="s">
        <v>27</v>
      </c>
      <c r="BB17" s="4" t="s">
        <v>27</v>
      </c>
      <c r="BC17" s="4" t="s">
        <v>27</v>
      </c>
      <c r="BD17" s="4" t="s">
        <v>27</v>
      </c>
      <c r="BE17" s="4">
        <v>15</v>
      </c>
      <c r="BF17" s="4" t="s">
        <v>27</v>
      </c>
      <c r="BG17" s="4">
        <v>1</v>
      </c>
      <c r="BH17" s="4">
        <v>0</v>
      </c>
      <c r="BI17" s="4" t="s">
        <v>27</v>
      </c>
      <c r="BJ17" s="4" t="s">
        <v>27</v>
      </c>
      <c r="BK17" s="4" t="s">
        <v>27</v>
      </c>
      <c r="BL17" s="4" t="s">
        <v>27</v>
      </c>
      <c r="BM17" s="4">
        <v>1</v>
      </c>
      <c r="BN17" s="4">
        <v>15.5</v>
      </c>
      <c r="BO17" s="4" t="s">
        <v>27</v>
      </c>
      <c r="BP17" s="4" t="s">
        <v>27</v>
      </c>
      <c r="BQ17" s="4" t="s">
        <v>27</v>
      </c>
      <c r="BR17" s="4"/>
      <c r="BS17" s="4"/>
      <c r="BT17" s="4"/>
      <c r="BU17" s="4"/>
      <c r="BV17" s="4"/>
      <c r="BW17" s="4"/>
      <c r="BY17" s="9">
        <f t="shared" si="0"/>
        <v>3.17</v>
      </c>
      <c r="BZ17" s="9">
        <f t="shared" si="1"/>
        <v>4.02</v>
      </c>
      <c r="CA17" s="9">
        <f t="shared" si="2"/>
        <v>4.333333333333333</v>
      </c>
      <c r="CB17" s="9">
        <f t="shared" si="3"/>
        <v>3.283333333333333</v>
      </c>
    </row>
    <row r="18" spans="1:80" ht="11.25">
      <c r="A18" s="5">
        <v>16</v>
      </c>
      <c r="B18" s="77">
        <v>8.4</v>
      </c>
      <c r="C18" s="4" t="s">
        <v>27</v>
      </c>
      <c r="D18" s="4" t="s">
        <v>27</v>
      </c>
      <c r="E18" s="4">
        <v>6.7</v>
      </c>
      <c r="F18" s="4" t="s">
        <v>27</v>
      </c>
      <c r="G18" s="4" t="s">
        <v>27</v>
      </c>
      <c r="H18" s="4" t="s">
        <v>27</v>
      </c>
      <c r="I18" s="4">
        <v>0.7</v>
      </c>
      <c r="J18" s="4">
        <v>9.8</v>
      </c>
      <c r="K18" s="4" t="s">
        <v>27</v>
      </c>
      <c r="L18" s="4">
        <v>27.2</v>
      </c>
      <c r="M18" s="4">
        <v>1.4</v>
      </c>
      <c r="N18" s="4">
        <v>0</v>
      </c>
      <c r="O18" s="4">
        <v>42.1</v>
      </c>
      <c r="P18" s="4" t="s">
        <v>27</v>
      </c>
      <c r="Q18" s="4">
        <v>1.7</v>
      </c>
      <c r="R18" s="4">
        <v>0.4</v>
      </c>
      <c r="S18" s="4">
        <v>29.8</v>
      </c>
      <c r="T18" s="4" t="s">
        <v>27</v>
      </c>
      <c r="U18" s="4" t="s">
        <v>27</v>
      </c>
      <c r="V18" s="4">
        <v>0</v>
      </c>
      <c r="W18" s="4">
        <v>0</v>
      </c>
      <c r="X18" s="4" t="s">
        <v>27</v>
      </c>
      <c r="Y18" s="4" t="s">
        <v>27</v>
      </c>
      <c r="Z18" s="4" t="s">
        <v>27</v>
      </c>
      <c r="AA18" s="4" t="s">
        <v>27</v>
      </c>
      <c r="AB18" s="4" t="s">
        <v>27</v>
      </c>
      <c r="AC18" s="4" t="s">
        <v>27</v>
      </c>
      <c r="AD18" s="4" t="s">
        <v>27</v>
      </c>
      <c r="AE18" s="4">
        <v>6</v>
      </c>
      <c r="AF18" s="4">
        <v>2</v>
      </c>
      <c r="AG18" s="4">
        <v>13</v>
      </c>
      <c r="AH18" s="4" t="s">
        <v>27</v>
      </c>
      <c r="AI18" s="4">
        <v>0</v>
      </c>
      <c r="AJ18" s="4">
        <v>0</v>
      </c>
      <c r="AK18" s="4" t="s">
        <v>27</v>
      </c>
      <c r="AL18" s="4" t="s">
        <v>27</v>
      </c>
      <c r="AM18" s="4">
        <v>0</v>
      </c>
      <c r="AN18" s="4">
        <v>10</v>
      </c>
      <c r="AO18" s="4">
        <v>3</v>
      </c>
      <c r="AP18" s="4">
        <v>0</v>
      </c>
      <c r="AQ18" s="4" t="s">
        <v>27</v>
      </c>
      <c r="AR18" s="4">
        <v>2</v>
      </c>
      <c r="AS18" s="4" t="s">
        <v>27</v>
      </c>
      <c r="AT18" s="4">
        <v>4</v>
      </c>
      <c r="AU18" s="4">
        <v>0</v>
      </c>
      <c r="AV18" s="4">
        <v>7</v>
      </c>
      <c r="AW18" s="4">
        <v>13.5</v>
      </c>
      <c r="AX18" s="4" t="s">
        <v>27</v>
      </c>
      <c r="AY18" s="4" t="s">
        <v>27</v>
      </c>
      <c r="AZ18" s="4">
        <v>5</v>
      </c>
      <c r="BA18" s="4" t="s">
        <v>27</v>
      </c>
      <c r="BB18" s="4" t="s">
        <v>27</v>
      </c>
      <c r="BC18" s="4">
        <v>11</v>
      </c>
      <c r="BD18" s="4" t="s">
        <v>27</v>
      </c>
      <c r="BE18" s="4" t="s">
        <v>27</v>
      </c>
      <c r="BF18" s="4" t="s">
        <v>27</v>
      </c>
      <c r="BG18" s="4">
        <v>15</v>
      </c>
      <c r="BH18" s="4">
        <v>2.5</v>
      </c>
      <c r="BI18" s="4" t="s">
        <v>27</v>
      </c>
      <c r="BJ18" s="4" t="s">
        <v>27</v>
      </c>
      <c r="BK18" s="4" t="s">
        <v>27</v>
      </c>
      <c r="BL18" s="4">
        <v>0</v>
      </c>
      <c r="BM18" s="93" t="s">
        <v>41</v>
      </c>
      <c r="BN18" s="4" t="s">
        <v>27</v>
      </c>
      <c r="BO18" s="4">
        <v>1.5</v>
      </c>
      <c r="BP18" s="4">
        <v>0</v>
      </c>
      <c r="BQ18" s="4">
        <v>0</v>
      </c>
      <c r="BR18" s="4"/>
      <c r="BS18" s="4"/>
      <c r="BT18" s="4"/>
      <c r="BU18" s="4"/>
      <c r="BV18" s="4"/>
      <c r="BW18" s="4"/>
      <c r="BY18" s="9">
        <f t="shared" si="0"/>
        <v>4.446666666666667</v>
      </c>
      <c r="BZ18" s="9">
        <f t="shared" si="1"/>
        <v>2.0166666666666666</v>
      </c>
      <c r="CA18" s="9">
        <f t="shared" si="2"/>
        <v>3.05</v>
      </c>
      <c r="CB18" s="9">
        <f t="shared" si="3"/>
        <v>2.4833333333333334</v>
      </c>
    </row>
    <row r="19" spans="1:80" ht="11.25">
      <c r="A19" s="5">
        <v>17</v>
      </c>
      <c r="B19" s="77">
        <v>0.8</v>
      </c>
      <c r="C19" s="4" t="s">
        <v>27</v>
      </c>
      <c r="D19" s="4" t="s">
        <v>27</v>
      </c>
      <c r="E19" s="4">
        <v>0.4</v>
      </c>
      <c r="F19" s="4" t="s">
        <v>27</v>
      </c>
      <c r="G19" s="4">
        <v>7</v>
      </c>
      <c r="H19" s="4">
        <v>16.9</v>
      </c>
      <c r="I19" s="4" t="s">
        <v>27</v>
      </c>
      <c r="J19" s="4">
        <v>0.3</v>
      </c>
      <c r="K19" s="4" t="s">
        <v>27</v>
      </c>
      <c r="L19" s="4" t="s">
        <v>27</v>
      </c>
      <c r="M19" s="4">
        <v>1.1</v>
      </c>
      <c r="N19" s="4">
        <v>14.7</v>
      </c>
      <c r="O19" s="4" t="s">
        <v>27</v>
      </c>
      <c r="P19" s="4" t="s">
        <v>27</v>
      </c>
      <c r="Q19" s="4">
        <v>0</v>
      </c>
      <c r="R19" s="4">
        <v>2</v>
      </c>
      <c r="S19" s="4" t="s">
        <v>27</v>
      </c>
      <c r="T19" s="4" t="s">
        <v>27</v>
      </c>
      <c r="U19" s="4">
        <v>9.8</v>
      </c>
      <c r="V19" s="4" t="s">
        <v>27</v>
      </c>
      <c r="W19" s="4">
        <v>0</v>
      </c>
      <c r="X19" s="4">
        <v>0</v>
      </c>
      <c r="Y19" s="4">
        <v>8.4</v>
      </c>
      <c r="Z19" s="4">
        <v>14</v>
      </c>
      <c r="AA19" s="4" t="s">
        <v>27</v>
      </c>
      <c r="AB19" s="4">
        <v>0</v>
      </c>
      <c r="AC19" s="4" t="s">
        <v>27</v>
      </c>
      <c r="AD19" s="4" t="s">
        <v>27</v>
      </c>
      <c r="AE19" s="4">
        <v>0</v>
      </c>
      <c r="AF19" s="4">
        <v>20</v>
      </c>
      <c r="AG19" s="4">
        <v>2</v>
      </c>
      <c r="AH19" s="4">
        <v>34</v>
      </c>
      <c r="AI19" s="4" t="s">
        <v>27</v>
      </c>
      <c r="AJ19" s="4">
        <v>5</v>
      </c>
      <c r="AK19" s="4">
        <v>2</v>
      </c>
      <c r="AL19" s="4">
        <v>0</v>
      </c>
      <c r="AM19" s="4" t="s">
        <v>27</v>
      </c>
      <c r="AN19" s="4" t="s">
        <v>27</v>
      </c>
      <c r="AO19" s="4">
        <v>0</v>
      </c>
      <c r="AP19" s="4" t="s">
        <v>27</v>
      </c>
      <c r="AQ19" s="4" t="s">
        <v>27</v>
      </c>
      <c r="AR19" s="4">
        <v>11</v>
      </c>
      <c r="AS19" s="4">
        <v>19.5</v>
      </c>
      <c r="AT19" s="4">
        <v>0</v>
      </c>
      <c r="AU19" s="4">
        <v>0</v>
      </c>
      <c r="AV19" s="4" t="s">
        <v>27</v>
      </c>
      <c r="AW19" s="4">
        <v>0.5</v>
      </c>
      <c r="AX19" s="4">
        <v>3.5</v>
      </c>
      <c r="AY19" s="4" t="s">
        <v>27</v>
      </c>
      <c r="AZ19" s="4">
        <v>11</v>
      </c>
      <c r="BA19" s="4" t="s">
        <v>27</v>
      </c>
      <c r="BB19" s="4">
        <v>3</v>
      </c>
      <c r="BC19" s="4">
        <v>14</v>
      </c>
      <c r="BD19" s="4" t="s">
        <v>27</v>
      </c>
      <c r="BE19" s="4" t="s">
        <v>27</v>
      </c>
      <c r="BF19" s="4">
        <v>0</v>
      </c>
      <c r="BG19" s="4">
        <v>0</v>
      </c>
      <c r="BH19" s="4" t="s">
        <v>27</v>
      </c>
      <c r="BI19" s="4">
        <v>24</v>
      </c>
      <c r="BJ19" s="4" t="s">
        <v>27</v>
      </c>
      <c r="BK19" s="4" t="s">
        <v>27</v>
      </c>
      <c r="BL19" s="4">
        <v>0</v>
      </c>
      <c r="BM19" s="93" t="s">
        <v>41</v>
      </c>
      <c r="BN19" s="4" t="s">
        <v>27</v>
      </c>
      <c r="BO19" s="4" t="s">
        <v>27</v>
      </c>
      <c r="BP19" s="4">
        <v>0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3.7766666666666664</v>
      </c>
      <c r="BZ19" s="9">
        <f t="shared" si="1"/>
        <v>4.206666666666667</v>
      </c>
      <c r="CA19" s="9">
        <f t="shared" si="2"/>
        <v>4.183333333333334</v>
      </c>
      <c r="CB19" s="9">
        <f t="shared" si="3"/>
        <v>2.8833333333333333</v>
      </c>
    </row>
    <row r="20" spans="1:80" ht="11.25">
      <c r="A20" s="5">
        <v>18</v>
      </c>
      <c r="B20" s="77">
        <v>0</v>
      </c>
      <c r="C20" s="4">
        <v>0.1</v>
      </c>
      <c r="D20" s="4">
        <v>3.7</v>
      </c>
      <c r="E20" s="4" t="s">
        <v>27</v>
      </c>
      <c r="F20" s="4">
        <v>0</v>
      </c>
      <c r="G20" s="4">
        <v>2.7</v>
      </c>
      <c r="H20" s="4" t="s">
        <v>27</v>
      </c>
      <c r="I20" s="4" t="s">
        <v>27</v>
      </c>
      <c r="J20" s="4" t="s">
        <v>27</v>
      </c>
      <c r="K20" s="4" t="s">
        <v>27</v>
      </c>
      <c r="L20" s="4">
        <v>1.5</v>
      </c>
      <c r="M20" s="4">
        <v>0</v>
      </c>
      <c r="N20" s="4" t="s">
        <v>27</v>
      </c>
      <c r="O20" s="4">
        <v>0.1</v>
      </c>
      <c r="P20" s="4">
        <v>39.8</v>
      </c>
      <c r="Q20" s="4" t="s">
        <v>27</v>
      </c>
      <c r="R20" s="4" t="s">
        <v>27</v>
      </c>
      <c r="S20" s="4" t="s">
        <v>27</v>
      </c>
      <c r="T20" s="4" t="s">
        <v>27</v>
      </c>
      <c r="U20" s="4" t="s">
        <v>27</v>
      </c>
      <c r="V20" s="4">
        <v>0</v>
      </c>
      <c r="W20" s="4">
        <v>5.7</v>
      </c>
      <c r="X20" s="4">
        <v>0</v>
      </c>
      <c r="Y20" s="4">
        <v>0.2</v>
      </c>
      <c r="Z20" s="4">
        <v>1.5</v>
      </c>
      <c r="AA20" s="4">
        <v>0</v>
      </c>
      <c r="AB20" s="4" t="s">
        <v>27</v>
      </c>
      <c r="AC20" s="4" t="s">
        <v>27</v>
      </c>
      <c r="AD20" s="4" t="s">
        <v>27</v>
      </c>
      <c r="AE20" s="4">
        <v>1</v>
      </c>
      <c r="AF20" s="4" t="s">
        <v>27</v>
      </c>
      <c r="AG20" s="4" t="s">
        <v>27</v>
      </c>
      <c r="AH20" s="4" t="s">
        <v>27</v>
      </c>
      <c r="AI20" s="4">
        <v>0</v>
      </c>
      <c r="AJ20" s="4">
        <v>0</v>
      </c>
      <c r="AK20" s="4">
        <v>16</v>
      </c>
      <c r="AL20" s="4" t="s">
        <v>27</v>
      </c>
      <c r="AM20" s="4">
        <v>4</v>
      </c>
      <c r="AN20" s="4" t="s">
        <v>27</v>
      </c>
      <c r="AO20" s="4">
        <v>25</v>
      </c>
      <c r="AP20" s="4" t="s">
        <v>27</v>
      </c>
      <c r="AQ20" s="4" t="s">
        <v>27</v>
      </c>
      <c r="AR20" s="4">
        <v>5</v>
      </c>
      <c r="AS20" s="4" t="s">
        <v>27</v>
      </c>
      <c r="AT20" s="4">
        <v>0</v>
      </c>
      <c r="AU20" s="4" t="s">
        <v>27</v>
      </c>
      <c r="AV20" s="4" t="s">
        <v>27</v>
      </c>
      <c r="AW20" s="4" t="s">
        <v>27</v>
      </c>
      <c r="AX20" s="4">
        <v>5.5</v>
      </c>
      <c r="AY20" s="4">
        <v>7.5</v>
      </c>
      <c r="AZ20" s="4" t="s">
        <v>27</v>
      </c>
      <c r="BA20" s="4">
        <v>18.5</v>
      </c>
      <c r="BB20" s="4">
        <v>0</v>
      </c>
      <c r="BC20" s="4">
        <v>1.5</v>
      </c>
      <c r="BD20" s="4" t="s">
        <v>27</v>
      </c>
      <c r="BE20" s="4" t="s">
        <v>27</v>
      </c>
      <c r="BF20" s="4" t="s">
        <v>27</v>
      </c>
      <c r="BG20" s="4">
        <v>1</v>
      </c>
      <c r="BH20" s="4" t="s">
        <v>27</v>
      </c>
      <c r="BI20" s="4">
        <v>5.5</v>
      </c>
      <c r="BJ20" s="4">
        <v>13.5</v>
      </c>
      <c r="BK20" s="4">
        <v>3.5</v>
      </c>
      <c r="BL20" s="4" t="s">
        <v>27</v>
      </c>
      <c r="BM20" s="93" t="s">
        <v>41</v>
      </c>
      <c r="BN20" s="4" t="s">
        <v>27</v>
      </c>
      <c r="BO20" s="4" t="s">
        <v>27</v>
      </c>
      <c r="BP20" s="4" t="s">
        <v>27</v>
      </c>
      <c r="BQ20" s="4" t="s">
        <v>27</v>
      </c>
      <c r="BR20" s="4"/>
      <c r="BS20" s="4"/>
      <c r="BT20" s="4"/>
      <c r="BU20" s="4"/>
      <c r="BV20" s="4"/>
      <c r="BW20" s="4"/>
      <c r="BY20" s="9">
        <f t="shared" si="0"/>
        <v>2.326666666666667</v>
      </c>
      <c r="BZ20" s="9">
        <f t="shared" si="1"/>
        <v>1.9466666666666665</v>
      </c>
      <c r="CA20" s="9">
        <f t="shared" si="2"/>
        <v>2.8333333333333335</v>
      </c>
      <c r="CB20" s="9">
        <f t="shared" si="3"/>
        <v>2.8833333333333333</v>
      </c>
    </row>
    <row r="21" spans="1:80" ht="11.25">
      <c r="A21" s="5">
        <v>19</v>
      </c>
      <c r="B21" s="77" t="s">
        <v>27</v>
      </c>
      <c r="C21" s="4" t="s">
        <v>27</v>
      </c>
      <c r="D21" s="4" t="s">
        <v>27</v>
      </c>
      <c r="E21" s="4">
        <v>51.7</v>
      </c>
      <c r="F21" s="4" t="s">
        <v>27</v>
      </c>
      <c r="G21" s="4" t="s">
        <v>27</v>
      </c>
      <c r="H21" s="4" t="s">
        <v>27</v>
      </c>
      <c r="I21" s="4" t="s">
        <v>27</v>
      </c>
      <c r="J21" s="4">
        <v>15.9</v>
      </c>
      <c r="K21" s="4" t="s">
        <v>27</v>
      </c>
      <c r="L21" s="4">
        <v>0.5</v>
      </c>
      <c r="M21" s="4" t="s">
        <v>27</v>
      </c>
      <c r="N21" s="4">
        <v>1.9</v>
      </c>
      <c r="O21" s="4">
        <v>5.6</v>
      </c>
      <c r="P21" s="4" t="s">
        <v>27</v>
      </c>
      <c r="Q21" s="4" t="s">
        <v>27</v>
      </c>
      <c r="R21" s="4" t="s">
        <v>27</v>
      </c>
      <c r="S21" s="4">
        <v>0</v>
      </c>
      <c r="T21" s="4" t="s">
        <v>27</v>
      </c>
      <c r="U21" s="4" t="s">
        <v>27</v>
      </c>
      <c r="V21" s="4" t="s">
        <v>27</v>
      </c>
      <c r="W21" s="4">
        <v>8.2</v>
      </c>
      <c r="X21" s="4" t="s">
        <v>27</v>
      </c>
      <c r="Y21" s="4">
        <v>2.7</v>
      </c>
      <c r="Z21" s="4">
        <v>5.1</v>
      </c>
      <c r="AA21" s="4">
        <v>14</v>
      </c>
      <c r="AB21" s="4">
        <v>1</v>
      </c>
      <c r="AC21" s="4">
        <v>0</v>
      </c>
      <c r="AD21" s="4" t="s">
        <v>27</v>
      </c>
      <c r="AE21" s="4" t="s">
        <v>27</v>
      </c>
      <c r="AF21" s="4" t="s">
        <v>27</v>
      </c>
      <c r="AG21" s="4">
        <v>4</v>
      </c>
      <c r="AH21" s="4">
        <v>14</v>
      </c>
      <c r="AI21" s="4">
        <v>47</v>
      </c>
      <c r="AJ21" s="4">
        <v>15</v>
      </c>
      <c r="AK21" s="4" t="s">
        <v>27</v>
      </c>
      <c r="AL21" s="4" t="s">
        <v>27</v>
      </c>
      <c r="AM21" s="4">
        <v>0</v>
      </c>
      <c r="AN21" s="4">
        <v>0</v>
      </c>
      <c r="AO21" s="4" t="s">
        <v>27</v>
      </c>
      <c r="AP21" s="4">
        <v>0</v>
      </c>
      <c r="AQ21" s="4" t="s">
        <v>27</v>
      </c>
      <c r="AR21" s="4">
        <v>7.5</v>
      </c>
      <c r="AS21" s="4">
        <v>0</v>
      </c>
      <c r="AT21" s="4">
        <v>1</v>
      </c>
      <c r="AU21" s="4" t="s">
        <v>27</v>
      </c>
      <c r="AV21" s="4">
        <v>7</v>
      </c>
      <c r="AW21" s="4">
        <v>0</v>
      </c>
      <c r="AX21" s="4" t="s">
        <v>27</v>
      </c>
      <c r="AY21" s="4" t="s">
        <v>27</v>
      </c>
      <c r="AZ21" s="4">
        <v>0</v>
      </c>
      <c r="BA21" s="4" t="s">
        <v>27</v>
      </c>
      <c r="BB21" s="4" t="s">
        <v>27</v>
      </c>
      <c r="BC21" s="4">
        <v>0</v>
      </c>
      <c r="BD21" s="4" t="s">
        <v>27</v>
      </c>
      <c r="BE21" s="4">
        <v>3</v>
      </c>
      <c r="BF21" s="4" t="s">
        <v>27</v>
      </c>
      <c r="BG21" s="4">
        <v>0</v>
      </c>
      <c r="BH21" s="4" t="s">
        <v>27</v>
      </c>
      <c r="BI21" s="4">
        <v>0.5</v>
      </c>
      <c r="BJ21" s="4">
        <v>29</v>
      </c>
      <c r="BK21" s="4" t="s">
        <v>27</v>
      </c>
      <c r="BL21" s="4">
        <v>10.5</v>
      </c>
      <c r="BM21" s="4">
        <v>6.5</v>
      </c>
      <c r="BN21" s="4">
        <v>0</v>
      </c>
      <c r="BO21" s="4">
        <v>0.5</v>
      </c>
      <c r="BP21" s="4" t="s">
        <v>27</v>
      </c>
      <c r="BQ21" s="4">
        <v>1.5</v>
      </c>
      <c r="BR21" s="4"/>
      <c r="BS21" s="4"/>
      <c r="BT21" s="4"/>
      <c r="BU21" s="4"/>
      <c r="BV21" s="4"/>
      <c r="BW21" s="4"/>
      <c r="BY21" s="9">
        <f t="shared" si="0"/>
        <v>4.496666666666667</v>
      </c>
      <c r="BZ21" s="9">
        <f t="shared" si="1"/>
        <v>4.216666666666667</v>
      </c>
      <c r="CA21" s="9">
        <f t="shared" si="2"/>
        <v>3.283333333333333</v>
      </c>
      <c r="CB21" s="9">
        <f t="shared" si="3"/>
        <v>2.2333333333333334</v>
      </c>
    </row>
    <row r="22" spans="1:80" ht="11.25">
      <c r="A22" s="75">
        <v>20</v>
      </c>
      <c r="B22" s="80">
        <v>6.3</v>
      </c>
      <c r="C22" s="81">
        <v>0</v>
      </c>
      <c r="D22" s="81">
        <v>51.7</v>
      </c>
      <c r="E22" s="81">
        <v>9.6</v>
      </c>
      <c r="F22" s="81">
        <v>0.5</v>
      </c>
      <c r="G22" s="81">
        <v>0</v>
      </c>
      <c r="H22" s="81" t="s">
        <v>27</v>
      </c>
      <c r="I22" s="81" t="s">
        <v>27</v>
      </c>
      <c r="J22" s="81" t="s">
        <v>27</v>
      </c>
      <c r="K22" s="81">
        <v>0.4</v>
      </c>
      <c r="L22" s="81" t="s">
        <v>27</v>
      </c>
      <c r="M22" s="81">
        <v>11.2</v>
      </c>
      <c r="N22" s="81" t="s">
        <v>27</v>
      </c>
      <c r="O22" s="81">
        <v>0.1</v>
      </c>
      <c r="P22" s="81" t="s">
        <v>27</v>
      </c>
      <c r="Q22" s="81">
        <v>0.1</v>
      </c>
      <c r="R22" s="81" t="s">
        <v>27</v>
      </c>
      <c r="S22" s="81" t="s">
        <v>27</v>
      </c>
      <c r="T22" s="81" t="s">
        <v>27</v>
      </c>
      <c r="U22" s="81">
        <v>7</v>
      </c>
      <c r="V22" s="81" t="s">
        <v>27</v>
      </c>
      <c r="W22" s="81" t="s">
        <v>27</v>
      </c>
      <c r="X22" s="81">
        <v>6</v>
      </c>
      <c r="Y22" s="81">
        <v>0</v>
      </c>
      <c r="Z22" s="81" t="s">
        <v>27</v>
      </c>
      <c r="AA22" s="81" t="s">
        <v>27</v>
      </c>
      <c r="AB22" s="81">
        <v>0</v>
      </c>
      <c r="AC22" s="81" t="s">
        <v>27</v>
      </c>
      <c r="AD22" s="81">
        <v>12</v>
      </c>
      <c r="AE22" s="81">
        <v>4</v>
      </c>
      <c r="AF22" s="81" t="s">
        <v>27</v>
      </c>
      <c r="AG22" s="81">
        <v>8</v>
      </c>
      <c r="AH22" s="81" t="s">
        <v>27</v>
      </c>
      <c r="AI22" s="81">
        <v>9</v>
      </c>
      <c r="AJ22" s="81">
        <v>27</v>
      </c>
      <c r="AK22" s="81" t="s">
        <v>27</v>
      </c>
      <c r="AL22" s="81" t="s">
        <v>27</v>
      </c>
      <c r="AM22" s="81" t="s">
        <v>27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>
        <v>1</v>
      </c>
      <c r="AV22" s="81">
        <v>6.5</v>
      </c>
      <c r="AW22" s="81">
        <v>0</v>
      </c>
      <c r="AX22" s="81" t="s">
        <v>27</v>
      </c>
      <c r="AY22" s="81">
        <v>0</v>
      </c>
      <c r="AZ22" s="81" t="s">
        <v>27</v>
      </c>
      <c r="BA22" s="81">
        <v>14.5</v>
      </c>
      <c r="BB22" s="81" t="s">
        <v>27</v>
      </c>
      <c r="BC22" s="81" t="s">
        <v>27</v>
      </c>
      <c r="BD22" s="81" t="s">
        <v>27</v>
      </c>
      <c r="BE22" s="81">
        <v>8.5</v>
      </c>
      <c r="BF22" s="81">
        <v>8.5</v>
      </c>
      <c r="BG22" s="81" t="s">
        <v>27</v>
      </c>
      <c r="BH22" s="81" t="s">
        <v>27</v>
      </c>
      <c r="BI22" s="81" t="s">
        <v>27</v>
      </c>
      <c r="BJ22" s="81">
        <v>0</v>
      </c>
      <c r="BK22" s="81">
        <v>28.5</v>
      </c>
      <c r="BL22" s="81" t="s">
        <v>27</v>
      </c>
      <c r="BM22" s="94" t="s">
        <v>41</v>
      </c>
      <c r="BN22" s="81" t="s">
        <v>27</v>
      </c>
      <c r="BO22" s="81">
        <v>5</v>
      </c>
      <c r="BP22" s="81" t="s">
        <v>27</v>
      </c>
      <c r="BQ22" s="81">
        <v>4</v>
      </c>
      <c r="BR22" s="81"/>
      <c r="BS22" s="81"/>
      <c r="BT22" s="81"/>
      <c r="BU22" s="81"/>
      <c r="BV22" s="81"/>
      <c r="BW22" s="81"/>
      <c r="BY22" s="9">
        <f t="shared" si="0"/>
        <v>2.8266666666666667</v>
      </c>
      <c r="BZ22" s="9">
        <f t="shared" si="1"/>
        <v>2.683333333333333</v>
      </c>
      <c r="CA22" s="9">
        <f t="shared" si="2"/>
        <v>3.3</v>
      </c>
      <c r="CB22" s="9">
        <f t="shared" si="3"/>
        <v>2.55</v>
      </c>
    </row>
    <row r="23" spans="1:80" ht="11.25">
      <c r="A23" s="12">
        <v>21</v>
      </c>
      <c r="B23" s="77">
        <v>1.1</v>
      </c>
      <c r="C23" s="13" t="s">
        <v>27</v>
      </c>
      <c r="D23" s="13">
        <v>2.4</v>
      </c>
      <c r="E23" s="13" t="s">
        <v>27</v>
      </c>
      <c r="F23" s="13">
        <v>0.2</v>
      </c>
      <c r="G23" s="13" t="s">
        <v>27</v>
      </c>
      <c r="H23" s="13" t="s">
        <v>27</v>
      </c>
      <c r="I23" s="13">
        <v>4.2</v>
      </c>
      <c r="J23" s="4" t="s">
        <v>27</v>
      </c>
      <c r="K23" s="4">
        <v>4.7</v>
      </c>
      <c r="L23" s="4" t="s">
        <v>27</v>
      </c>
      <c r="M23" s="4" t="s">
        <v>27</v>
      </c>
      <c r="N23" s="4" t="s">
        <v>27</v>
      </c>
      <c r="O23" s="4" t="s">
        <v>27</v>
      </c>
      <c r="P23" s="4">
        <v>1.9</v>
      </c>
      <c r="Q23" s="4">
        <v>16.1</v>
      </c>
      <c r="R23" s="4">
        <v>3.2</v>
      </c>
      <c r="S23" s="4" t="s">
        <v>27</v>
      </c>
      <c r="T23" s="4" t="s">
        <v>27</v>
      </c>
      <c r="U23" s="4">
        <v>1.8</v>
      </c>
      <c r="V23" s="4" t="s">
        <v>27</v>
      </c>
      <c r="W23" s="4" t="s">
        <v>27</v>
      </c>
      <c r="X23" s="4">
        <v>46.2</v>
      </c>
      <c r="Y23" s="4" t="s">
        <v>27</v>
      </c>
      <c r="Z23" s="4" t="s">
        <v>27</v>
      </c>
      <c r="AA23" s="4">
        <v>6</v>
      </c>
      <c r="AB23" s="4" t="s">
        <v>27</v>
      </c>
      <c r="AC23" s="4" t="s">
        <v>27</v>
      </c>
      <c r="AD23" s="4">
        <v>7</v>
      </c>
      <c r="AE23" s="4">
        <v>40</v>
      </c>
      <c r="AF23" s="4">
        <v>5</v>
      </c>
      <c r="AG23" s="4">
        <v>0</v>
      </c>
      <c r="AH23" s="4">
        <v>3</v>
      </c>
      <c r="AI23" s="4" t="s">
        <v>27</v>
      </c>
      <c r="AJ23" s="4">
        <v>0</v>
      </c>
      <c r="AK23" s="4">
        <v>0</v>
      </c>
      <c r="AL23" s="4">
        <v>0</v>
      </c>
      <c r="AM23" s="4" t="s">
        <v>27</v>
      </c>
      <c r="AN23" s="4">
        <v>0</v>
      </c>
      <c r="AO23" s="4">
        <v>16</v>
      </c>
      <c r="AP23" s="4" t="s">
        <v>27</v>
      </c>
      <c r="AQ23" s="4" t="s">
        <v>27</v>
      </c>
      <c r="AR23" s="4" t="s">
        <v>27</v>
      </c>
      <c r="AS23" s="4" t="s">
        <v>27</v>
      </c>
      <c r="AT23" s="4" t="s">
        <v>27</v>
      </c>
      <c r="AU23" s="4">
        <v>0.5</v>
      </c>
      <c r="AV23" s="4">
        <v>6.5</v>
      </c>
      <c r="AW23" s="4">
        <v>0</v>
      </c>
      <c r="AX23" s="4" t="s">
        <v>27</v>
      </c>
      <c r="AY23" s="4" t="s">
        <v>27</v>
      </c>
      <c r="AZ23" s="4" t="s">
        <v>27</v>
      </c>
      <c r="BA23" s="4" t="s">
        <v>27</v>
      </c>
      <c r="BB23" s="4" t="s">
        <v>27</v>
      </c>
      <c r="BC23" s="4" t="s">
        <v>27</v>
      </c>
      <c r="BD23" s="4">
        <v>2</v>
      </c>
      <c r="BE23" s="4">
        <v>0</v>
      </c>
      <c r="BF23" s="4" t="s">
        <v>27</v>
      </c>
      <c r="BG23" s="4">
        <v>13</v>
      </c>
      <c r="BH23" s="4">
        <v>14</v>
      </c>
      <c r="BI23" s="4" t="s">
        <v>27</v>
      </c>
      <c r="BJ23" s="4" t="s">
        <v>27</v>
      </c>
      <c r="BK23" s="4">
        <v>0.5</v>
      </c>
      <c r="BL23" s="4" t="s">
        <v>27</v>
      </c>
      <c r="BM23" s="93" t="s">
        <v>41</v>
      </c>
      <c r="BN23" s="4">
        <v>14.5</v>
      </c>
      <c r="BO23" s="4">
        <v>13.5</v>
      </c>
      <c r="BP23" s="4">
        <v>2.5</v>
      </c>
      <c r="BQ23" s="4" t="s">
        <v>27</v>
      </c>
      <c r="BR23" s="4"/>
      <c r="BS23" s="4"/>
      <c r="BT23" s="4"/>
      <c r="BU23" s="4"/>
      <c r="BV23" s="4"/>
      <c r="BW23" s="4"/>
      <c r="BY23" s="9">
        <f t="shared" si="0"/>
        <v>4.496666666666667</v>
      </c>
      <c r="BZ23" s="9">
        <f t="shared" si="1"/>
        <v>4.4</v>
      </c>
      <c r="CA23" s="9">
        <f t="shared" si="2"/>
        <v>3.1</v>
      </c>
      <c r="CB23" s="9">
        <f t="shared" si="3"/>
        <v>2.7666666666666666</v>
      </c>
    </row>
    <row r="24" spans="1:80" ht="11.25">
      <c r="A24" s="5">
        <v>22</v>
      </c>
      <c r="B24" s="77" t="s">
        <v>27</v>
      </c>
      <c r="C24" s="4" t="s">
        <v>27</v>
      </c>
      <c r="D24" s="4">
        <v>3</v>
      </c>
      <c r="E24" s="4" t="s">
        <v>27</v>
      </c>
      <c r="F24" s="4" t="s">
        <v>27</v>
      </c>
      <c r="G24" s="4" t="s">
        <v>27</v>
      </c>
      <c r="H24" s="4">
        <v>13</v>
      </c>
      <c r="I24" s="4" t="s">
        <v>27</v>
      </c>
      <c r="J24" s="4">
        <v>1.7</v>
      </c>
      <c r="K24" s="4">
        <v>0.1</v>
      </c>
      <c r="L24" s="4" t="s">
        <v>27</v>
      </c>
      <c r="M24" s="4" t="s">
        <v>27</v>
      </c>
      <c r="N24" s="4" t="s">
        <v>27</v>
      </c>
      <c r="O24" s="4">
        <v>1</v>
      </c>
      <c r="P24" s="4">
        <v>25.7</v>
      </c>
      <c r="Q24" s="4">
        <v>0.5</v>
      </c>
      <c r="R24" s="4">
        <v>0</v>
      </c>
      <c r="S24" s="4">
        <v>2.4</v>
      </c>
      <c r="T24" s="4" t="s">
        <v>27</v>
      </c>
      <c r="U24" s="4" t="s">
        <v>27</v>
      </c>
      <c r="V24" s="4" t="s">
        <v>27</v>
      </c>
      <c r="W24" s="4">
        <v>1.6</v>
      </c>
      <c r="X24" s="4" t="s">
        <v>27</v>
      </c>
      <c r="Y24" s="4" t="s">
        <v>27</v>
      </c>
      <c r="Z24" s="4" t="s">
        <v>27</v>
      </c>
      <c r="AA24" s="4">
        <v>11</v>
      </c>
      <c r="AB24" s="4" t="s">
        <v>27</v>
      </c>
      <c r="AC24" s="4">
        <v>17</v>
      </c>
      <c r="AD24" s="4">
        <v>5</v>
      </c>
      <c r="AE24" s="4" t="s">
        <v>27</v>
      </c>
      <c r="AF24" s="4" t="s">
        <v>27</v>
      </c>
      <c r="AG24" s="4" t="s">
        <v>27</v>
      </c>
      <c r="AH24" s="4">
        <v>0</v>
      </c>
      <c r="AI24" s="4">
        <v>3</v>
      </c>
      <c r="AJ24" s="4" t="s">
        <v>27</v>
      </c>
      <c r="AK24" s="4">
        <v>90</v>
      </c>
      <c r="AL24" s="4">
        <v>0</v>
      </c>
      <c r="AM24" s="4" t="s">
        <v>27</v>
      </c>
      <c r="AN24" s="4">
        <v>9</v>
      </c>
      <c r="AO24" s="4" t="s">
        <v>27</v>
      </c>
      <c r="AP24" s="4" t="s">
        <v>27</v>
      </c>
      <c r="AQ24" s="4">
        <v>0.5</v>
      </c>
      <c r="AR24" s="4">
        <v>0</v>
      </c>
      <c r="AS24" s="4">
        <v>7</v>
      </c>
      <c r="AT24" s="4">
        <v>13.5</v>
      </c>
      <c r="AU24" s="4">
        <v>5</v>
      </c>
      <c r="AV24" s="4">
        <v>11.5</v>
      </c>
      <c r="AW24" s="4">
        <v>0</v>
      </c>
      <c r="AX24" s="4">
        <v>0</v>
      </c>
      <c r="AY24" s="4">
        <v>0</v>
      </c>
      <c r="AZ24" s="4" t="s">
        <v>27</v>
      </c>
      <c r="BA24" s="4">
        <v>10.5</v>
      </c>
      <c r="BB24" s="4">
        <v>17.5</v>
      </c>
      <c r="BC24" s="4">
        <v>6.5</v>
      </c>
      <c r="BD24" s="4">
        <v>0</v>
      </c>
      <c r="BE24" s="4" t="s">
        <v>27</v>
      </c>
      <c r="BF24" s="4">
        <v>12</v>
      </c>
      <c r="BG24" s="4" t="s">
        <v>27</v>
      </c>
      <c r="BH24" s="4">
        <v>11.5</v>
      </c>
      <c r="BI24" s="4" t="s">
        <v>27</v>
      </c>
      <c r="BJ24" s="4">
        <v>0</v>
      </c>
      <c r="BK24" s="4" t="s">
        <v>27</v>
      </c>
      <c r="BL24" s="4">
        <v>0</v>
      </c>
      <c r="BM24" s="93" t="s">
        <v>41</v>
      </c>
      <c r="BN24" s="4" t="s">
        <v>27</v>
      </c>
      <c r="BO24" s="4">
        <v>25.5</v>
      </c>
      <c r="BP24" s="4" t="s">
        <v>27</v>
      </c>
      <c r="BQ24" s="4">
        <v>0</v>
      </c>
      <c r="BR24" s="4"/>
      <c r="BS24" s="4"/>
      <c r="BT24" s="4"/>
      <c r="BU24" s="4"/>
      <c r="BV24" s="4"/>
      <c r="BW24" s="4"/>
      <c r="BY24" s="9">
        <f t="shared" si="0"/>
        <v>5.3</v>
      </c>
      <c r="BZ24" s="9">
        <f t="shared" si="1"/>
        <v>5.803333333333333</v>
      </c>
      <c r="CA24" s="9">
        <f t="shared" si="2"/>
        <v>6.366666666666666</v>
      </c>
      <c r="CB24" s="9">
        <f t="shared" si="3"/>
        <v>4.333333333333333</v>
      </c>
    </row>
    <row r="25" spans="1:80" ht="11.25">
      <c r="A25" s="5">
        <v>23</v>
      </c>
      <c r="B25" s="77">
        <v>5.6</v>
      </c>
      <c r="C25" s="4" t="s">
        <v>27</v>
      </c>
      <c r="D25" s="4">
        <v>16.1</v>
      </c>
      <c r="E25" s="4" t="s">
        <v>27</v>
      </c>
      <c r="F25" s="4" t="s">
        <v>27</v>
      </c>
      <c r="G25" s="4" t="s">
        <v>27</v>
      </c>
      <c r="H25" s="4">
        <v>0</v>
      </c>
      <c r="I25" s="4" t="s">
        <v>27</v>
      </c>
      <c r="J25" s="4">
        <v>1</v>
      </c>
      <c r="K25" s="4">
        <v>0.9</v>
      </c>
      <c r="L25" s="4" t="s">
        <v>27</v>
      </c>
      <c r="M25" s="4" t="s">
        <v>27</v>
      </c>
      <c r="N25" s="4" t="s">
        <v>27</v>
      </c>
      <c r="O25" s="4" t="s">
        <v>27</v>
      </c>
      <c r="P25" s="4">
        <v>5.4</v>
      </c>
      <c r="Q25" s="4" t="s">
        <v>27</v>
      </c>
      <c r="R25" s="4" t="s">
        <v>27</v>
      </c>
      <c r="S25" s="4">
        <v>2.8</v>
      </c>
      <c r="T25" s="4">
        <v>2.9</v>
      </c>
      <c r="U25" s="4">
        <v>0.3</v>
      </c>
      <c r="V25" s="4" t="s">
        <v>27</v>
      </c>
      <c r="W25" s="4" t="s">
        <v>27</v>
      </c>
      <c r="X25" s="4" t="s">
        <v>27</v>
      </c>
      <c r="Y25" s="4">
        <v>0.2</v>
      </c>
      <c r="Z25" s="4">
        <v>2.5</v>
      </c>
      <c r="AA25" s="4">
        <v>3</v>
      </c>
      <c r="AB25" s="4" t="s">
        <v>27</v>
      </c>
      <c r="AC25" s="4">
        <v>0</v>
      </c>
      <c r="AD25" s="4">
        <v>0</v>
      </c>
      <c r="AE25" s="4" t="s">
        <v>27</v>
      </c>
      <c r="AF25" s="4">
        <v>11</v>
      </c>
      <c r="AG25" s="4" t="s">
        <v>27</v>
      </c>
      <c r="AH25" s="4" t="s">
        <v>27</v>
      </c>
      <c r="AI25" s="4">
        <v>49</v>
      </c>
      <c r="AJ25" s="4">
        <v>3</v>
      </c>
      <c r="AK25" s="4" t="s">
        <v>27</v>
      </c>
      <c r="AL25" s="4">
        <v>0</v>
      </c>
      <c r="AM25" s="4" t="s">
        <v>27</v>
      </c>
      <c r="AN25" s="4">
        <v>33</v>
      </c>
      <c r="AO25" s="4">
        <v>14</v>
      </c>
      <c r="AP25" s="4" t="s">
        <v>27</v>
      </c>
      <c r="AQ25" s="4">
        <v>57</v>
      </c>
      <c r="AR25" s="4">
        <v>0</v>
      </c>
      <c r="AS25" s="4" t="s">
        <v>27</v>
      </c>
      <c r="AT25" s="4">
        <v>3.5</v>
      </c>
      <c r="AU25" s="4">
        <v>0</v>
      </c>
      <c r="AV25" s="4" t="s">
        <v>27</v>
      </c>
      <c r="AW25" s="4">
        <v>3.5</v>
      </c>
      <c r="AX25" s="4" t="s">
        <v>27</v>
      </c>
      <c r="AY25" s="4">
        <v>1.5</v>
      </c>
      <c r="AZ25" s="4" t="s">
        <v>27</v>
      </c>
      <c r="BA25" s="4">
        <v>1</v>
      </c>
      <c r="BB25" s="4">
        <v>17</v>
      </c>
      <c r="BC25" s="4">
        <v>7</v>
      </c>
      <c r="BD25" s="4">
        <v>0</v>
      </c>
      <c r="BE25" s="4" t="s">
        <v>27</v>
      </c>
      <c r="BF25" s="4">
        <v>6</v>
      </c>
      <c r="BG25" s="4">
        <v>0</v>
      </c>
      <c r="BH25" s="4">
        <v>1</v>
      </c>
      <c r="BI25" s="4">
        <v>9</v>
      </c>
      <c r="BJ25" s="4">
        <v>0</v>
      </c>
      <c r="BK25" s="4">
        <v>0</v>
      </c>
      <c r="BL25" s="4">
        <v>2.5</v>
      </c>
      <c r="BM25" s="4">
        <v>3.5</v>
      </c>
      <c r="BN25" s="4">
        <v>0</v>
      </c>
      <c r="BO25" s="4">
        <v>0</v>
      </c>
      <c r="BP25" s="4">
        <v>0</v>
      </c>
      <c r="BQ25" s="4">
        <v>0</v>
      </c>
      <c r="BR25" s="4"/>
      <c r="BS25" s="4"/>
      <c r="BT25" s="4"/>
      <c r="BU25" s="4"/>
      <c r="BV25" s="4"/>
      <c r="BW25" s="4"/>
      <c r="BY25" s="9">
        <f t="shared" si="0"/>
        <v>2.7333333333333334</v>
      </c>
      <c r="BZ25" s="9">
        <f t="shared" si="1"/>
        <v>6.096666666666667</v>
      </c>
      <c r="CA25" s="9">
        <f t="shared" si="2"/>
        <v>6.883333333333334</v>
      </c>
      <c r="CB25" s="9">
        <f t="shared" si="3"/>
        <v>5.316666666666666</v>
      </c>
    </row>
    <row r="26" spans="1:80" ht="11.25">
      <c r="A26" s="5">
        <v>24</v>
      </c>
      <c r="B26" s="77" t="s">
        <v>27</v>
      </c>
      <c r="C26" s="4">
        <v>0</v>
      </c>
      <c r="D26" s="4">
        <v>0</v>
      </c>
      <c r="E26" s="4">
        <v>1.2</v>
      </c>
      <c r="F26" s="4">
        <v>3.4</v>
      </c>
      <c r="G26" s="4">
        <v>0</v>
      </c>
      <c r="H26" s="4">
        <v>5.2</v>
      </c>
      <c r="I26" s="4" t="s">
        <v>27</v>
      </c>
      <c r="J26" s="4" t="s">
        <v>27</v>
      </c>
      <c r="K26" s="4">
        <v>0</v>
      </c>
      <c r="L26" s="4">
        <v>18.9</v>
      </c>
      <c r="M26" s="4">
        <v>0</v>
      </c>
      <c r="N26" s="4">
        <v>3.6</v>
      </c>
      <c r="O26" s="4">
        <v>0.2</v>
      </c>
      <c r="P26" s="4" t="s">
        <v>27</v>
      </c>
      <c r="Q26" s="4">
        <v>7.6</v>
      </c>
      <c r="R26" s="4" t="s">
        <v>27</v>
      </c>
      <c r="S26" s="4" t="s">
        <v>27</v>
      </c>
      <c r="T26" s="4" t="s">
        <v>27</v>
      </c>
      <c r="U26" s="4">
        <v>4.3</v>
      </c>
      <c r="V26" s="4" t="s">
        <v>27</v>
      </c>
      <c r="W26" s="4" t="s">
        <v>27</v>
      </c>
      <c r="X26" s="4">
        <v>3</v>
      </c>
      <c r="Y26" s="4" t="s">
        <v>27</v>
      </c>
      <c r="Z26" s="4">
        <v>37.8</v>
      </c>
      <c r="AA26" s="4" t="s">
        <v>27</v>
      </c>
      <c r="AB26" s="4">
        <v>55</v>
      </c>
      <c r="AC26" s="4">
        <v>0</v>
      </c>
      <c r="AD26" s="4" t="s">
        <v>27</v>
      </c>
      <c r="AE26" s="4">
        <v>0</v>
      </c>
      <c r="AF26" s="4">
        <v>27</v>
      </c>
      <c r="AG26" s="4">
        <v>2</v>
      </c>
      <c r="AH26" s="4" t="s">
        <v>27</v>
      </c>
      <c r="AI26" s="4">
        <v>0</v>
      </c>
      <c r="AJ26" s="4">
        <v>54</v>
      </c>
      <c r="AK26" s="4" t="s">
        <v>27</v>
      </c>
      <c r="AL26" s="4">
        <v>10</v>
      </c>
      <c r="AM26" s="4">
        <v>0</v>
      </c>
      <c r="AN26" s="4" t="s">
        <v>27</v>
      </c>
      <c r="AO26" s="4">
        <v>0</v>
      </c>
      <c r="AP26" s="4">
        <v>4</v>
      </c>
      <c r="AQ26" s="4">
        <v>13</v>
      </c>
      <c r="AR26" s="4">
        <v>5</v>
      </c>
      <c r="AS26" s="4">
        <v>0</v>
      </c>
      <c r="AT26" s="4">
        <v>0.5</v>
      </c>
      <c r="AU26" s="4" t="s">
        <v>27</v>
      </c>
      <c r="AV26" s="4">
        <v>0</v>
      </c>
      <c r="AW26" s="4">
        <v>36</v>
      </c>
      <c r="AX26" s="4" t="s">
        <v>27</v>
      </c>
      <c r="AY26" s="4">
        <v>0</v>
      </c>
      <c r="AZ26" s="4">
        <v>0</v>
      </c>
      <c r="BA26" s="4">
        <v>0</v>
      </c>
      <c r="BB26" s="4">
        <v>0.5</v>
      </c>
      <c r="BC26" s="4" t="s">
        <v>27</v>
      </c>
      <c r="BD26" s="4">
        <v>0</v>
      </c>
      <c r="BE26" s="4">
        <v>1</v>
      </c>
      <c r="BF26" s="4" t="s">
        <v>27</v>
      </c>
      <c r="BG26" s="4">
        <v>10.5</v>
      </c>
      <c r="BH26" s="4" t="s">
        <v>27</v>
      </c>
      <c r="BI26" s="4">
        <v>1.5</v>
      </c>
      <c r="BJ26" s="4">
        <v>0</v>
      </c>
      <c r="BK26" s="4" t="s">
        <v>27</v>
      </c>
      <c r="BL26" s="4" t="s">
        <v>27</v>
      </c>
      <c r="BM26" s="4">
        <v>0.5</v>
      </c>
      <c r="BN26" s="4">
        <v>0</v>
      </c>
      <c r="BO26" s="4">
        <v>6.5</v>
      </c>
      <c r="BP26" s="4" t="s">
        <v>27</v>
      </c>
      <c r="BQ26" s="4">
        <v>2.5</v>
      </c>
      <c r="BR26" s="4"/>
      <c r="BS26" s="4"/>
      <c r="BT26" s="4"/>
      <c r="BU26" s="4"/>
      <c r="BV26" s="4"/>
      <c r="BW26" s="4"/>
      <c r="BY26" s="9">
        <f t="shared" si="0"/>
        <v>7.446666666666666</v>
      </c>
      <c r="BZ26" s="9">
        <f t="shared" si="1"/>
        <v>8.386666666666667</v>
      </c>
      <c r="CA26" s="9">
        <f t="shared" si="2"/>
        <v>5.45</v>
      </c>
      <c r="CB26" s="9">
        <f t="shared" si="3"/>
        <v>2.716666666666667</v>
      </c>
    </row>
    <row r="27" spans="1:80" ht="11.25">
      <c r="A27" s="5">
        <v>25</v>
      </c>
      <c r="B27" s="77">
        <v>23.2</v>
      </c>
      <c r="C27" s="4" t="s">
        <v>27</v>
      </c>
      <c r="D27" s="4">
        <v>7</v>
      </c>
      <c r="E27" s="4">
        <v>4.7</v>
      </c>
      <c r="F27" s="4" t="s">
        <v>27</v>
      </c>
      <c r="G27" s="4" t="s">
        <v>27</v>
      </c>
      <c r="H27" s="4">
        <v>3.1</v>
      </c>
      <c r="I27" s="4" t="s">
        <v>27</v>
      </c>
      <c r="J27" s="4" t="s">
        <v>27</v>
      </c>
      <c r="K27" s="4" t="s">
        <v>27</v>
      </c>
      <c r="L27" s="4">
        <v>0.3</v>
      </c>
      <c r="M27" s="4">
        <v>24.1</v>
      </c>
      <c r="N27" s="4">
        <v>4.9</v>
      </c>
      <c r="O27" s="4" t="s">
        <v>27</v>
      </c>
      <c r="P27" s="4" t="s">
        <v>27</v>
      </c>
      <c r="Q27" s="4">
        <v>2.1</v>
      </c>
      <c r="R27" s="4" t="s">
        <v>27</v>
      </c>
      <c r="S27" s="4">
        <v>0</v>
      </c>
      <c r="T27" s="4" t="s">
        <v>27</v>
      </c>
      <c r="U27" s="4" t="s">
        <v>27</v>
      </c>
      <c r="V27" s="4" t="s">
        <v>27</v>
      </c>
      <c r="W27" s="4" t="s">
        <v>27</v>
      </c>
      <c r="X27" s="4">
        <v>0</v>
      </c>
      <c r="Y27" s="4" t="s">
        <v>27</v>
      </c>
      <c r="Z27" s="4" t="s">
        <v>27</v>
      </c>
      <c r="AA27" s="4" t="s">
        <v>27</v>
      </c>
      <c r="AB27" s="4">
        <v>0</v>
      </c>
      <c r="AC27" s="4">
        <v>1</v>
      </c>
      <c r="AD27" s="4">
        <v>26</v>
      </c>
      <c r="AE27" s="4" t="s">
        <v>27</v>
      </c>
      <c r="AF27" s="4">
        <v>0</v>
      </c>
      <c r="AG27" s="4" t="s">
        <v>27</v>
      </c>
      <c r="AH27" s="4">
        <v>0</v>
      </c>
      <c r="AI27" s="4" t="s">
        <v>27</v>
      </c>
      <c r="AJ27" s="4" t="s">
        <v>27</v>
      </c>
      <c r="AK27" s="4" t="s">
        <v>27</v>
      </c>
      <c r="AL27" s="4">
        <v>19</v>
      </c>
      <c r="AM27" s="4" t="s">
        <v>27</v>
      </c>
      <c r="AN27" s="4">
        <v>3</v>
      </c>
      <c r="AO27" s="4">
        <v>2</v>
      </c>
      <c r="AP27" s="4" t="s">
        <v>27</v>
      </c>
      <c r="AQ27" s="4">
        <v>1</v>
      </c>
      <c r="AR27" s="4">
        <v>7</v>
      </c>
      <c r="AS27" s="4">
        <v>5</v>
      </c>
      <c r="AT27" s="4" t="s">
        <v>27</v>
      </c>
      <c r="AU27" s="4">
        <v>0</v>
      </c>
      <c r="AV27" s="4">
        <v>7.5</v>
      </c>
      <c r="AW27" s="4">
        <v>0</v>
      </c>
      <c r="AX27" s="4">
        <v>1</v>
      </c>
      <c r="AY27" s="4" t="s">
        <v>27</v>
      </c>
      <c r="AZ27" s="4">
        <v>13.5</v>
      </c>
      <c r="BA27" s="4">
        <v>0.5</v>
      </c>
      <c r="BB27" s="4">
        <v>4.5</v>
      </c>
      <c r="BC27" s="4" t="s">
        <v>27</v>
      </c>
      <c r="BD27" s="4">
        <v>40</v>
      </c>
      <c r="BE27" s="4">
        <v>0.5</v>
      </c>
      <c r="BF27" s="4">
        <v>3</v>
      </c>
      <c r="BG27" s="4">
        <v>16.5</v>
      </c>
      <c r="BH27" s="4">
        <v>0.5</v>
      </c>
      <c r="BI27" s="4">
        <v>0</v>
      </c>
      <c r="BJ27" s="4">
        <v>2</v>
      </c>
      <c r="BK27" s="4" t="s">
        <v>27</v>
      </c>
      <c r="BL27" s="4" t="s">
        <v>27</v>
      </c>
      <c r="BM27" s="4">
        <v>0</v>
      </c>
      <c r="BN27" s="4" t="s">
        <v>27</v>
      </c>
      <c r="BO27" s="4">
        <v>9</v>
      </c>
      <c r="BP27" s="4" t="s">
        <v>27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2.58</v>
      </c>
      <c r="BZ27" s="9">
        <f t="shared" si="1"/>
        <v>2.3833333333333333</v>
      </c>
      <c r="CA27" s="9">
        <f t="shared" si="2"/>
        <v>5</v>
      </c>
      <c r="CB27" s="9">
        <f t="shared" si="3"/>
        <v>3.8833333333333333</v>
      </c>
    </row>
    <row r="28" spans="1:80" ht="11.25">
      <c r="A28" s="5">
        <v>26</v>
      </c>
      <c r="B28" s="77">
        <v>0.4</v>
      </c>
      <c r="C28" s="4" t="s">
        <v>27</v>
      </c>
      <c r="D28" s="4">
        <v>0.1</v>
      </c>
      <c r="E28" s="4">
        <v>3.8</v>
      </c>
      <c r="F28" s="4" t="s">
        <v>27</v>
      </c>
      <c r="G28" s="4">
        <v>3.1</v>
      </c>
      <c r="H28" s="4">
        <v>1.4</v>
      </c>
      <c r="I28" s="4">
        <v>36.7</v>
      </c>
      <c r="J28" s="4">
        <v>22.6</v>
      </c>
      <c r="K28" s="4">
        <v>2.4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>
        <v>3.3</v>
      </c>
      <c r="R28" s="4" t="s">
        <v>27</v>
      </c>
      <c r="S28" s="4" t="s">
        <v>27</v>
      </c>
      <c r="T28" s="4" t="s">
        <v>27</v>
      </c>
      <c r="U28" s="4">
        <v>10.1</v>
      </c>
      <c r="V28" s="4" t="s">
        <v>27</v>
      </c>
      <c r="W28" s="4" t="s">
        <v>27</v>
      </c>
      <c r="X28" s="4">
        <v>0</v>
      </c>
      <c r="Y28" s="4">
        <v>1.3</v>
      </c>
      <c r="Z28" s="4" t="s">
        <v>27</v>
      </c>
      <c r="AA28" s="4" t="s">
        <v>27</v>
      </c>
      <c r="AB28" s="4" t="s">
        <v>27</v>
      </c>
      <c r="AC28" s="4" t="s">
        <v>27</v>
      </c>
      <c r="AD28" s="4">
        <v>7</v>
      </c>
      <c r="AE28" s="4" t="s">
        <v>27</v>
      </c>
      <c r="AF28" s="4" t="s">
        <v>27</v>
      </c>
      <c r="AG28" s="4" t="s">
        <v>27</v>
      </c>
      <c r="AH28" s="4">
        <v>0</v>
      </c>
      <c r="AI28" s="4" t="s">
        <v>27</v>
      </c>
      <c r="AJ28" s="4">
        <v>0</v>
      </c>
      <c r="AK28" s="4">
        <v>29</v>
      </c>
      <c r="AL28" s="4" t="s">
        <v>27</v>
      </c>
      <c r="AM28" s="4" t="s">
        <v>27</v>
      </c>
      <c r="AN28" s="4">
        <v>0</v>
      </c>
      <c r="AO28" s="4">
        <v>0</v>
      </c>
      <c r="AP28" s="4" t="s">
        <v>27</v>
      </c>
      <c r="AQ28" s="4" t="s">
        <v>27</v>
      </c>
      <c r="AR28" s="4">
        <v>1</v>
      </c>
      <c r="AS28" s="4" t="s">
        <v>27</v>
      </c>
      <c r="AT28" s="4" t="s">
        <v>27</v>
      </c>
      <c r="AU28" s="4" t="s">
        <v>27</v>
      </c>
      <c r="AV28" s="4">
        <v>4.5</v>
      </c>
      <c r="AW28" s="4">
        <v>0</v>
      </c>
      <c r="AX28" s="4">
        <v>17</v>
      </c>
      <c r="AY28" s="4">
        <v>1.5</v>
      </c>
      <c r="AZ28" s="4" t="s">
        <v>27</v>
      </c>
      <c r="BA28" s="4">
        <v>4.5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1.5</v>
      </c>
      <c r="BH28" s="4">
        <v>0</v>
      </c>
      <c r="BI28" s="4">
        <v>0</v>
      </c>
      <c r="BJ28" s="4" t="s">
        <v>27</v>
      </c>
      <c r="BK28" s="4">
        <v>0</v>
      </c>
      <c r="BL28" s="4" t="s">
        <v>27</v>
      </c>
      <c r="BM28" s="93" t="s">
        <v>41</v>
      </c>
      <c r="BN28" s="4">
        <v>3</v>
      </c>
      <c r="BO28" s="4" t="s">
        <v>27</v>
      </c>
      <c r="BP28" s="4" t="s">
        <v>27</v>
      </c>
      <c r="BQ28" s="4" t="s">
        <v>27</v>
      </c>
      <c r="BR28" s="4"/>
      <c r="BS28" s="4"/>
      <c r="BT28" s="4"/>
      <c r="BU28" s="4"/>
      <c r="BV28" s="4"/>
      <c r="BW28" s="4"/>
      <c r="BY28" s="9">
        <f t="shared" si="0"/>
        <v>2.523333333333333</v>
      </c>
      <c r="BZ28" s="9">
        <f t="shared" si="1"/>
        <v>1.7633333333333332</v>
      </c>
      <c r="CA28" s="9">
        <f t="shared" si="2"/>
        <v>2.2</v>
      </c>
      <c r="CB28" s="9">
        <f t="shared" si="3"/>
        <v>1.1</v>
      </c>
    </row>
    <row r="29" spans="1:80" ht="11.25">
      <c r="A29" s="5">
        <v>27</v>
      </c>
      <c r="B29" s="77" t="s">
        <v>27</v>
      </c>
      <c r="C29" s="4" t="s">
        <v>27</v>
      </c>
      <c r="D29" s="4">
        <v>1.3</v>
      </c>
      <c r="E29" s="4" t="s">
        <v>27</v>
      </c>
      <c r="F29" s="4" t="s">
        <v>27</v>
      </c>
      <c r="G29" s="4">
        <v>0.2</v>
      </c>
      <c r="H29" s="4">
        <v>0</v>
      </c>
      <c r="I29" s="4" t="s">
        <v>27</v>
      </c>
      <c r="J29" s="4">
        <v>22.3</v>
      </c>
      <c r="K29" s="4" t="s">
        <v>27</v>
      </c>
      <c r="L29" s="4" t="s">
        <v>27</v>
      </c>
      <c r="M29" s="4">
        <v>0</v>
      </c>
      <c r="N29" s="4" t="s">
        <v>27</v>
      </c>
      <c r="O29" s="4">
        <v>9.1</v>
      </c>
      <c r="P29" s="4">
        <v>3.8</v>
      </c>
      <c r="Q29" s="4">
        <v>0.6</v>
      </c>
      <c r="R29" s="4" t="s">
        <v>27</v>
      </c>
      <c r="S29" s="4" t="s">
        <v>27</v>
      </c>
      <c r="T29" s="4">
        <v>9.1</v>
      </c>
      <c r="U29" s="4" t="s">
        <v>27</v>
      </c>
      <c r="V29" s="4" t="s">
        <v>27</v>
      </c>
      <c r="W29" s="4">
        <v>17.9</v>
      </c>
      <c r="X29" s="4" t="s">
        <v>27</v>
      </c>
      <c r="Y29" s="4">
        <v>25.9</v>
      </c>
      <c r="Z29" s="4">
        <v>8.9</v>
      </c>
      <c r="AA29" s="4" t="s">
        <v>27</v>
      </c>
      <c r="AB29" s="4" t="s">
        <v>27</v>
      </c>
      <c r="AC29" s="4" t="s">
        <v>27</v>
      </c>
      <c r="AD29" s="4" t="s">
        <v>27</v>
      </c>
      <c r="AE29" s="4" t="s">
        <v>27</v>
      </c>
      <c r="AF29" s="4">
        <v>8</v>
      </c>
      <c r="AG29" s="4" t="s">
        <v>27</v>
      </c>
      <c r="AH29" s="4">
        <v>15</v>
      </c>
      <c r="AI29" s="4" t="s">
        <v>27</v>
      </c>
      <c r="AJ29" s="4">
        <v>0</v>
      </c>
      <c r="AK29" s="4">
        <v>1</v>
      </c>
      <c r="AL29" s="4">
        <v>6</v>
      </c>
      <c r="AM29" s="4" t="s">
        <v>27</v>
      </c>
      <c r="AN29" s="4">
        <v>5</v>
      </c>
      <c r="AO29" s="4" t="s">
        <v>27</v>
      </c>
      <c r="AP29" s="4">
        <v>0</v>
      </c>
      <c r="AQ29" s="4" t="s">
        <v>27</v>
      </c>
      <c r="AR29" s="4" t="s">
        <v>27</v>
      </c>
      <c r="AS29" s="4" t="s">
        <v>27</v>
      </c>
      <c r="AT29" s="4">
        <v>21.5</v>
      </c>
      <c r="AU29" s="4">
        <v>6</v>
      </c>
      <c r="AV29" s="4">
        <v>2</v>
      </c>
      <c r="AW29" s="4" t="s">
        <v>27</v>
      </c>
      <c r="AX29" s="4" t="s">
        <v>27</v>
      </c>
      <c r="AY29" s="4">
        <v>31</v>
      </c>
      <c r="AZ29" s="4" t="s">
        <v>27</v>
      </c>
      <c r="BA29" s="4" t="s">
        <v>27</v>
      </c>
      <c r="BB29" s="4" t="s">
        <v>27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 t="s">
        <v>27</v>
      </c>
      <c r="BI29" s="4" t="s">
        <v>27</v>
      </c>
      <c r="BJ29" s="4">
        <v>6.5</v>
      </c>
      <c r="BK29" s="4">
        <v>0.5</v>
      </c>
      <c r="BL29" s="4" t="s">
        <v>27</v>
      </c>
      <c r="BM29" s="93" t="s">
        <v>41</v>
      </c>
      <c r="BN29" s="4">
        <v>25</v>
      </c>
      <c r="BO29" s="4" t="s">
        <v>27</v>
      </c>
      <c r="BP29" s="4">
        <v>0</v>
      </c>
      <c r="BQ29" s="4">
        <v>0</v>
      </c>
      <c r="BR29" s="4"/>
      <c r="BS29" s="4"/>
      <c r="BT29" s="4"/>
      <c r="BU29" s="4"/>
      <c r="BV29" s="4"/>
      <c r="BW29" s="4"/>
      <c r="BY29" s="9">
        <f t="shared" si="0"/>
        <v>4.253333333333333</v>
      </c>
      <c r="BZ29" s="9">
        <f t="shared" si="1"/>
        <v>4.21</v>
      </c>
      <c r="CA29" s="9">
        <f t="shared" si="2"/>
        <v>3.216666666666667</v>
      </c>
      <c r="CB29" s="9">
        <f t="shared" si="3"/>
        <v>3.283333333333333</v>
      </c>
    </row>
    <row r="30" spans="1:80" ht="11.25">
      <c r="A30" s="5">
        <v>28</v>
      </c>
      <c r="B30" s="77">
        <v>11.3</v>
      </c>
      <c r="C30" s="4">
        <v>20.8</v>
      </c>
      <c r="D30" s="4">
        <v>22.5</v>
      </c>
      <c r="E30" s="4" t="s">
        <v>27</v>
      </c>
      <c r="F30" s="4">
        <v>0.1</v>
      </c>
      <c r="G30" s="4">
        <v>6.4</v>
      </c>
      <c r="H30" s="4">
        <v>0</v>
      </c>
      <c r="I30" s="4" t="s">
        <v>27</v>
      </c>
      <c r="J30" s="4" t="s">
        <v>27</v>
      </c>
      <c r="K30" s="4" t="s">
        <v>27</v>
      </c>
      <c r="L30" s="4" t="s">
        <v>27</v>
      </c>
      <c r="M30" s="4" t="s">
        <v>27</v>
      </c>
      <c r="N30" s="4">
        <v>0.3</v>
      </c>
      <c r="O30" s="4">
        <v>24.9</v>
      </c>
      <c r="P30" s="4">
        <v>0.2</v>
      </c>
      <c r="Q30" s="4">
        <v>2.1</v>
      </c>
      <c r="R30" s="4" t="s">
        <v>27</v>
      </c>
      <c r="S30" s="4" t="s">
        <v>27</v>
      </c>
      <c r="T30" s="4" t="s">
        <v>27</v>
      </c>
      <c r="U30" s="4" t="s">
        <v>27</v>
      </c>
      <c r="V30" s="4">
        <v>0</v>
      </c>
      <c r="W30" s="4">
        <v>0.5</v>
      </c>
      <c r="X30" s="4" t="s">
        <v>27</v>
      </c>
      <c r="Y30" s="4" t="s">
        <v>27</v>
      </c>
      <c r="Z30" s="4" t="s">
        <v>27</v>
      </c>
      <c r="AA30" s="4">
        <v>30</v>
      </c>
      <c r="AB30" s="4" t="s">
        <v>27</v>
      </c>
      <c r="AC30" s="4" t="s">
        <v>27</v>
      </c>
      <c r="AD30" s="4" t="s">
        <v>27</v>
      </c>
      <c r="AE30" s="4" t="s">
        <v>27</v>
      </c>
      <c r="AF30" s="4" t="s">
        <v>27</v>
      </c>
      <c r="AG30" s="4">
        <v>0</v>
      </c>
      <c r="AH30" s="4">
        <v>0</v>
      </c>
      <c r="AI30" s="4">
        <v>8</v>
      </c>
      <c r="AJ30" s="4" t="s">
        <v>27</v>
      </c>
      <c r="AK30" s="4" t="s">
        <v>27</v>
      </c>
      <c r="AL30" s="4">
        <v>11</v>
      </c>
      <c r="AM30" s="4">
        <v>0</v>
      </c>
      <c r="AN30" s="4">
        <v>5</v>
      </c>
      <c r="AO30" s="4" t="s">
        <v>27</v>
      </c>
      <c r="AP30" s="4">
        <v>7</v>
      </c>
      <c r="AQ30" s="4" t="s">
        <v>27</v>
      </c>
      <c r="AR30" s="4">
        <v>0</v>
      </c>
      <c r="AS30" s="4" t="s">
        <v>27</v>
      </c>
      <c r="AT30" s="4" t="s">
        <v>27</v>
      </c>
      <c r="AU30" s="4" t="s">
        <v>27</v>
      </c>
      <c r="AV30" s="4" t="s">
        <v>27</v>
      </c>
      <c r="AW30" s="4">
        <v>3.5</v>
      </c>
      <c r="AX30" s="4">
        <v>0</v>
      </c>
      <c r="AY30" s="4" t="s">
        <v>27</v>
      </c>
      <c r="AZ30" s="4">
        <v>0</v>
      </c>
      <c r="BA30" s="4" t="s">
        <v>27</v>
      </c>
      <c r="BB30" s="4">
        <v>16</v>
      </c>
      <c r="BC30" s="4">
        <v>1</v>
      </c>
      <c r="BD30" s="4">
        <v>0</v>
      </c>
      <c r="BE30" s="4">
        <v>0.5</v>
      </c>
      <c r="BF30" s="4" t="s">
        <v>27</v>
      </c>
      <c r="BG30" s="4">
        <v>0</v>
      </c>
      <c r="BH30" s="4" t="s">
        <v>27</v>
      </c>
      <c r="BI30" s="4">
        <v>0</v>
      </c>
      <c r="BJ30" s="4">
        <v>0</v>
      </c>
      <c r="BK30" s="4" t="s">
        <v>27</v>
      </c>
      <c r="BL30" s="4" t="s">
        <v>27</v>
      </c>
      <c r="BM30" s="93" t="s">
        <v>41</v>
      </c>
      <c r="BN30" s="4">
        <v>0</v>
      </c>
      <c r="BO30" s="4" t="s">
        <v>27</v>
      </c>
      <c r="BP30" s="4">
        <v>0</v>
      </c>
      <c r="BQ30" s="4">
        <v>13.5</v>
      </c>
      <c r="BR30" s="4"/>
      <c r="BS30" s="4"/>
      <c r="BT30" s="4"/>
      <c r="BU30" s="4"/>
      <c r="BV30" s="4"/>
      <c r="BW30" s="4"/>
      <c r="BY30" s="9">
        <f t="shared" si="0"/>
        <v>2.566666666666667</v>
      </c>
      <c r="BZ30" s="9">
        <f t="shared" si="1"/>
        <v>2.1666666666666665</v>
      </c>
      <c r="CA30" s="9">
        <f t="shared" si="2"/>
        <v>1.7333333333333334</v>
      </c>
      <c r="CB30" s="9">
        <f t="shared" si="3"/>
        <v>1.55</v>
      </c>
    </row>
    <row r="31" spans="1:80" ht="11.25">
      <c r="A31" s="5">
        <v>29</v>
      </c>
      <c r="B31" s="77">
        <v>1.2</v>
      </c>
      <c r="C31" s="4" t="s">
        <v>27</v>
      </c>
      <c r="D31" s="4" t="s">
        <v>27</v>
      </c>
      <c r="E31" s="4">
        <v>6</v>
      </c>
      <c r="F31" s="4" t="s">
        <v>27</v>
      </c>
      <c r="G31" s="4">
        <v>0</v>
      </c>
      <c r="H31" s="4" t="s">
        <v>27</v>
      </c>
      <c r="I31" s="4" t="s">
        <v>27</v>
      </c>
      <c r="J31" s="4">
        <v>1.6</v>
      </c>
      <c r="K31" s="4">
        <v>0</v>
      </c>
      <c r="L31" s="4">
        <v>15.4</v>
      </c>
      <c r="M31" s="4">
        <v>0.1</v>
      </c>
      <c r="N31" s="4">
        <v>0</v>
      </c>
      <c r="O31" s="4">
        <v>19.5</v>
      </c>
      <c r="P31" s="4" t="s">
        <v>27</v>
      </c>
      <c r="Q31" s="4" t="s">
        <v>27</v>
      </c>
      <c r="R31" s="4">
        <v>11.3</v>
      </c>
      <c r="S31" s="4" t="s">
        <v>27</v>
      </c>
      <c r="T31" s="4">
        <v>0</v>
      </c>
      <c r="U31" s="4" t="s">
        <v>27</v>
      </c>
      <c r="V31" s="4">
        <v>0</v>
      </c>
      <c r="W31" s="4" t="s">
        <v>27</v>
      </c>
      <c r="X31" s="4" t="s">
        <v>27</v>
      </c>
      <c r="Y31" s="4">
        <v>0.6</v>
      </c>
      <c r="Z31" s="4">
        <v>0</v>
      </c>
      <c r="AA31" s="4" t="s">
        <v>27</v>
      </c>
      <c r="AB31" s="4" t="s">
        <v>27</v>
      </c>
      <c r="AC31" s="4">
        <v>9</v>
      </c>
      <c r="AD31" s="4" t="s">
        <v>27</v>
      </c>
      <c r="AE31" s="4" t="s">
        <v>27</v>
      </c>
      <c r="AF31" s="4" t="s">
        <v>27</v>
      </c>
      <c r="AG31" s="4" t="s">
        <v>27</v>
      </c>
      <c r="AH31" s="4">
        <v>1</v>
      </c>
      <c r="AI31" s="4">
        <v>1</v>
      </c>
      <c r="AJ31" s="4">
        <v>0</v>
      </c>
      <c r="AK31" s="4">
        <v>10</v>
      </c>
      <c r="AL31" s="4">
        <v>0</v>
      </c>
      <c r="AM31" s="4">
        <v>24</v>
      </c>
      <c r="AN31" s="4" t="s">
        <v>27</v>
      </c>
      <c r="AO31" s="4">
        <v>13</v>
      </c>
      <c r="AP31" s="4">
        <v>2</v>
      </c>
      <c r="AQ31" s="4" t="s">
        <v>27</v>
      </c>
      <c r="AR31" s="4">
        <v>0</v>
      </c>
      <c r="AS31" s="4" t="s">
        <v>27</v>
      </c>
      <c r="AT31" s="4">
        <v>20</v>
      </c>
      <c r="AU31" s="4" t="s">
        <v>27</v>
      </c>
      <c r="AV31" s="4" t="s">
        <v>27</v>
      </c>
      <c r="AW31" s="4">
        <v>2</v>
      </c>
      <c r="AX31" s="4">
        <v>28.5</v>
      </c>
      <c r="AY31" s="4">
        <v>5</v>
      </c>
      <c r="AZ31" s="4">
        <v>0</v>
      </c>
      <c r="BA31" s="4" t="s">
        <v>27</v>
      </c>
      <c r="BB31" s="4">
        <v>0.5</v>
      </c>
      <c r="BC31" s="4">
        <v>2.5</v>
      </c>
      <c r="BD31" s="4">
        <v>0</v>
      </c>
      <c r="BE31" s="4">
        <v>0.5</v>
      </c>
      <c r="BF31" s="4" t="s">
        <v>27</v>
      </c>
      <c r="BG31" s="4">
        <v>0</v>
      </c>
      <c r="BH31" s="4" t="s">
        <v>27</v>
      </c>
      <c r="BI31" s="4" t="s">
        <v>27</v>
      </c>
      <c r="BJ31" s="4">
        <v>0</v>
      </c>
      <c r="BK31" s="4" t="s">
        <v>27</v>
      </c>
      <c r="BL31" s="4" t="s">
        <v>27</v>
      </c>
      <c r="BM31" s="93" t="s">
        <v>41</v>
      </c>
      <c r="BN31" s="4">
        <v>0</v>
      </c>
      <c r="BO31" s="4" t="s">
        <v>27</v>
      </c>
      <c r="BP31" s="4">
        <v>0</v>
      </c>
      <c r="BQ31" s="4">
        <v>29</v>
      </c>
      <c r="BR31" s="4"/>
      <c r="BS31" s="4"/>
      <c r="BT31" s="4"/>
      <c r="BU31" s="4"/>
      <c r="BV31" s="4"/>
      <c r="BW31" s="4"/>
      <c r="BY31" s="9">
        <f t="shared" si="0"/>
        <v>3.1166666666666667</v>
      </c>
      <c r="BZ31" s="9">
        <f t="shared" si="1"/>
        <v>2.753333333333333</v>
      </c>
      <c r="CA31" s="9">
        <f t="shared" si="2"/>
        <v>3.6666666666666665</v>
      </c>
      <c r="CB31" s="9">
        <f t="shared" si="3"/>
        <v>3.433333333333333</v>
      </c>
    </row>
    <row r="32" spans="1:80" ht="11.25">
      <c r="A32" s="5">
        <v>30</v>
      </c>
      <c r="B32" s="77" t="s">
        <v>27</v>
      </c>
      <c r="C32" s="4" t="s">
        <v>27</v>
      </c>
      <c r="D32" s="4">
        <v>2.7</v>
      </c>
      <c r="E32" s="4">
        <v>6.8</v>
      </c>
      <c r="F32" s="4" t="s">
        <v>27</v>
      </c>
      <c r="G32" s="4">
        <v>0</v>
      </c>
      <c r="H32" s="4">
        <v>6.9</v>
      </c>
      <c r="I32" s="4" t="s">
        <v>27</v>
      </c>
      <c r="J32" s="4" t="s">
        <v>27</v>
      </c>
      <c r="K32" s="4">
        <v>1.2</v>
      </c>
      <c r="L32" s="4" t="s">
        <v>27</v>
      </c>
      <c r="M32" s="4" t="s">
        <v>27</v>
      </c>
      <c r="N32" s="4">
        <v>0</v>
      </c>
      <c r="O32" s="4" t="s">
        <v>27</v>
      </c>
      <c r="P32" s="4">
        <v>2.6</v>
      </c>
      <c r="Q32" s="4">
        <v>36.2</v>
      </c>
      <c r="R32" s="4">
        <v>90.4</v>
      </c>
      <c r="S32" s="4">
        <v>0</v>
      </c>
      <c r="T32" s="4">
        <v>2.6</v>
      </c>
      <c r="U32" s="4">
        <v>0.8</v>
      </c>
      <c r="V32" s="4" t="s">
        <v>27</v>
      </c>
      <c r="W32" s="4" t="s">
        <v>27</v>
      </c>
      <c r="X32" s="4">
        <v>0.2</v>
      </c>
      <c r="Y32" s="4">
        <v>27.3</v>
      </c>
      <c r="Z32" s="4">
        <v>54.1</v>
      </c>
      <c r="AA32" s="4" t="s">
        <v>27</v>
      </c>
      <c r="AB32" s="4">
        <v>9</v>
      </c>
      <c r="AC32" s="4">
        <v>60</v>
      </c>
      <c r="AD32" s="4" t="s">
        <v>27</v>
      </c>
      <c r="AE32" s="4" t="s">
        <v>27</v>
      </c>
      <c r="AF32" s="4">
        <v>0</v>
      </c>
      <c r="AG32" s="4" t="s">
        <v>27</v>
      </c>
      <c r="AH32" s="4">
        <v>3</v>
      </c>
      <c r="AI32" s="4">
        <v>1</v>
      </c>
      <c r="AJ32" s="4" t="s">
        <v>27</v>
      </c>
      <c r="AK32" s="4">
        <v>0</v>
      </c>
      <c r="AL32" s="4" t="s">
        <v>27</v>
      </c>
      <c r="AM32" s="4" t="s">
        <v>27</v>
      </c>
      <c r="AN32" s="4">
        <v>4</v>
      </c>
      <c r="AO32" s="4">
        <v>11</v>
      </c>
      <c r="AP32" s="4" t="s">
        <v>27</v>
      </c>
      <c r="AQ32" s="4">
        <v>0</v>
      </c>
      <c r="AR32" s="4">
        <v>33.5</v>
      </c>
      <c r="AS32" s="4">
        <v>24</v>
      </c>
      <c r="AT32" s="4">
        <v>22</v>
      </c>
      <c r="AU32" s="4" t="s">
        <v>27</v>
      </c>
      <c r="AV32" s="4">
        <v>0</v>
      </c>
      <c r="AW32" s="4" t="s">
        <v>27</v>
      </c>
      <c r="AX32" s="4">
        <v>0</v>
      </c>
      <c r="AY32" s="4">
        <v>20.5</v>
      </c>
      <c r="AZ32" s="4" t="s">
        <v>27</v>
      </c>
      <c r="BA32" s="4">
        <v>24.5</v>
      </c>
      <c r="BB32" s="4" t="s">
        <v>27</v>
      </c>
      <c r="BC32" s="4" t="s">
        <v>27</v>
      </c>
      <c r="BD32" s="4">
        <v>6.5</v>
      </c>
      <c r="BE32" s="4">
        <v>3</v>
      </c>
      <c r="BF32" s="4" t="s">
        <v>27</v>
      </c>
      <c r="BG32" s="4" t="s">
        <v>27</v>
      </c>
      <c r="BH32" s="4">
        <v>3.5</v>
      </c>
      <c r="BI32" s="4" t="s">
        <v>27</v>
      </c>
      <c r="BJ32" s="4">
        <v>0</v>
      </c>
      <c r="BK32" s="4">
        <v>38.5</v>
      </c>
      <c r="BL32" s="4" t="s">
        <v>27</v>
      </c>
      <c r="BM32" s="93" t="s">
        <v>41</v>
      </c>
      <c r="BN32" s="4" t="s">
        <v>27</v>
      </c>
      <c r="BO32" s="4" t="s">
        <v>27</v>
      </c>
      <c r="BP32" s="4">
        <v>7</v>
      </c>
      <c r="BQ32" s="4" t="s">
        <v>27</v>
      </c>
      <c r="BR32" s="4"/>
      <c r="BS32" s="4"/>
      <c r="BT32" s="4"/>
      <c r="BU32" s="4"/>
      <c r="BV32" s="4"/>
      <c r="BW32" s="4"/>
      <c r="BY32" s="9">
        <f t="shared" si="0"/>
        <v>9.613333333333333</v>
      </c>
      <c r="BZ32" s="9">
        <f t="shared" si="1"/>
        <v>8.416666666666666</v>
      </c>
      <c r="CA32" s="9">
        <f t="shared" si="2"/>
        <v>5.1</v>
      </c>
      <c r="CB32" s="9">
        <f t="shared" si="3"/>
        <v>6.6</v>
      </c>
    </row>
    <row r="33" spans="1:80" ht="11.25">
      <c r="A33" s="5">
        <v>31</v>
      </c>
      <c r="B33" s="77">
        <v>0</v>
      </c>
      <c r="C33" s="4" t="s">
        <v>27</v>
      </c>
      <c r="D33" s="4">
        <v>4.2</v>
      </c>
      <c r="E33" s="4" t="s">
        <v>27</v>
      </c>
      <c r="F33" s="4">
        <v>3.4</v>
      </c>
      <c r="G33" s="4" t="s">
        <v>27</v>
      </c>
      <c r="H33" s="4">
        <v>0</v>
      </c>
      <c r="I33" s="4">
        <v>13.3</v>
      </c>
      <c r="J33" s="4" t="s">
        <v>27</v>
      </c>
      <c r="K33" s="4" t="s">
        <v>27</v>
      </c>
      <c r="L33" s="4" t="s">
        <v>27</v>
      </c>
      <c r="M33" s="4" t="s">
        <v>27</v>
      </c>
      <c r="N33" s="4" t="s">
        <v>27</v>
      </c>
      <c r="O33" s="4" t="s">
        <v>27</v>
      </c>
      <c r="P33" s="4">
        <v>0.3</v>
      </c>
      <c r="Q33" s="4">
        <v>9.6</v>
      </c>
      <c r="R33" s="4" t="s">
        <v>27</v>
      </c>
      <c r="S33" s="4" t="s">
        <v>27</v>
      </c>
      <c r="T33" s="4">
        <v>10.9</v>
      </c>
      <c r="U33" s="4">
        <v>8.3</v>
      </c>
      <c r="V33" s="4">
        <v>0.2</v>
      </c>
      <c r="W33" s="4">
        <v>7.7</v>
      </c>
      <c r="X33" s="4" t="s">
        <v>27</v>
      </c>
      <c r="Y33" s="4">
        <v>0.4</v>
      </c>
      <c r="Z33" s="4">
        <v>11.2</v>
      </c>
      <c r="AA33" s="4">
        <v>0</v>
      </c>
      <c r="AB33" s="4" t="s">
        <v>27</v>
      </c>
      <c r="AC33" s="4">
        <v>0</v>
      </c>
      <c r="AD33" s="4" t="s">
        <v>27</v>
      </c>
      <c r="AE33" s="4">
        <v>9</v>
      </c>
      <c r="AF33" s="4" t="s">
        <v>27</v>
      </c>
      <c r="AG33" s="4">
        <v>2</v>
      </c>
      <c r="AH33" s="4">
        <v>3</v>
      </c>
      <c r="AI33" s="4">
        <v>1</v>
      </c>
      <c r="AJ33" s="4" t="s">
        <v>27</v>
      </c>
      <c r="AK33" s="4">
        <v>0</v>
      </c>
      <c r="AL33" s="4">
        <v>0</v>
      </c>
      <c r="AM33" s="4">
        <v>63</v>
      </c>
      <c r="AN33" s="4">
        <v>20</v>
      </c>
      <c r="AO33" s="4" t="s">
        <v>27</v>
      </c>
      <c r="AP33" s="4">
        <v>4</v>
      </c>
      <c r="AQ33" s="4">
        <v>0</v>
      </c>
      <c r="AR33" s="4">
        <v>16.5</v>
      </c>
      <c r="AS33" s="4" t="s">
        <v>27</v>
      </c>
      <c r="AT33" s="4" t="s">
        <v>27</v>
      </c>
      <c r="AU33" s="4" t="s">
        <v>27</v>
      </c>
      <c r="AV33" s="4">
        <v>34.5</v>
      </c>
      <c r="AW33" s="4" t="s">
        <v>27</v>
      </c>
      <c r="AX33" s="4">
        <v>9</v>
      </c>
      <c r="AY33" s="4">
        <v>7</v>
      </c>
      <c r="AZ33" s="4">
        <v>0</v>
      </c>
      <c r="BA33" s="4">
        <v>40.5</v>
      </c>
      <c r="BB33" s="4">
        <v>0</v>
      </c>
      <c r="BC33" s="4" t="s">
        <v>27</v>
      </c>
      <c r="BD33" s="4">
        <v>8.5</v>
      </c>
      <c r="BE33" s="4">
        <v>17.5</v>
      </c>
      <c r="BF33" s="4" t="s">
        <v>27</v>
      </c>
      <c r="BG33" s="4" t="s">
        <v>27</v>
      </c>
      <c r="BH33" s="4">
        <v>1.5</v>
      </c>
      <c r="BI33" s="4">
        <v>15.5</v>
      </c>
      <c r="BJ33" s="4">
        <v>0</v>
      </c>
      <c r="BK33" s="4" t="s">
        <v>27</v>
      </c>
      <c r="BL33" s="4" t="s">
        <v>27</v>
      </c>
      <c r="BM33" s="93" t="s">
        <v>41</v>
      </c>
      <c r="BN33" s="4">
        <v>3</v>
      </c>
      <c r="BO33" s="4" t="s">
        <v>27</v>
      </c>
      <c r="BP33" s="4">
        <v>1</v>
      </c>
      <c r="BQ33" s="4">
        <v>0</v>
      </c>
      <c r="BR33" s="4"/>
      <c r="BS33" s="4"/>
      <c r="BT33" s="4"/>
      <c r="BU33" s="4"/>
      <c r="BV33" s="4"/>
      <c r="BW33" s="4"/>
      <c r="BY33" s="9">
        <f t="shared" si="0"/>
        <v>4.22</v>
      </c>
      <c r="BZ33" s="9">
        <f t="shared" si="1"/>
        <v>6.39</v>
      </c>
      <c r="CA33" s="9">
        <f t="shared" si="2"/>
        <v>7.85</v>
      </c>
      <c r="CB33" s="9">
        <f t="shared" si="3"/>
        <v>5.95</v>
      </c>
    </row>
    <row r="34" spans="1:80" ht="11.25">
      <c r="A34" s="1" t="s">
        <v>23</v>
      </c>
      <c r="B34" s="19">
        <f aca="true" t="shared" si="4" ref="B34:AG34">SUM(B3:B33)</f>
        <v>104.5</v>
      </c>
      <c r="C34" s="11">
        <f t="shared" si="4"/>
        <v>107.6</v>
      </c>
      <c r="D34" s="11">
        <f t="shared" si="4"/>
        <v>149.29999999999995</v>
      </c>
      <c r="E34" s="11">
        <f t="shared" si="4"/>
        <v>112.89999999999999</v>
      </c>
      <c r="F34" s="11">
        <f t="shared" si="4"/>
        <v>77.10000000000001</v>
      </c>
      <c r="G34" s="11">
        <f t="shared" si="4"/>
        <v>33.5</v>
      </c>
      <c r="H34" s="11">
        <f t="shared" si="4"/>
        <v>160.8</v>
      </c>
      <c r="I34" s="11">
        <f t="shared" si="4"/>
        <v>68.1</v>
      </c>
      <c r="J34" s="11">
        <f t="shared" si="4"/>
        <v>112.09999999999998</v>
      </c>
      <c r="K34" s="11">
        <f t="shared" si="4"/>
        <v>46.300000000000004</v>
      </c>
      <c r="L34" s="11">
        <f t="shared" si="4"/>
        <v>73.6</v>
      </c>
      <c r="M34" s="11">
        <f t="shared" si="4"/>
        <v>70.5</v>
      </c>
      <c r="N34" s="11">
        <f t="shared" si="4"/>
        <v>26.400000000000002</v>
      </c>
      <c r="O34" s="11">
        <f t="shared" si="4"/>
        <v>136.39999999999998</v>
      </c>
      <c r="P34" s="11">
        <f t="shared" si="4"/>
        <v>114.80000000000001</v>
      </c>
      <c r="Q34" s="11">
        <f t="shared" si="4"/>
        <v>144.59999999999997</v>
      </c>
      <c r="R34" s="11">
        <f t="shared" si="4"/>
        <v>169.9</v>
      </c>
      <c r="S34" s="11">
        <f t="shared" si="4"/>
        <v>59.3</v>
      </c>
      <c r="T34" s="11">
        <f t="shared" si="4"/>
        <v>47.199999999999996</v>
      </c>
      <c r="U34" s="11">
        <f t="shared" si="4"/>
        <v>48</v>
      </c>
      <c r="V34" s="11">
        <f t="shared" si="4"/>
        <v>6.9</v>
      </c>
      <c r="W34" s="11">
        <f t="shared" si="4"/>
        <v>75.2</v>
      </c>
      <c r="X34" s="11">
        <f t="shared" si="4"/>
        <v>86.7</v>
      </c>
      <c r="Y34" s="11">
        <f t="shared" si="4"/>
        <v>86.30000000000001</v>
      </c>
      <c r="Z34" s="11">
        <f t="shared" si="4"/>
        <v>144.1</v>
      </c>
      <c r="AA34" s="11">
        <f t="shared" si="4"/>
        <v>109</v>
      </c>
      <c r="AB34" s="11">
        <f t="shared" si="4"/>
        <v>77</v>
      </c>
      <c r="AC34" s="11">
        <f t="shared" si="4"/>
        <v>172</v>
      </c>
      <c r="AD34" s="11">
        <f t="shared" si="4"/>
        <v>108</v>
      </c>
      <c r="AE34" s="11">
        <f t="shared" si="4"/>
        <v>86</v>
      </c>
      <c r="AF34" s="11">
        <f t="shared" si="4"/>
        <v>136</v>
      </c>
      <c r="AG34" s="11">
        <f t="shared" si="4"/>
        <v>38</v>
      </c>
      <c r="AH34" s="11">
        <f aca="true" t="shared" si="5" ref="AH34:BK34">SUM(AH3:AH33)</f>
        <v>153</v>
      </c>
      <c r="AI34" s="11">
        <f t="shared" si="5"/>
        <v>147</v>
      </c>
      <c r="AJ34" s="11">
        <f t="shared" si="5"/>
        <v>148</v>
      </c>
      <c r="AK34" s="11">
        <f t="shared" si="5"/>
        <v>181</v>
      </c>
      <c r="AL34" s="11">
        <f t="shared" si="5"/>
        <v>87</v>
      </c>
      <c r="AM34" s="11">
        <f t="shared" si="5"/>
        <v>124</v>
      </c>
      <c r="AN34" s="11">
        <f t="shared" si="5"/>
        <v>127</v>
      </c>
      <c r="AO34" s="11">
        <f t="shared" si="5"/>
        <v>123</v>
      </c>
      <c r="AP34" s="11">
        <f t="shared" si="5"/>
        <v>35.5</v>
      </c>
      <c r="AQ34" s="11">
        <f t="shared" si="5"/>
        <v>141</v>
      </c>
      <c r="AR34" s="11">
        <f t="shared" si="5"/>
        <v>178.5</v>
      </c>
      <c r="AS34" s="11">
        <f t="shared" si="5"/>
        <v>88</v>
      </c>
      <c r="AT34" s="11">
        <f t="shared" si="5"/>
        <v>89.5</v>
      </c>
      <c r="AU34" s="11">
        <f t="shared" si="5"/>
        <v>58.5</v>
      </c>
      <c r="AV34" s="11">
        <f t="shared" si="5"/>
        <v>135</v>
      </c>
      <c r="AW34" s="11">
        <f t="shared" si="5"/>
        <v>71.5</v>
      </c>
      <c r="AX34" s="11">
        <f t="shared" si="5"/>
        <v>86.5</v>
      </c>
      <c r="AY34" s="11">
        <f t="shared" si="5"/>
        <v>79</v>
      </c>
      <c r="AZ34" s="11">
        <f t="shared" si="5"/>
        <v>166.5</v>
      </c>
      <c r="BA34" s="11">
        <f t="shared" si="5"/>
        <v>116</v>
      </c>
      <c r="BB34" s="11">
        <f t="shared" si="5"/>
        <v>91</v>
      </c>
      <c r="BC34" s="11">
        <f t="shared" si="5"/>
        <v>72</v>
      </c>
      <c r="BD34" s="11">
        <f t="shared" si="5"/>
        <v>67.5</v>
      </c>
      <c r="BE34" s="11">
        <f t="shared" si="5"/>
        <v>65</v>
      </c>
      <c r="BF34" s="11">
        <f t="shared" si="5"/>
        <v>110.5</v>
      </c>
      <c r="BG34" s="11">
        <f t="shared" si="5"/>
        <v>114</v>
      </c>
      <c r="BH34" s="11">
        <f t="shared" si="5"/>
        <v>64</v>
      </c>
      <c r="BI34" s="11">
        <f t="shared" si="5"/>
        <v>101.5</v>
      </c>
      <c r="BJ34" s="11">
        <f t="shared" si="5"/>
        <v>70.5</v>
      </c>
      <c r="BK34" s="11">
        <f t="shared" si="5"/>
        <v>123</v>
      </c>
      <c r="BL34" s="11">
        <f aca="true" t="shared" si="6" ref="BL34:BQ34">SUM(BL3:BL33)</f>
        <v>108.5</v>
      </c>
      <c r="BM34" s="11">
        <f t="shared" si="6"/>
        <v>46.5</v>
      </c>
      <c r="BN34" s="11">
        <f t="shared" si="6"/>
        <v>82</v>
      </c>
      <c r="BO34" s="11">
        <f t="shared" si="6"/>
        <v>204</v>
      </c>
      <c r="BP34" s="11">
        <f t="shared" si="6"/>
        <v>87</v>
      </c>
      <c r="BQ34" s="11">
        <f t="shared" si="6"/>
        <v>111</v>
      </c>
      <c r="BR34" s="11"/>
      <c r="BS34" s="11"/>
      <c r="BT34" s="11"/>
      <c r="BU34" s="11"/>
      <c r="BV34" s="11"/>
      <c r="BW34" s="11"/>
      <c r="BY34" s="10">
        <f>(SUM(J34:AM34)/30)</f>
        <v>100.47666666666667</v>
      </c>
      <c r="BZ34" s="10">
        <f>(SUM(T34:AW34)/30)</f>
        <v>103.59666666666666</v>
      </c>
      <c r="CA34" s="10">
        <f>(SUM(AD34:BG34)/30)</f>
        <v>107.45</v>
      </c>
      <c r="CB34" s="10">
        <f>(SUM(AN34:BQ34)/30)</f>
        <v>100.45</v>
      </c>
    </row>
    <row r="36" spans="1:80" ht="11.25">
      <c r="A36" s="15" t="s">
        <v>2</v>
      </c>
      <c r="B36" s="17">
        <f aca="true" t="shared" si="7" ref="B36:J36">MAX(B3:B33)</f>
        <v>23.2</v>
      </c>
      <c r="C36" s="16">
        <f t="shared" si="7"/>
        <v>34.1</v>
      </c>
      <c r="D36" s="16">
        <f t="shared" si="7"/>
        <v>51.7</v>
      </c>
      <c r="E36" s="16">
        <f t="shared" si="7"/>
        <v>51.7</v>
      </c>
      <c r="F36" s="16">
        <f t="shared" si="7"/>
        <v>52.6</v>
      </c>
      <c r="G36" s="16">
        <f t="shared" si="7"/>
        <v>10.4</v>
      </c>
      <c r="H36" s="16">
        <f t="shared" si="7"/>
        <v>37.6</v>
      </c>
      <c r="I36" s="16">
        <f t="shared" si="7"/>
        <v>36.7</v>
      </c>
      <c r="J36" s="16">
        <f t="shared" si="7"/>
        <v>22.6</v>
      </c>
      <c r="K36" s="16">
        <f aca="true" t="shared" si="8" ref="K36:AO36">MAX(K3:K33)</f>
        <v>25.3</v>
      </c>
      <c r="L36" s="16">
        <f t="shared" si="8"/>
        <v>27.2</v>
      </c>
      <c r="M36" s="16">
        <f t="shared" si="8"/>
        <v>24.1</v>
      </c>
      <c r="N36" s="16">
        <f t="shared" si="8"/>
        <v>14.7</v>
      </c>
      <c r="O36" s="16">
        <f t="shared" si="8"/>
        <v>42.1</v>
      </c>
      <c r="P36" s="16">
        <f t="shared" si="8"/>
        <v>39.8</v>
      </c>
      <c r="Q36" s="16">
        <f t="shared" si="8"/>
        <v>36.2</v>
      </c>
      <c r="R36" s="16">
        <f t="shared" si="8"/>
        <v>90.4</v>
      </c>
      <c r="S36" s="16">
        <f t="shared" si="8"/>
        <v>29.8</v>
      </c>
      <c r="T36" s="16">
        <f t="shared" si="8"/>
        <v>21.7</v>
      </c>
      <c r="U36" s="16">
        <f t="shared" si="8"/>
        <v>10.1</v>
      </c>
      <c r="V36" s="16">
        <f t="shared" si="8"/>
        <v>5.9</v>
      </c>
      <c r="W36" s="16">
        <f t="shared" si="8"/>
        <v>17.9</v>
      </c>
      <c r="X36" s="16">
        <f t="shared" si="8"/>
        <v>46.2</v>
      </c>
      <c r="Y36" s="16">
        <f t="shared" si="8"/>
        <v>27.3</v>
      </c>
      <c r="Z36" s="16">
        <f t="shared" si="8"/>
        <v>54.1</v>
      </c>
      <c r="AA36" s="16">
        <f t="shared" si="8"/>
        <v>40</v>
      </c>
      <c r="AB36" s="16">
        <f t="shared" si="8"/>
        <v>55</v>
      </c>
      <c r="AC36" s="16">
        <f t="shared" si="8"/>
        <v>60</v>
      </c>
      <c r="AD36" s="16">
        <f t="shared" si="8"/>
        <v>26</v>
      </c>
      <c r="AE36" s="16">
        <f t="shared" si="8"/>
        <v>40</v>
      </c>
      <c r="AF36" s="16">
        <f t="shared" si="8"/>
        <v>29</v>
      </c>
      <c r="AG36" s="16">
        <f t="shared" si="8"/>
        <v>13</v>
      </c>
      <c r="AH36" s="16">
        <f t="shared" si="8"/>
        <v>34</v>
      </c>
      <c r="AI36" s="16">
        <f t="shared" si="8"/>
        <v>49</v>
      </c>
      <c r="AJ36" s="16">
        <f t="shared" si="8"/>
        <v>54</v>
      </c>
      <c r="AK36" s="16">
        <f t="shared" si="8"/>
        <v>90</v>
      </c>
      <c r="AL36" s="16">
        <f t="shared" si="8"/>
        <v>19</v>
      </c>
      <c r="AM36" s="16">
        <f t="shared" si="8"/>
        <v>63</v>
      </c>
      <c r="AN36" s="16">
        <f t="shared" si="8"/>
        <v>33</v>
      </c>
      <c r="AO36" s="16">
        <f t="shared" si="8"/>
        <v>25</v>
      </c>
      <c r="AP36" s="16">
        <f>MAX(AP3:AP33)</f>
        <v>8.5</v>
      </c>
      <c r="AQ36" s="16">
        <f aca="true" t="shared" si="9" ref="AQ36:AV36">MAX(AQ3:AQ33)</f>
        <v>57</v>
      </c>
      <c r="AR36" s="16">
        <f t="shared" si="9"/>
        <v>34.5</v>
      </c>
      <c r="AS36" s="16">
        <f t="shared" si="9"/>
        <v>24</v>
      </c>
      <c r="AT36" s="16">
        <f t="shared" si="9"/>
        <v>22</v>
      </c>
      <c r="AU36" s="16">
        <f t="shared" si="9"/>
        <v>21.5</v>
      </c>
      <c r="AV36" s="16">
        <f t="shared" si="9"/>
        <v>36.5</v>
      </c>
      <c r="AW36" s="16">
        <f aca="true" t="shared" si="10" ref="AW36:BB36">MAX(AW3:AW33)</f>
        <v>36</v>
      </c>
      <c r="AX36" s="16">
        <f t="shared" si="10"/>
        <v>28.5</v>
      </c>
      <c r="AY36" s="16">
        <f t="shared" si="10"/>
        <v>31</v>
      </c>
      <c r="AZ36" s="16">
        <f t="shared" si="10"/>
        <v>66</v>
      </c>
      <c r="BA36" s="16">
        <f t="shared" si="10"/>
        <v>40.5</v>
      </c>
      <c r="BB36" s="16">
        <f t="shared" si="10"/>
        <v>18.5</v>
      </c>
      <c r="BC36" s="16">
        <f aca="true" t="shared" si="11" ref="BC36:BH36">MAX(BC3:BC33)</f>
        <v>20</v>
      </c>
      <c r="BD36" s="16">
        <f t="shared" si="11"/>
        <v>40</v>
      </c>
      <c r="BE36" s="16">
        <f t="shared" si="11"/>
        <v>17.5</v>
      </c>
      <c r="BF36" s="16">
        <f t="shared" si="11"/>
        <v>47</v>
      </c>
      <c r="BG36" s="16">
        <f t="shared" si="11"/>
        <v>16.5</v>
      </c>
      <c r="BH36" s="16">
        <f t="shared" si="11"/>
        <v>19</v>
      </c>
      <c r="BI36" s="16">
        <f aca="true" t="shared" si="12" ref="BI36:BO36">MAX(BI3:BI33)</f>
        <v>24</v>
      </c>
      <c r="BJ36" s="16">
        <f t="shared" si="12"/>
        <v>29</v>
      </c>
      <c r="BK36" s="16">
        <f t="shared" si="12"/>
        <v>38.5</v>
      </c>
      <c r="BL36" s="16">
        <f t="shared" si="12"/>
        <v>42</v>
      </c>
      <c r="BM36" s="16">
        <f t="shared" si="12"/>
        <v>16</v>
      </c>
      <c r="BN36" s="16">
        <f t="shared" si="12"/>
        <v>25</v>
      </c>
      <c r="BO36" s="16">
        <f t="shared" si="12"/>
        <v>53</v>
      </c>
      <c r="BP36" s="16">
        <f>MAX(BP3:BP33)</f>
        <v>46</v>
      </c>
      <c r="BQ36" s="16">
        <f>MAX(BQ3:BQ33)</f>
        <v>29</v>
      </c>
      <c r="BR36" s="16"/>
      <c r="BS36" s="16"/>
      <c r="BT36" s="16"/>
      <c r="BU36" s="16"/>
      <c r="BV36" s="16"/>
      <c r="BW36" s="16"/>
      <c r="BY36" s="91">
        <f>MAX(J36:AM36)</f>
        <v>90.4</v>
      </c>
      <c r="BZ36" s="91">
        <f>MAX(T36:AW36)</f>
        <v>90</v>
      </c>
      <c r="CA36" s="91">
        <f>MAX(AD36:BG36)</f>
        <v>90</v>
      </c>
      <c r="CB36" s="91">
        <f>MAX(AN36:BQ36)</f>
        <v>66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90.4</v>
      </c>
    </row>
    <row r="46" spans="1:2" ht="11.25">
      <c r="A46" s="63">
        <v>2</v>
      </c>
      <c r="B46" s="64">
        <f>LARGE($B$3:$BW$33,2)</f>
        <v>90</v>
      </c>
    </row>
    <row r="47" spans="1:2" ht="11.25">
      <c r="A47" s="63">
        <v>3</v>
      </c>
      <c r="B47" s="64">
        <f>LARGE($B$3:$BW$33,3)</f>
        <v>66</v>
      </c>
    </row>
    <row r="48" spans="1:2" ht="11.25">
      <c r="A48" s="63">
        <v>4</v>
      </c>
      <c r="B48" s="64">
        <f>LARGE($B$3:$BW$33,4)</f>
        <v>63</v>
      </c>
    </row>
    <row r="49" spans="1:2" ht="11.25">
      <c r="A49" s="63">
        <v>5</v>
      </c>
      <c r="B49" s="64">
        <f>LARGE($B$3:$BW$33,5)</f>
        <v>60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5</v>
      </c>
      <c r="CA2" s="8" t="s">
        <v>40</v>
      </c>
      <c r="CB2" s="8" t="s">
        <v>47</v>
      </c>
    </row>
    <row r="3" spans="1:80" ht="11.25">
      <c r="A3" s="5">
        <v>1</v>
      </c>
      <c r="B3" s="77">
        <v>0.2</v>
      </c>
      <c r="C3" s="4" t="s">
        <v>27</v>
      </c>
      <c r="D3" s="4">
        <v>3.9</v>
      </c>
      <c r="E3" s="4">
        <v>15.1</v>
      </c>
      <c r="F3" s="4">
        <v>0</v>
      </c>
      <c r="G3" s="4" t="s">
        <v>27</v>
      </c>
      <c r="H3" s="4">
        <v>0</v>
      </c>
      <c r="I3" s="4">
        <v>11.2</v>
      </c>
      <c r="J3" s="4" t="s">
        <v>27</v>
      </c>
      <c r="K3" s="4" t="s">
        <v>27</v>
      </c>
      <c r="L3" s="4" t="s">
        <v>27</v>
      </c>
      <c r="M3" s="4">
        <v>0.6</v>
      </c>
      <c r="N3" s="4">
        <v>15.2</v>
      </c>
      <c r="O3" s="4">
        <v>16</v>
      </c>
      <c r="P3" s="4" t="s">
        <v>27</v>
      </c>
      <c r="Q3" s="4" t="s">
        <v>27</v>
      </c>
      <c r="R3" s="4" t="s">
        <v>27</v>
      </c>
      <c r="S3" s="4" t="s">
        <v>27</v>
      </c>
      <c r="T3" s="4">
        <v>18.8</v>
      </c>
      <c r="U3" s="4" t="s">
        <v>27</v>
      </c>
      <c r="V3" s="4" t="s">
        <v>27</v>
      </c>
      <c r="W3" s="4">
        <v>0</v>
      </c>
      <c r="X3" s="4" t="s">
        <v>27</v>
      </c>
      <c r="Y3" s="4">
        <v>3</v>
      </c>
      <c r="Z3" s="4">
        <v>0.1</v>
      </c>
      <c r="AA3" s="4" t="s">
        <v>27</v>
      </c>
      <c r="AB3" s="4" t="s">
        <v>27</v>
      </c>
      <c r="AC3" s="4">
        <v>9</v>
      </c>
      <c r="AD3" s="4">
        <v>2</v>
      </c>
      <c r="AE3" s="4" t="s">
        <v>27</v>
      </c>
      <c r="AF3" s="4">
        <v>64</v>
      </c>
      <c r="AG3" s="4">
        <v>2</v>
      </c>
      <c r="AH3" s="4" t="s">
        <v>27</v>
      </c>
      <c r="AI3" s="4" t="s">
        <v>27</v>
      </c>
      <c r="AJ3" s="4" t="s">
        <v>27</v>
      </c>
      <c r="AK3" s="4" t="s">
        <v>27</v>
      </c>
      <c r="AL3" s="4">
        <v>0</v>
      </c>
      <c r="AM3" s="4">
        <v>22</v>
      </c>
      <c r="AN3" s="4">
        <v>1</v>
      </c>
      <c r="AO3" s="4">
        <v>11</v>
      </c>
      <c r="AP3" s="4">
        <v>12.5</v>
      </c>
      <c r="AQ3" s="4">
        <v>0</v>
      </c>
      <c r="AR3" s="4">
        <v>3</v>
      </c>
      <c r="AS3" s="4">
        <v>0</v>
      </c>
      <c r="AT3" s="4" t="s">
        <v>27</v>
      </c>
      <c r="AU3" s="4">
        <v>14</v>
      </c>
      <c r="AV3" s="4" t="s">
        <v>27</v>
      </c>
      <c r="AW3" s="4" t="s">
        <v>27</v>
      </c>
      <c r="AX3" s="4">
        <v>0</v>
      </c>
      <c r="AY3" s="4" t="s">
        <v>27</v>
      </c>
      <c r="AZ3" s="4" t="s">
        <v>27</v>
      </c>
      <c r="BA3" s="4" t="s">
        <v>27</v>
      </c>
      <c r="BB3" s="4">
        <v>0</v>
      </c>
      <c r="BC3" s="4" t="s">
        <v>27</v>
      </c>
      <c r="BD3" s="4" t="s">
        <v>27</v>
      </c>
      <c r="BE3" s="4">
        <v>0</v>
      </c>
      <c r="BF3" s="4">
        <v>5</v>
      </c>
      <c r="BG3" s="4">
        <v>0</v>
      </c>
      <c r="BH3" s="4" t="s">
        <v>27</v>
      </c>
      <c r="BI3" s="4">
        <v>0</v>
      </c>
      <c r="BJ3" s="4" t="s">
        <v>27</v>
      </c>
      <c r="BK3" s="4" t="s">
        <v>27</v>
      </c>
      <c r="BL3" s="4">
        <v>3</v>
      </c>
      <c r="BM3" s="4" t="s">
        <v>27</v>
      </c>
      <c r="BN3" s="4">
        <v>3</v>
      </c>
      <c r="BO3" s="4" t="s">
        <v>27</v>
      </c>
      <c r="BP3" s="4">
        <v>0</v>
      </c>
      <c r="BQ3" s="4">
        <v>26.5</v>
      </c>
      <c r="BR3" s="4"/>
      <c r="BS3" s="4"/>
      <c r="BT3" s="4"/>
      <c r="BU3" s="4"/>
      <c r="BV3" s="4"/>
      <c r="BW3" s="4"/>
      <c r="BY3" s="9">
        <f>(SUM(J3:AM3)/30)</f>
        <v>5.09</v>
      </c>
      <c r="BZ3" s="9">
        <f>(SUM(T3:AW3)/30)</f>
        <v>5.413333333333333</v>
      </c>
      <c r="CA3" s="9">
        <f>(SUM(AD3:BG3)/30)</f>
        <v>4.55</v>
      </c>
      <c r="CB3" s="9">
        <f>(SUM(AN3:BQ3)/30)</f>
        <v>2.6333333333333333</v>
      </c>
    </row>
    <row r="4" spans="1:80" ht="11.25">
      <c r="A4" s="5">
        <v>2</v>
      </c>
      <c r="B4" s="77">
        <v>3.8</v>
      </c>
      <c r="C4" s="4" t="s">
        <v>27</v>
      </c>
      <c r="D4" s="4">
        <v>4.1</v>
      </c>
      <c r="E4" s="4">
        <v>0</v>
      </c>
      <c r="F4" s="4" t="s">
        <v>27</v>
      </c>
      <c r="G4" s="4" t="s">
        <v>27</v>
      </c>
      <c r="H4" s="4" t="s">
        <v>27</v>
      </c>
      <c r="I4" s="4" t="s">
        <v>27</v>
      </c>
      <c r="J4" s="4">
        <v>3</v>
      </c>
      <c r="K4" s="4">
        <v>0</v>
      </c>
      <c r="L4" s="4" t="s">
        <v>27</v>
      </c>
      <c r="M4" s="4">
        <v>0.7</v>
      </c>
      <c r="N4" s="4" t="s">
        <v>27</v>
      </c>
      <c r="O4" s="4" t="s">
        <v>27</v>
      </c>
      <c r="P4" s="4">
        <v>3.1</v>
      </c>
      <c r="Q4" s="4" t="s">
        <v>27</v>
      </c>
      <c r="R4" s="4" t="s">
        <v>27</v>
      </c>
      <c r="S4" s="4">
        <v>0.5</v>
      </c>
      <c r="T4" s="4">
        <v>0</v>
      </c>
      <c r="U4" s="4" t="s">
        <v>27</v>
      </c>
      <c r="V4" s="4">
        <v>0</v>
      </c>
      <c r="W4" s="4" t="s">
        <v>27</v>
      </c>
      <c r="X4" s="4">
        <v>0</v>
      </c>
      <c r="Y4" s="4">
        <v>4</v>
      </c>
      <c r="Z4" s="4" t="s">
        <v>27</v>
      </c>
      <c r="AA4" s="4">
        <v>3</v>
      </c>
      <c r="AB4" s="4">
        <v>16</v>
      </c>
      <c r="AC4" s="4">
        <v>2</v>
      </c>
      <c r="AD4" s="4">
        <v>38</v>
      </c>
      <c r="AE4" s="4">
        <v>0</v>
      </c>
      <c r="AF4" s="4">
        <v>0</v>
      </c>
      <c r="AG4" s="4" t="s">
        <v>27</v>
      </c>
      <c r="AH4" s="4" t="s">
        <v>27</v>
      </c>
      <c r="AI4" s="4" t="s">
        <v>27</v>
      </c>
      <c r="AJ4" s="4">
        <v>10</v>
      </c>
      <c r="AK4" s="4" t="s">
        <v>27</v>
      </c>
      <c r="AL4" s="4" t="s">
        <v>27</v>
      </c>
      <c r="AM4" s="4">
        <v>7</v>
      </c>
      <c r="AN4" s="4" t="s">
        <v>27</v>
      </c>
      <c r="AO4" s="4">
        <v>11</v>
      </c>
      <c r="AP4" s="4" t="s">
        <v>27</v>
      </c>
      <c r="AQ4" s="4">
        <v>13</v>
      </c>
      <c r="AR4" s="4" t="s">
        <v>27</v>
      </c>
      <c r="AS4" s="4">
        <v>0</v>
      </c>
      <c r="AT4" s="4">
        <v>0</v>
      </c>
      <c r="AU4" s="4">
        <v>9.5</v>
      </c>
      <c r="AV4" s="4">
        <v>3</v>
      </c>
      <c r="AW4" s="4" t="s">
        <v>27</v>
      </c>
      <c r="AX4" s="4" t="s">
        <v>27</v>
      </c>
      <c r="AY4" s="4" t="s">
        <v>27</v>
      </c>
      <c r="AZ4" s="4">
        <v>19.5</v>
      </c>
      <c r="BA4" s="4">
        <v>49</v>
      </c>
      <c r="BB4" s="4">
        <v>0</v>
      </c>
      <c r="BC4" s="4">
        <v>12.5</v>
      </c>
      <c r="BD4" s="4">
        <v>0</v>
      </c>
      <c r="BE4" s="4" t="s">
        <v>27</v>
      </c>
      <c r="BF4" s="4">
        <v>18</v>
      </c>
      <c r="BG4" s="4">
        <v>14</v>
      </c>
      <c r="BH4" s="4" t="s">
        <v>27</v>
      </c>
      <c r="BI4" s="4" t="s">
        <v>27</v>
      </c>
      <c r="BJ4" s="4">
        <v>20.5</v>
      </c>
      <c r="BK4" s="4" t="s">
        <v>27</v>
      </c>
      <c r="BL4" s="4" t="s">
        <v>27</v>
      </c>
      <c r="BM4" s="4">
        <v>0</v>
      </c>
      <c r="BN4" s="4" t="s">
        <v>27</v>
      </c>
      <c r="BO4" s="4" t="s">
        <v>27</v>
      </c>
      <c r="BP4" s="4">
        <v>0</v>
      </c>
      <c r="BQ4" s="4">
        <v>0</v>
      </c>
      <c r="BR4" s="4"/>
      <c r="BS4" s="4"/>
      <c r="BT4" s="4"/>
      <c r="BU4" s="4"/>
      <c r="BV4" s="4"/>
      <c r="BW4" s="4"/>
      <c r="BY4" s="9">
        <f aca="true" t="shared" si="0" ref="BY4:BY33">(SUM(J4:AM4)/30)</f>
        <v>2.9099999999999997</v>
      </c>
      <c r="BZ4" s="9">
        <f aca="true" t="shared" si="1" ref="BZ4:BZ33">(SUM(T4:AW4)/30)</f>
        <v>3.8833333333333333</v>
      </c>
      <c r="CA4" s="9">
        <f aca="true" t="shared" si="2" ref="CA4:CA33">(SUM(AD4:BG4)/30)</f>
        <v>6.816666666666666</v>
      </c>
      <c r="CB4" s="9">
        <f aca="true" t="shared" si="3" ref="CB4:CB33">(SUM(AN4:BQ4)/30)</f>
        <v>5.666666666666667</v>
      </c>
    </row>
    <row r="5" spans="1:80" ht="11.25">
      <c r="A5" s="5">
        <v>3</v>
      </c>
      <c r="B5" s="77">
        <v>4.6</v>
      </c>
      <c r="C5" s="4" t="s">
        <v>27</v>
      </c>
      <c r="D5" s="4">
        <v>4.3</v>
      </c>
      <c r="E5" s="4" t="s">
        <v>27</v>
      </c>
      <c r="F5" s="4" t="s">
        <v>27</v>
      </c>
      <c r="G5" s="4" t="s">
        <v>27</v>
      </c>
      <c r="H5" s="4" t="s">
        <v>27</v>
      </c>
      <c r="I5" s="4">
        <v>4.5</v>
      </c>
      <c r="J5" s="4" t="s">
        <v>27</v>
      </c>
      <c r="K5" s="4">
        <v>19.5</v>
      </c>
      <c r="L5" s="4" t="s">
        <v>27</v>
      </c>
      <c r="M5" s="4" t="s">
        <v>27</v>
      </c>
      <c r="N5" s="4" t="s">
        <v>27</v>
      </c>
      <c r="O5" s="4" t="s">
        <v>27</v>
      </c>
      <c r="P5" s="4">
        <v>31.3</v>
      </c>
      <c r="Q5" s="4" t="s">
        <v>27</v>
      </c>
      <c r="R5" s="4">
        <v>0.2</v>
      </c>
      <c r="S5" s="4" t="s">
        <v>27</v>
      </c>
      <c r="T5" s="4" t="s">
        <v>27</v>
      </c>
      <c r="U5" s="4" t="s">
        <v>27</v>
      </c>
      <c r="V5" s="4">
        <v>0</v>
      </c>
      <c r="W5" s="4" t="s">
        <v>27</v>
      </c>
      <c r="X5" s="4" t="s">
        <v>27</v>
      </c>
      <c r="Y5" s="4" t="s">
        <v>27</v>
      </c>
      <c r="Z5" s="4">
        <v>0</v>
      </c>
      <c r="AA5" s="4">
        <v>66</v>
      </c>
      <c r="AB5" s="4">
        <v>3</v>
      </c>
      <c r="AC5" s="4" t="s">
        <v>27</v>
      </c>
      <c r="AD5" s="4" t="s">
        <v>27</v>
      </c>
      <c r="AE5" s="4">
        <v>2</v>
      </c>
      <c r="AF5" s="4" t="s">
        <v>27</v>
      </c>
      <c r="AG5" s="4" t="s">
        <v>27</v>
      </c>
      <c r="AH5" s="4" t="s">
        <v>27</v>
      </c>
      <c r="AI5" s="4" t="s">
        <v>27</v>
      </c>
      <c r="AJ5" s="4" t="s">
        <v>27</v>
      </c>
      <c r="AK5" s="4" t="s">
        <v>27</v>
      </c>
      <c r="AL5" s="4">
        <v>1</v>
      </c>
      <c r="AM5" s="4" t="s">
        <v>27</v>
      </c>
      <c r="AN5" s="4" t="s">
        <v>27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>
        <v>0.5</v>
      </c>
      <c r="AU5" s="4" t="s">
        <v>27</v>
      </c>
      <c r="AV5" s="4">
        <v>1</v>
      </c>
      <c r="AW5" s="4" t="s">
        <v>27</v>
      </c>
      <c r="AX5" s="4">
        <v>3.5</v>
      </c>
      <c r="AY5" s="4">
        <v>0</v>
      </c>
      <c r="AZ5" s="4">
        <v>2.5</v>
      </c>
      <c r="BA5" s="4">
        <v>0</v>
      </c>
      <c r="BB5" s="4">
        <v>0</v>
      </c>
      <c r="BC5" s="4" t="s">
        <v>27</v>
      </c>
      <c r="BD5" s="4">
        <v>22</v>
      </c>
      <c r="BE5" s="4">
        <v>1</v>
      </c>
      <c r="BF5" s="4" t="s">
        <v>27</v>
      </c>
      <c r="BG5" s="4">
        <v>0</v>
      </c>
      <c r="BH5" s="4" t="s">
        <v>27</v>
      </c>
      <c r="BI5" s="4">
        <v>8.5</v>
      </c>
      <c r="BJ5" s="4">
        <v>30</v>
      </c>
      <c r="BK5" s="4">
        <v>44</v>
      </c>
      <c r="BL5" s="4">
        <v>0</v>
      </c>
      <c r="BM5" s="4">
        <v>0.5</v>
      </c>
      <c r="BN5" s="4">
        <v>4.5</v>
      </c>
      <c r="BO5" s="4" t="s">
        <v>27</v>
      </c>
      <c r="BP5" s="4" t="s">
        <v>27</v>
      </c>
      <c r="BQ5" s="4" t="s">
        <v>27</v>
      </c>
      <c r="BR5" s="4"/>
      <c r="BS5" s="4"/>
      <c r="BT5" s="4"/>
      <c r="BU5" s="4"/>
      <c r="BV5" s="4"/>
      <c r="BW5" s="4"/>
      <c r="BY5" s="9">
        <f t="shared" si="0"/>
        <v>4.1</v>
      </c>
      <c r="BZ5" s="9">
        <f t="shared" si="1"/>
        <v>2.45</v>
      </c>
      <c r="CA5" s="9">
        <f t="shared" si="2"/>
        <v>1.1166666666666667</v>
      </c>
      <c r="CB5" s="9">
        <f t="shared" si="3"/>
        <v>3.933333333333333</v>
      </c>
    </row>
    <row r="6" spans="1:80" ht="11.25">
      <c r="A6" s="5">
        <v>4</v>
      </c>
      <c r="B6" s="77">
        <v>12.2</v>
      </c>
      <c r="C6" s="4" t="s">
        <v>27</v>
      </c>
      <c r="D6" s="4">
        <v>1.8</v>
      </c>
      <c r="E6" s="4" t="s">
        <v>27</v>
      </c>
      <c r="F6" s="4" t="s">
        <v>27</v>
      </c>
      <c r="G6" s="4" t="s">
        <v>27</v>
      </c>
      <c r="H6" s="4" t="s">
        <v>27</v>
      </c>
      <c r="I6" s="4">
        <v>9.3</v>
      </c>
      <c r="J6" s="4" t="s">
        <v>27</v>
      </c>
      <c r="K6" s="4">
        <v>0.4</v>
      </c>
      <c r="L6" s="4" t="s">
        <v>27</v>
      </c>
      <c r="M6" s="4">
        <v>0.4</v>
      </c>
      <c r="N6" s="4">
        <v>0</v>
      </c>
      <c r="O6" s="4">
        <v>19.4</v>
      </c>
      <c r="P6" s="4">
        <v>4</v>
      </c>
      <c r="Q6" s="4" t="s">
        <v>27</v>
      </c>
      <c r="R6" s="4">
        <v>10.6</v>
      </c>
      <c r="S6" s="4" t="s">
        <v>27</v>
      </c>
      <c r="T6" s="4">
        <v>0.7</v>
      </c>
      <c r="U6" s="4">
        <v>1.7</v>
      </c>
      <c r="V6" s="4">
        <v>11.9</v>
      </c>
      <c r="W6" s="4" t="s">
        <v>27</v>
      </c>
      <c r="X6" s="4" t="s">
        <v>27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>
        <v>0</v>
      </c>
      <c r="AE6" s="4" t="s">
        <v>27</v>
      </c>
      <c r="AF6" s="4">
        <v>0</v>
      </c>
      <c r="AG6" s="4" t="s">
        <v>27</v>
      </c>
      <c r="AH6" s="4">
        <v>33</v>
      </c>
      <c r="AI6" s="4">
        <v>19</v>
      </c>
      <c r="AJ6" s="4" t="s">
        <v>27</v>
      </c>
      <c r="AK6" s="4" t="s">
        <v>27</v>
      </c>
      <c r="AL6" s="4" t="s">
        <v>27</v>
      </c>
      <c r="AM6" s="4">
        <v>22</v>
      </c>
      <c r="AN6" s="4" t="s">
        <v>27</v>
      </c>
      <c r="AO6" s="4" t="s">
        <v>27</v>
      </c>
      <c r="AP6" s="4">
        <v>6</v>
      </c>
      <c r="AQ6" s="4" t="s">
        <v>27</v>
      </c>
      <c r="AR6" s="4" t="s">
        <v>27</v>
      </c>
      <c r="AS6" s="4">
        <v>1.5</v>
      </c>
      <c r="AT6" s="4">
        <v>1</v>
      </c>
      <c r="AU6" s="4" t="s">
        <v>27</v>
      </c>
      <c r="AV6" s="4">
        <v>0</v>
      </c>
      <c r="AW6" s="4" t="s">
        <v>27</v>
      </c>
      <c r="AX6" s="4">
        <v>0</v>
      </c>
      <c r="AY6" s="4">
        <v>0</v>
      </c>
      <c r="AZ6" s="4">
        <v>0</v>
      </c>
      <c r="BA6" s="4">
        <v>16.5</v>
      </c>
      <c r="BB6" s="4">
        <v>3.5</v>
      </c>
      <c r="BC6" s="4" t="s">
        <v>27</v>
      </c>
      <c r="BD6" s="4">
        <v>12.5</v>
      </c>
      <c r="BE6" s="4">
        <v>3</v>
      </c>
      <c r="BF6" s="4">
        <v>0.5</v>
      </c>
      <c r="BG6" s="4">
        <v>0.5</v>
      </c>
      <c r="BH6" s="4" t="s">
        <v>27</v>
      </c>
      <c r="BI6" s="4" t="s">
        <v>27</v>
      </c>
      <c r="BJ6" s="4" t="s">
        <v>27</v>
      </c>
      <c r="BK6" s="4">
        <v>77</v>
      </c>
      <c r="BL6" s="4">
        <v>0</v>
      </c>
      <c r="BM6" s="4">
        <v>17</v>
      </c>
      <c r="BN6" s="4" t="s">
        <v>27</v>
      </c>
      <c r="BO6" s="4">
        <v>0</v>
      </c>
      <c r="BP6" s="4" t="s">
        <v>27</v>
      </c>
      <c r="BQ6" s="4">
        <v>6.5</v>
      </c>
      <c r="BR6" s="4"/>
      <c r="BS6" s="4"/>
      <c r="BT6" s="4"/>
      <c r="BU6" s="4"/>
      <c r="BV6" s="4"/>
      <c r="BW6" s="4"/>
      <c r="BY6" s="9">
        <f t="shared" si="0"/>
        <v>4.1033333333333335</v>
      </c>
      <c r="BZ6" s="9">
        <f t="shared" si="1"/>
        <v>3.2266666666666666</v>
      </c>
      <c r="CA6" s="9">
        <f t="shared" si="2"/>
        <v>3.966666666666667</v>
      </c>
      <c r="CB6" s="9">
        <f t="shared" si="3"/>
        <v>4.85</v>
      </c>
    </row>
    <row r="7" spans="1:80" ht="11.25">
      <c r="A7" s="5">
        <v>5</v>
      </c>
      <c r="B7" s="77" t="s">
        <v>27</v>
      </c>
      <c r="C7" s="4">
        <v>0.7</v>
      </c>
      <c r="D7" s="4" t="s">
        <v>27</v>
      </c>
      <c r="E7" s="4" t="s">
        <v>27</v>
      </c>
      <c r="F7" s="4" t="s">
        <v>27</v>
      </c>
      <c r="G7" s="4" t="s">
        <v>27</v>
      </c>
      <c r="H7" s="4">
        <v>9.1</v>
      </c>
      <c r="I7" s="4">
        <v>12.2</v>
      </c>
      <c r="J7" s="4">
        <v>0.1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>
        <v>3.8</v>
      </c>
      <c r="S7" s="4" t="s">
        <v>27</v>
      </c>
      <c r="T7" s="4" t="s">
        <v>27</v>
      </c>
      <c r="U7" s="4">
        <v>0</v>
      </c>
      <c r="V7" s="4" t="s">
        <v>27</v>
      </c>
      <c r="W7" s="4">
        <v>0.9</v>
      </c>
      <c r="X7" s="4" t="s">
        <v>27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 t="s">
        <v>27</v>
      </c>
      <c r="AG7" s="4">
        <v>20</v>
      </c>
      <c r="AH7" s="4">
        <v>0</v>
      </c>
      <c r="AI7" s="4" t="s">
        <v>27</v>
      </c>
      <c r="AJ7" s="4" t="s">
        <v>27</v>
      </c>
      <c r="AK7" s="4">
        <v>1</v>
      </c>
      <c r="AL7" s="4">
        <v>0</v>
      </c>
      <c r="AM7" s="4">
        <v>1</v>
      </c>
      <c r="AN7" s="4" t="s">
        <v>27</v>
      </c>
      <c r="AO7" s="4">
        <v>22</v>
      </c>
      <c r="AP7" s="4">
        <v>1.5</v>
      </c>
      <c r="AQ7" s="4" t="s">
        <v>27</v>
      </c>
      <c r="AR7" s="4" t="s">
        <v>27</v>
      </c>
      <c r="AS7" s="4">
        <v>0.5</v>
      </c>
      <c r="AT7" s="4">
        <v>1</v>
      </c>
      <c r="AU7" s="4">
        <v>0</v>
      </c>
      <c r="AV7" s="4" t="s">
        <v>27</v>
      </c>
      <c r="AW7" s="4">
        <v>25</v>
      </c>
      <c r="AX7" s="4" t="s">
        <v>27</v>
      </c>
      <c r="AY7" s="4" t="s">
        <v>27</v>
      </c>
      <c r="AZ7" s="4">
        <v>62</v>
      </c>
      <c r="BA7" s="4">
        <v>0</v>
      </c>
      <c r="BB7" s="4" t="s">
        <v>27</v>
      </c>
      <c r="BC7" s="4">
        <v>14.5</v>
      </c>
      <c r="BD7" s="4" t="s">
        <v>27</v>
      </c>
      <c r="BE7" s="4">
        <v>0</v>
      </c>
      <c r="BF7" s="4" t="s">
        <v>27</v>
      </c>
      <c r="BG7" s="4">
        <v>25.5</v>
      </c>
      <c r="BH7" s="4" t="s">
        <v>27</v>
      </c>
      <c r="BI7" s="4">
        <v>0</v>
      </c>
      <c r="BJ7" s="4">
        <v>0</v>
      </c>
      <c r="BK7" s="4">
        <v>1</v>
      </c>
      <c r="BL7" s="4">
        <v>4.5</v>
      </c>
      <c r="BM7" s="4">
        <v>0</v>
      </c>
      <c r="BN7" s="4" t="s">
        <v>27</v>
      </c>
      <c r="BO7" s="4">
        <v>0.5</v>
      </c>
      <c r="BP7" s="4" t="s">
        <v>27</v>
      </c>
      <c r="BQ7" s="4">
        <v>1</v>
      </c>
      <c r="BR7" s="4"/>
      <c r="BS7" s="4"/>
      <c r="BT7" s="4"/>
      <c r="BU7" s="4"/>
      <c r="BV7" s="4"/>
      <c r="BW7" s="4"/>
      <c r="BY7" s="9">
        <f t="shared" si="0"/>
        <v>0.8933333333333333</v>
      </c>
      <c r="BZ7" s="9">
        <f t="shared" si="1"/>
        <v>2.43</v>
      </c>
      <c r="CA7" s="9">
        <f t="shared" si="2"/>
        <v>5.8</v>
      </c>
      <c r="CB7" s="9">
        <f t="shared" si="3"/>
        <v>5.3</v>
      </c>
    </row>
    <row r="8" spans="1:80" ht="11.25">
      <c r="A8" s="5">
        <v>6</v>
      </c>
      <c r="B8" s="77">
        <v>0</v>
      </c>
      <c r="C8" s="4">
        <v>55.5</v>
      </c>
      <c r="D8" s="4" t="s">
        <v>27</v>
      </c>
      <c r="E8" s="4" t="s">
        <v>27</v>
      </c>
      <c r="F8" s="4">
        <v>0</v>
      </c>
      <c r="G8" s="4">
        <v>1.2</v>
      </c>
      <c r="H8" s="4" t="s">
        <v>27</v>
      </c>
      <c r="I8" s="4" t="s">
        <v>27</v>
      </c>
      <c r="J8" s="4">
        <v>6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>
        <v>4.6</v>
      </c>
      <c r="R8" s="4">
        <v>0.3</v>
      </c>
      <c r="S8" s="4" t="s">
        <v>27</v>
      </c>
      <c r="T8" s="4">
        <v>0.4</v>
      </c>
      <c r="U8" s="4" t="s">
        <v>27</v>
      </c>
      <c r="V8" s="4" t="s">
        <v>27</v>
      </c>
      <c r="W8" s="4" t="s">
        <v>27</v>
      </c>
      <c r="X8" s="4">
        <v>4.8</v>
      </c>
      <c r="Y8" s="4">
        <v>6.4</v>
      </c>
      <c r="Z8" s="4">
        <v>2.3</v>
      </c>
      <c r="AA8" s="4">
        <v>47</v>
      </c>
      <c r="AB8" s="4">
        <v>0</v>
      </c>
      <c r="AC8" s="4">
        <v>1</v>
      </c>
      <c r="AD8" s="4">
        <v>2</v>
      </c>
      <c r="AE8" s="4" t="s">
        <v>27</v>
      </c>
      <c r="AF8" s="4" t="s">
        <v>27</v>
      </c>
      <c r="AG8" s="4" t="s">
        <v>27</v>
      </c>
      <c r="AH8" s="4" t="s">
        <v>27</v>
      </c>
      <c r="AI8" s="4">
        <v>0</v>
      </c>
      <c r="AJ8" s="4" t="s">
        <v>27</v>
      </c>
      <c r="AK8" s="4">
        <v>0</v>
      </c>
      <c r="AL8" s="4" t="s">
        <v>27</v>
      </c>
      <c r="AM8" s="4">
        <v>0</v>
      </c>
      <c r="AN8" s="4">
        <v>1</v>
      </c>
      <c r="AO8" s="4" t="s">
        <v>27</v>
      </c>
      <c r="AP8" s="4" t="s">
        <v>27</v>
      </c>
      <c r="AQ8" s="4" t="s">
        <v>27</v>
      </c>
      <c r="AR8" s="4">
        <v>0</v>
      </c>
      <c r="AS8" s="4" t="s">
        <v>27</v>
      </c>
      <c r="AT8" s="4">
        <v>20.5</v>
      </c>
      <c r="AU8" s="4">
        <v>3.5</v>
      </c>
      <c r="AV8" s="4">
        <v>8</v>
      </c>
      <c r="AW8" s="4" t="s">
        <v>27</v>
      </c>
      <c r="AX8" s="4" t="s">
        <v>27</v>
      </c>
      <c r="AY8" s="4" t="s">
        <v>27</v>
      </c>
      <c r="AZ8" s="4">
        <v>0.5</v>
      </c>
      <c r="BA8" s="4" t="s">
        <v>27</v>
      </c>
      <c r="BB8" s="4" t="s">
        <v>27</v>
      </c>
      <c r="BC8" s="4" t="s">
        <v>27</v>
      </c>
      <c r="BD8" s="4">
        <v>0</v>
      </c>
      <c r="BE8" s="4" t="s">
        <v>27</v>
      </c>
      <c r="BF8" s="4">
        <v>6</v>
      </c>
      <c r="BG8" s="4">
        <v>1</v>
      </c>
      <c r="BH8" s="4" t="s">
        <v>27</v>
      </c>
      <c r="BI8" s="4">
        <v>0</v>
      </c>
      <c r="BJ8" s="4">
        <v>56.5</v>
      </c>
      <c r="BK8" s="4">
        <v>2.5</v>
      </c>
      <c r="BL8" s="4">
        <v>0</v>
      </c>
      <c r="BM8" s="4" t="s">
        <v>27</v>
      </c>
      <c r="BN8" s="4">
        <v>0.5</v>
      </c>
      <c r="BO8" s="4">
        <v>0.5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2.493333333333333</v>
      </c>
      <c r="BZ8" s="9">
        <f t="shared" si="1"/>
        <v>3.23</v>
      </c>
      <c r="CA8" s="9">
        <f t="shared" si="2"/>
        <v>1.4166666666666667</v>
      </c>
      <c r="CB8" s="9">
        <f t="shared" si="3"/>
        <v>3.35</v>
      </c>
    </row>
    <row r="9" spans="1:80" ht="11.25">
      <c r="A9" s="5">
        <v>7</v>
      </c>
      <c r="B9" s="77" t="s">
        <v>27</v>
      </c>
      <c r="C9" s="4">
        <v>0</v>
      </c>
      <c r="D9" s="4" t="s">
        <v>27</v>
      </c>
      <c r="E9" s="4">
        <v>1.4</v>
      </c>
      <c r="F9" s="4" t="s">
        <v>27</v>
      </c>
      <c r="G9" s="4">
        <v>1.2</v>
      </c>
      <c r="H9" s="4">
        <v>3.2</v>
      </c>
      <c r="I9" s="4" t="s">
        <v>27</v>
      </c>
      <c r="J9" s="4" t="s">
        <v>27</v>
      </c>
      <c r="K9" s="4" t="s">
        <v>27</v>
      </c>
      <c r="L9" s="4">
        <v>2.8</v>
      </c>
      <c r="M9" s="4">
        <v>9.1</v>
      </c>
      <c r="N9" s="4" t="s">
        <v>27</v>
      </c>
      <c r="O9" s="4">
        <v>27.2</v>
      </c>
      <c r="P9" s="4" t="s">
        <v>27</v>
      </c>
      <c r="Q9" s="4" t="s">
        <v>27</v>
      </c>
      <c r="R9" s="4" t="s">
        <v>27</v>
      </c>
      <c r="S9" s="4" t="s">
        <v>27</v>
      </c>
      <c r="T9" s="4" t="s">
        <v>27</v>
      </c>
      <c r="U9" s="4">
        <v>30.6</v>
      </c>
      <c r="V9" s="4" t="s">
        <v>27</v>
      </c>
      <c r="W9" s="4">
        <v>0.7</v>
      </c>
      <c r="X9" s="4" t="s">
        <v>27</v>
      </c>
      <c r="Y9" s="4">
        <v>14.3</v>
      </c>
      <c r="Z9" s="4">
        <v>18</v>
      </c>
      <c r="AA9" s="4" t="s">
        <v>27</v>
      </c>
      <c r="AB9" s="4" t="s">
        <v>27</v>
      </c>
      <c r="AC9" s="4">
        <v>1</v>
      </c>
      <c r="AD9" s="4" t="s">
        <v>27</v>
      </c>
      <c r="AE9" s="4">
        <v>6</v>
      </c>
      <c r="AF9" s="4" t="s">
        <v>27</v>
      </c>
      <c r="AG9" s="4" t="s">
        <v>27</v>
      </c>
      <c r="AH9" s="4">
        <v>6</v>
      </c>
      <c r="AI9" s="4" t="s">
        <v>27</v>
      </c>
      <c r="AJ9" s="4">
        <v>7</v>
      </c>
      <c r="AK9" s="4">
        <v>11</v>
      </c>
      <c r="AL9" s="4" t="s">
        <v>27</v>
      </c>
      <c r="AM9" s="4" t="s">
        <v>27</v>
      </c>
      <c r="AN9" s="4">
        <v>22</v>
      </c>
      <c r="AO9" s="4">
        <v>1</v>
      </c>
      <c r="AP9" s="4">
        <v>0</v>
      </c>
      <c r="AQ9" s="4">
        <v>0</v>
      </c>
      <c r="AR9" s="4">
        <v>7.5</v>
      </c>
      <c r="AS9" s="4" t="s">
        <v>27</v>
      </c>
      <c r="AT9" s="4">
        <v>13.5</v>
      </c>
      <c r="AU9" s="4">
        <v>11</v>
      </c>
      <c r="AV9" s="4">
        <v>2</v>
      </c>
      <c r="AW9" s="4">
        <v>0</v>
      </c>
      <c r="AX9" s="4" t="s">
        <v>27</v>
      </c>
      <c r="AY9" s="4">
        <v>2</v>
      </c>
      <c r="AZ9" s="4" t="s">
        <v>27</v>
      </c>
      <c r="BA9" s="4" t="s">
        <v>27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3</v>
      </c>
      <c r="BH9" s="4" t="s">
        <v>27</v>
      </c>
      <c r="BI9" s="4" t="s">
        <v>27</v>
      </c>
      <c r="BJ9" s="4">
        <v>12.5</v>
      </c>
      <c r="BK9" s="4" t="s">
        <v>27</v>
      </c>
      <c r="BL9" s="4">
        <v>1.5</v>
      </c>
      <c r="BM9" s="4">
        <v>36</v>
      </c>
      <c r="BN9" s="4">
        <v>9.5</v>
      </c>
      <c r="BO9" s="4">
        <v>11</v>
      </c>
      <c r="BP9" s="4">
        <v>0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4.456666666666666</v>
      </c>
      <c r="BZ9" s="9">
        <f t="shared" si="1"/>
        <v>5.053333333333333</v>
      </c>
      <c r="CA9" s="9">
        <f t="shared" si="2"/>
        <v>3.066666666666667</v>
      </c>
      <c r="CB9" s="9">
        <f t="shared" si="3"/>
        <v>4.416666666666667</v>
      </c>
    </row>
    <row r="10" spans="1:80" ht="11.25">
      <c r="A10" s="5">
        <v>8</v>
      </c>
      <c r="B10" s="77" t="s">
        <v>27</v>
      </c>
      <c r="C10" s="4">
        <v>7.2</v>
      </c>
      <c r="D10" s="4">
        <v>2.3</v>
      </c>
      <c r="E10" s="4">
        <v>18.1</v>
      </c>
      <c r="F10" s="4" t="s">
        <v>27</v>
      </c>
      <c r="G10" s="4" t="s">
        <v>27</v>
      </c>
      <c r="H10" s="4">
        <v>23.9</v>
      </c>
      <c r="I10" s="4" t="s">
        <v>27</v>
      </c>
      <c r="J10" s="4">
        <v>5.8</v>
      </c>
      <c r="K10" s="4">
        <v>0</v>
      </c>
      <c r="L10" s="4">
        <v>10.1</v>
      </c>
      <c r="M10" s="4">
        <v>15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0</v>
      </c>
      <c r="S10" s="4" t="s">
        <v>27</v>
      </c>
      <c r="T10" s="4" t="s">
        <v>27</v>
      </c>
      <c r="U10" s="4">
        <v>6.4</v>
      </c>
      <c r="V10" s="4" t="s">
        <v>27</v>
      </c>
      <c r="W10" s="4">
        <v>23.8</v>
      </c>
      <c r="X10" s="4">
        <v>41</v>
      </c>
      <c r="Y10" s="4" t="s">
        <v>27</v>
      </c>
      <c r="Z10" s="4" t="s">
        <v>27</v>
      </c>
      <c r="AA10" s="4" t="s">
        <v>27</v>
      </c>
      <c r="AB10" s="4">
        <v>20</v>
      </c>
      <c r="AC10" s="4" t="s">
        <v>27</v>
      </c>
      <c r="AD10" s="4" t="s">
        <v>27</v>
      </c>
      <c r="AE10" s="4">
        <v>9</v>
      </c>
      <c r="AF10" s="4" t="s">
        <v>27</v>
      </c>
      <c r="AG10" s="4">
        <v>0</v>
      </c>
      <c r="AH10" s="4">
        <v>12</v>
      </c>
      <c r="AI10" s="4" t="s">
        <v>27</v>
      </c>
      <c r="AJ10" s="4" t="s">
        <v>27</v>
      </c>
      <c r="AK10" s="4">
        <v>19</v>
      </c>
      <c r="AL10" s="4">
        <v>31</v>
      </c>
      <c r="AM10" s="4">
        <v>8</v>
      </c>
      <c r="AN10" s="4">
        <v>15</v>
      </c>
      <c r="AO10" s="4" t="s">
        <v>27</v>
      </c>
      <c r="AP10" s="4" t="s">
        <v>27</v>
      </c>
      <c r="AQ10" s="4">
        <v>0</v>
      </c>
      <c r="AR10" s="4" t="s">
        <v>27</v>
      </c>
      <c r="AS10" s="4">
        <v>2</v>
      </c>
      <c r="AT10" s="4" t="s">
        <v>27</v>
      </c>
      <c r="AU10" s="4">
        <v>0</v>
      </c>
      <c r="AV10" s="4" t="s">
        <v>27</v>
      </c>
      <c r="AW10" s="4" t="s">
        <v>27</v>
      </c>
      <c r="AX10" s="4" t="s">
        <v>27</v>
      </c>
      <c r="AY10" s="4">
        <v>0</v>
      </c>
      <c r="AZ10" s="4">
        <v>21</v>
      </c>
      <c r="BA10" s="4">
        <v>7</v>
      </c>
      <c r="BB10" s="4" t="s">
        <v>27</v>
      </c>
      <c r="BC10" s="4">
        <v>0</v>
      </c>
      <c r="BD10" s="4">
        <v>0</v>
      </c>
      <c r="BE10" s="4">
        <v>53</v>
      </c>
      <c r="BF10" s="4">
        <v>0</v>
      </c>
      <c r="BG10" s="4" t="s">
        <v>27</v>
      </c>
      <c r="BH10" s="4" t="s">
        <v>27</v>
      </c>
      <c r="BI10" s="4" t="s">
        <v>27</v>
      </c>
      <c r="BJ10" s="4" t="s">
        <v>27</v>
      </c>
      <c r="BK10" s="4" t="s">
        <v>27</v>
      </c>
      <c r="BL10" s="4">
        <v>9.5</v>
      </c>
      <c r="BM10" s="4" t="s">
        <v>27</v>
      </c>
      <c r="BN10" s="4">
        <v>5</v>
      </c>
      <c r="BO10" s="4">
        <v>0</v>
      </c>
      <c r="BP10" s="4">
        <v>1</v>
      </c>
      <c r="BQ10" s="4" t="s">
        <v>27</v>
      </c>
      <c r="BR10" s="4"/>
      <c r="BS10" s="4"/>
      <c r="BT10" s="4"/>
      <c r="BU10" s="4"/>
      <c r="BV10" s="4"/>
      <c r="BW10" s="4"/>
      <c r="BY10" s="9">
        <f t="shared" si="0"/>
        <v>6.703333333333333</v>
      </c>
      <c r="BZ10" s="9">
        <f t="shared" si="1"/>
        <v>6.239999999999999</v>
      </c>
      <c r="CA10" s="9">
        <f t="shared" si="2"/>
        <v>5.9</v>
      </c>
      <c r="CB10" s="9">
        <f t="shared" si="3"/>
        <v>3.783333333333333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 t="s">
        <v>27</v>
      </c>
      <c r="F11" s="4" t="s">
        <v>27</v>
      </c>
      <c r="G11" s="4">
        <v>0.9</v>
      </c>
      <c r="H11" s="4">
        <v>10.9</v>
      </c>
      <c r="I11" s="4" t="s">
        <v>27</v>
      </c>
      <c r="J11" s="4">
        <v>28.3</v>
      </c>
      <c r="K11" s="4" t="s">
        <v>27</v>
      </c>
      <c r="L11" s="4">
        <v>11.9</v>
      </c>
      <c r="M11" s="4">
        <v>8.5</v>
      </c>
      <c r="N11" s="4">
        <v>0.1</v>
      </c>
      <c r="O11" s="4">
        <v>0.6</v>
      </c>
      <c r="P11" s="4">
        <v>1.3</v>
      </c>
      <c r="Q11" s="4" t="s">
        <v>27</v>
      </c>
      <c r="R11" s="4">
        <v>9.5</v>
      </c>
      <c r="S11" s="4" t="s">
        <v>27</v>
      </c>
      <c r="T11" s="4">
        <v>23.8</v>
      </c>
      <c r="U11" s="4">
        <v>1.7</v>
      </c>
      <c r="V11" s="4">
        <v>0.3</v>
      </c>
      <c r="W11" s="4">
        <v>19.9</v>
      </c>
      <c r="X11" s="4" t="s">
        <v>27</v>
      </c>
      <c r="Y11" s="4">
        <v>0</v>
      </c>
      <c r="Z11" s="4">
        <v>16.2</v>
      </c>
      <c r="AA11" s="4" t="s">
        <v>27</v>
      </c>
      <c r="AB11" s="4">
        <v>0</v>
      </c>
      <c r="AC11" s="4">
        <v>1</v>
      </c>
      <c r="AD11" s="4" t="s">
        <v>27</v>
      </c>
      <c r="AE11" s="4">
        <v>5</v>
      </c>
      <c r="AF11" s="4" t="s">
        <v>27</v>
      </c>
      <c r="AG11" s="4" t="s">
        <v>27</v>
      </c>
      <c r="AH11" s="4" t="s">
        <v>27</v>
      </c>
      <c r="AI11" s="4" t="s">
        <v>27</v>
      </c>
      <c r="AJ11" s="4" t="s">
        <v>27</v>
      </c>
      <c r="AK11" s="4" t="s">
        <v>27</v>
      </c>
      <c r="AL11" s="4">
        <v>13</v>
      </c>
      <c r="AM11" s="4" t="s">
        <v>27</v>
      </c>
      <c r="AN11" s="4" t="s">
        <v>27</v>
      </c>
      <c r="AO11" s="4" t="s">
        <v>27</v>
      </c>
      <c r="AP11" s="4">
        <v>1.5</v>
      </c>
      <c r="AQ11" s="4">
        <v>0.5</v>
      </c>
      <c r="AR11" s="4">
        <v>5.5</v>
      </c>
      <c r="AS11" s="4">
        <v>2</v>
      </c>
      <c r="AT11" s="4" t="s">
        <v>27</v>
      </c>
      <c r="AU11" s="4">
        <v>25</v>
      </c>
      <c r="AV11" s="4" t="s">
        <v>27</v>
      </c>
      <c r="AW11" s="4" t="s">
        <v>27</v>
      </c>
      <c r="AX11" s="4" t="s">
        <v>27</v>
      </c>
      <c r="AY11" s="4">
        <v>2.5</v>
      </c>
      <c r="AZ11" s="4" t="s">
        <v>27</v>
      </c>
      <c r="BA11" s="4" t="s">
        <v>27</v>
      </c>
      <c r="BB11" s="4" t="s">
        <v>27</v>
      </c>
      <c r="BC11" s="4" t="s">
        <v>27</v>
      </c>
      <c r="BD11" s="4">
        <v>11</v>
      </c>
      <c r="BE11" s="4">
        <v>0</v>
      </c>
      <c r="BF11" s="4" t="s">
        <v>27</v>
      </c>
      <c r="BG11" s="4" t="s">
        <v>27</v>
      </c>
      <c r="BH11" s="4">
        <v>15.5</v>
      </c>
      <c r="BI11" s="4" t="s">
        <v>27</v>
      </c>
      <c r="BJ11" s="4" t="s">
        <v>27</v>
      </c>
      <c r="BK11" s="4" t="s">
        <v>27</v>
      </c>
      <c r="BL11" s="4" t="s">
        <v>27</v>
      </c>
      <c r="BM11" s="4" t="s">
        <v>27</v>
      </c>
      <c r="BN11" s="4">
        <v>7.5</v>
      </c>
      <c r="BO11" s="4" t="s">
        <v>27</v>
      </c>
      <c r="BP11" s="4">
        <v>0</v>
      </c>
      <c r="BQ11" s="4">
        <v>3</v>
      </c>
      <c r="BR11" s="4"/>
      <c r="BS11" s="4"/>
      <c r="BT11" s="4"/>
      <c r="BU11" s="4"/>
      <c r="BV11" s="4"/>
      <c r="BW11" s="4"/>
      <c r="BY11" s="9">
        <f t="shared" si="0"/>
        <v>4.703333333333334</v>
      </c>
      <c r="BZ11" s="9">
        <f t="shared" si="1"/>
        <v>3.8466666666666667</v>
      </c>
      <c r="CA11" s="9">
        <f t="shared" si="2"/>
        <v>2.2</v>
      </c>
      <c r="CB11" s="9">
        <f t="shared" si="3"/>
        <v>2.466666666666667</v>
      </c>
    </row>
    <row r="12" spans="1:80" ht="11.25">
      <c r="A12" s="5">
        <v>10</v>
      </c>
      <c r="B12" s="77">
        <v>8.7</v>
      </c>
      <c r="C12" s="4" t="s">
        <v>27</v>
      </c>
      <c r="D12" s="4">
        <v>2.4</v>
      </c>
      <c r="E12" s="4">
        <v>26.6</v>
      </c>
      <c r="F12" s="4">
        <v>0</v>
      </c>
      <c r="G12" s="4" t="s">
        <v>27</v>
      </c>
      <c r="H12" s="4">
        <v>0.1</v>
      </c>
      <c r="I12" s="4">
        <v>0</v>
      </c>
      <c r="J12" s="4" t="s">
        <v>27</v>
      </c>
      <c r="K12" s="4">
        <v>30.3</v>
      </c>
      <c r="L12" s="4" t="s">
        <v>27</v>
      </c>
      <c r="M12" s="4">
        <v>12.2</v>
      </c>
      <c r="N12" s="4">
        <v>0.2</v>
      </c>
      <c r="O12" s="4" t="s">
        <v>27</v>
      </c>
      <c r="P12" s="4">
        <v>10.8</v>
      </c>
      <c r="Q12" s="4" t="s">
        <v>27</v>
      </c>
      <c r="R12" s="4">
        <v>0</v>
      </c>
      <c r="S12" s="4">
        <v>0</v>
      </c>
      <c r="T12" s="4">
        <v>0.1</v>
      </c>
      <c r="U12" s="4" t="s">
        <v>27</v>
      </c>
      <c r="V12" s="4">
        <v>9.9</v>
      </c>
      <c r="W12" s="4">
        <v>0.2</v>
      </c>
      <c r="X12" s="4" t="s">
        <v>27</v>
      </c>
      <c r="Y12" s="4" t="s">
        <v>27</v>
      </c>
      <c r="Z12" s="4">
        <v>0.4</v>
      </c>
      <c r="AA12" s="4" t="s">
        <v>27</v>
      </c>
      <c r="AB12" s="4" t="s">
        <v>27</v>
      </c>
      <c r="AC12" s="4" t="s">
        <v>27</v>
      </c>
      <c r="AD12" s="4">
        <v>19</v>
      </c>
      <c r="AE12" s="4">
        <v>4</v>
      </c>
      <c r="AF12" s="4">
        <v>11</v>
      </c>
      <c r="AG12" s="4" t="s">
        <v>27</v>
      </c>
      <c r="AH12" s="4" t="s">
        <v>27</v>
      </c>
      <c r="AI12" s="4">
        <v>6</v>
      </c>
      <c r="AJ12" s="4">
        <v>3</v>
      </c>
      <c r="AK12" s="4">
        <v>1</v>
      </c>
      <c r="AL12" s="4">
        <v>2</v>
      </c>
      <c r="AM12" s="4" t="s">
        <v>27</v>
      </c>
      <c r="AN12" s="4">
        <v>0</v>
      </c>
      <c r="AO12" s="4">
        <v>18</v>
      </c>
      <c r="AP12" s="4" t="s">
        <v>27</v>
      </c>
      <c r="AQ12" s="4" t="s">
        <v>27</v>
      </c>
      <c r="AR12" s="4">
        <v>0</v>
      </c>
      <c r="AS12" s="4">
        <v>0</v>
      </c>
      <c r="AT12" s="4" t="s">
        <v>27</v>
      </c>
      <c r="AU12" s="4">
        <v>0.5</v>
      </c>
      <c r="AV12" s="4">
        <v>8.5</v>
      </c>
      <c r="AW12" s="4">
        <v>9.5</v>
      </c>
      <c r="AX12" s="4" t="s">
        <v>27</v>
      </c>
      <c r="AY12" s="4">
        <v>0.5</v>
      </c>
      <c r="AZ12" s="4" t="s">
        <v>27</v>
      </c>
      <c r="BA12" s="4" t="s">
        <v>27</v>
      </c>
      <c r="BB12" s="4">
        <v>0</v>
      </c>
      <c r="BC12" s="4">
        <v>0</v>
      </c>
      <c r="BD12" s="4">
        <v>11.5</v>
      </c>
      <c r="BE12" s="4">
        <v>16</v>
      </c>
      <c r="BF12" s="4" t="s">
        <v>27</v>
      </c>
      <c r="BG12" s="4" t="s">
        <v>27</v>
      </c>
      <c r="BH12" s="4">
        <v>0.5</v>
      </c>
      <c r="BI12" s="4" t="s">
        <v>27</v>
      </c>
      <c r="BJ12" s="4">
        <v>0</v>
      </c>
      <c r="BK12" s="4">
        <v>0</v>
      </c>
      <c r="BL12" s="4">
        <v>14.5</v>
      </c>
      <c r="BM12" s="4" t="s">
        <v>27</v>
      </c>
      <c r="BN12" s="4" t="s">
        <v>27</v>
      </c>
      <c r="BO12" s="4" t="s">
        <v>27</v>
      </c>
      <c r="BP12" s="4">
        <v>15.5</v>
      </c>
      <c r="BQ12" s="4">
        <v>1</v>
      </c>
      <c r="BR12" s="4"/>
      <c r="BS12" s="4"/>
      <c r="BT12" s="4"/>
      <c r="BU12" s="4"/>
      <c r="BV12" s="4"/>
      <c r="BW12" s="4"/>
      <c r="BY12" s="9">
        <f t="shared" si="0"/>
        <v>3.6700000000000004</v>
      </c>
      <c r="BZ12" s="9">
        <f t="shared" si="1"/>
        <v>3.103333333333333</v>
      </c>
      <c r="CA12" s="9">
        <f t="shared" si="2"/>
        <v>3.683333333333333</v>
      </c>
      <c r="CB12" s="9">
        <f t="shared" si="3"/>
        <v>3.2</v>
      </c>
    </row>
    <row r="13" spans="1:80" ht="11.25">
      <c r="A13" s="6">
        <v>11</v>
      </c>
      <c r="B13" s="78">
        <v>7.3</v>
      </c>
      <c r="C13" s="79">
        <v>3.5</v>
      </c>
      <c r="D13" s="79" t="s">
        <v>27</v>
      </c>
      <c r="E13" s="79">
        <v>4</v>
      </c>
      <c r="F13" s="79">
        <v>0.1</v>
      </c>
      <c r="G13" s="79" t="s">
        <v>27</v>
      </c>
      <c r="H13" s="79" t="s">
        <v>27</v>
      </c>
      <c r="I13" s="79">
        <v>5</v>
      </c>
      <c r="J13" s="79" t="s">
        <v>27</v>
      </c>
      <c r="K13" s="79" t="s">
        <v>27</v>
      </c>
      <c r="L13" s="79" t="s">
        <v>27</v>
      </c>
      <c r="M13" s="79">
        <v>4.1</v>
      </c>
      <c r="N13" s="79">
        <v>4.8</v>
      </c>
      <c r="O13" s="79">
        <v>2.6</v>
      </c>
      <c r="P13" s="79">
        <v>9.5</v>
      </c>
      <c r="Q13" s="79">
        <v>27.1</v>
      </c>
      <c r="R13" s="79">
        <v>0</v>
      </c>
      <c r="S13" s="79">
        <v>11.6</v>
      </c>
      <c r="T13" s="79">
        <v>0.2</v>
      </c>
      <c r="U13" s="79" t="s">
        <v>27</v>
      </c>
      <c r="V13" s="79" t="s">
        <v>27</v>
      </c>
      <c r="W13" s="79">
        <v>0.5</v>
      </c>
      <c r="X13" s="79">
        <v>0</v>
      </c>
      <c r="Y13" s="79" t="s">
        <v>27</v>
      </c>
      <c r="Z13" s="79">
        <v>0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 t="s">
        <v>27</v>
      </c>
      <c r="AF13" s="79">
        <v>40</v>
      </c>
      <c r="AG13" s="79">
        <v>0</v>
      </c>
      <c r="AH13" s="79">
        <v>7</v>
      </c>
      <c r="AI13" s="79">
        <v>4</v>
      </c>
      <c r="AJ13" s="79">
        <v>0</v>
      </c>
      <c r="AK13" s="79">
        <v>0</v>
      </c>
      <c r="AL13" s="79">
        <v>11</v>
      </c>
      <c r="AM13" s="79" t="s">
        <v>27</v>
      </c>
      <c r="AN13" s="79">
        <v>0</v>
      </c>
      <c r="AO13" s="79">
        <v>1</v>
      </c>
      <c r="AP13" s="79">
        <v>5</v>
      </c>
      <c r="AQ13" s="79" t="s">
        <v>27</v>
      </c>
      <c r="AR13" s="79">
        <v>1.5</v>
      </c>
      <c r="AS13" s="79">
        <v>0</v>
      </c>
      <c r="AT13" s="79">
        <v>0</v>
      </c>
      <c r="AU13" s="79" t="s">
        <v>27</v>
      </c>
      <c r="AV13" s="79">
        <v>23.5</v>
      </c>
      <c r="AW13" s="79">
        <v>23.5</v>
      </c>
      <c r="AX13" s="79" t="s">
        <v>27</v>
      </c>
      <c r="AY13" s="79">
        <v>0</v>
      </c>
      <c r="AZ13" s="79">
        <v>0</v>
      </c>
      <c r="BA13" s="79" t="s">
        <v>27</v>
      </c>
      <c r="BB13" s="79">
        <v>3</v>
      </c>
      <c r="BC13" s="79">
        <v>5.5</v>
      </c>
      <c r="BD13" s="79">
        <v>0.5</v>
      </c>
      <c r="BE13" s="79">
        <v>1</v>
      </c>
      <c r="BF13" s="79" t="s">
        <v>27</v>
      </c>
      <c r="BG13" s="79" t="s">
        <v>27</v>
      </c>
      <c r="BH13" s="79">
        <v>13.5</v>
      </c>
      <c r="BI13" s="79">
        <v>22</v>
      </c>
      <c r="BJ13" s="79">
        <v>4.5</v>
      </c>
      <c r="BK13" s="79" t="s">
        <v>27</v>
      </c>
      <c r="BL13" s="79">
        <v>15.5</v>
      </c>
      <c r="BM13" s="79">
        <v>0.5</v>
      </c>
      <c r="BN13" s="79">
        <v>38</v>
      </c>
      <c r="BO13" s="79">
        <v>0</v>
      </c>
      <c r="BP13" s="79">
        <v>5.5</v>
      </c>
      <c r="BQ13" s="79">
        <v>0</v>
      </c>
      <c r="BR13" s="79"/>
      <c r="BS13" s="79"/>
      <c r="BT13" s="79"/>
      <c r="BU13" s="79"/>
      <c r="BV13" s="79"/>
      <c r="BW13" s="79"/>
      <c r="BY13" s="9">
        <f t="shared" si="0"/>
        <v>4.08</v>
      </c>
      <c r="BZ13" s="9">
        <f t="shared" si="1"/>
        <v>3.9066666666666667</v>
      </c>
      <c r="CA13" s="9">
        <f t="shared" si="2"/>
        <v>4.216666666666667</v>
      </c>
      <c r="CB13" s="9">
        <f t="shared" si="3"/>
        <v>5.466666666666667</v>
      </c>
    </row>
    <row r="14" spans="1:80" ht="11.25">
      <c r="A14" s="5">
        <v>12</v>
      </c>
      <c r="B14" s="77">
        <v>3.7</v>
      </c>
      <c r="C14" s="4">
        <v>42.2</v>
      </c>
      <c r="D14" s="4" t="s">
        <v>27</v>
      </c>
      <c r="E14" s="4">
        <v>0</v>
      </c>
      <c r="F14" s="4">
        <v>12.3</v>
      </c>
      <c r="G14" s="4">
        <v>0</v>
      </c>
      <c r="H14" s="4">
        <v>1</v>
      </c>
      <c r="I14" s="4" t="s">
        <v>27</v>
      </c>
      <c r="J14" s="4">
        <v>0.6</v>
      </c>
      <c r="K14" s="4" t="s">
        <v>27</v>
      </c>
      <c r="L14" s="4" t="s">
        <v>27</v>
      </c>
      <c r="M14" s="4" t="s">
        <v>27</v>
      </c>
      <c r="N14" s="4" t="s">
        <v>27</v>
      </c>
      <c r="O14" s="4">
        <v>10.9</v>
      </c>
      <c r="P14" s="4" t="s">
        <v>27</v>
      </c>
      <c r="Q14" s="4">
        <v>11.7</v>
      </c>
      <c r="R14" s="4" t="s">
        <v>27</v>
      </c>
      <c r="S14" s="4">
        <v>0</v>
      </c>
      <c r="T14" s="4" t="s">
        <v>27</v>
      </c>
      <c r="U14" s="4">
        <v>55.5</v>
      </c>
      <c r="V14" s="4">
        <v>26.9</v>
      </c>
      <c r="W14" s="4" t="s">
        <v>27</v>
      </c>
      <c r="X14" s="4" t="s">
        <v>27</v>
      </c>
      <c r="Y14" s="4" t="s">
        <v>27</v>
      </c>
      <c r="Z14" s="4">
        <v>0.5</v>
      </c>
      <c r="AA14" s="4">
        <v>8</v>
      </c>
      <c r="AB14" s="4" t="s">
        <v>27</v>
      </c>
      <c r="AC14" s="4" t="s">
        <v>27</v>
      </c>
      <c r="AD14" s="4" t="s">
        <v>27</v>
      </c>
      <c r="AE14" s="4" t="s">
        <v>27</v>
      </c>
      <c r="AF14" s="4">
        <v>2</v>
      </c>
      <c r="AG14" s="4" t="s">
        <v>27</v>
      </c>
      <c r="AH14" s="4">
        <v>25</v>
      </c>
      <c r="AI14" s="4" t="s">
        <v>27</v>
      </c>
      <c r="AJ14" s="4">
        <v>1</v>
      </c>
      <c r="AK14" s="4">
        <v>0</v>
      </c>
      <c r="AL14" s="4">
        <v>2</v>
      </c>
      <c r="AM14" s="4" t="s">
        <v>27</v>
      </c>
      <c r="AN14" s="4" t="s">
        <v>27</v>
      </c>
      <c r="AO14" s="4">
        <v>5</v>
      </c>
      <c r="AP14" s="4">
        <v>9.5</v>
      </c>
      <c r="AQ14" s="4">
        <v>4.5</v>
      </c>
      <c r="AR14" s="4">
        <v>14</v>
      </c>
      <c r="AS14" s="4" t="s">
        <v>27</v>
      </c>
      <c r="AT14" s="4" t="s">
        <v>27</v>
      </c>
      <c r="AU14" s="4">
        <v>0</v>
      </c>
      <c r="AV14" s="4">
        <v>4.5</v>
      </c>
      <c r="AW14" s="4" t="s">
        <v>27</v>
      </c>
      <c r="AX14" s="4">
        <v>1</v>
      </c>
      <c r="AY14" s="4">
        <v>12</v>
      </c>
      <c r="AZ14" s="4">
        <v>18</v>
      </c>
      <c r="BA14" s="4" t="s">
        <v>27</v>
      </c>
      <c r="BB14" s="4">
        <v>6.5</v>
      </c>
      <c r="BC14" s="4">
        <v>27.5</v>
      </c>
      <c r="BD14" s="4" t="s">
        <v>27</v>
      </c>
      <c r="BE14" s="4" t="s">
        <v>27</v>
      </c>
      <c r="BF14" s="4" t="s">
        <v>27</v>
      </c>
      <c r="BG14" s="4">
        <v>18</v>
      </c>
      <c r="BH14" s="4">
        <v>0</v>
      </c>
      <c r="BI14" s="4">
        <v>0</v>
      </c>
      <c r="BJ14" s="4">
        <v>1</v>
      </c>
      <c r="BK14" s="4" t="s">
        <v>27</v>
      </c>
      <c r="BL14" s="4" t="s">
        <v>27</v>
      </c>
      <c r="BM14" s="4" t="s">
        <v>27</v>
      </c>
      <c r="BN14" s="4" t="s">
        <v>27</v>
      </c>
      <c r="BO14" s="4">
        <v>0.5</v>
      </c>
      <c r="BP14" s="4" t="s">
        <v>27</v>
      </c>
      <c r="BQ14" s="4">
        <v>1.5</v>
      </c>
      <c r="BR14" s="4"/>
      <c r="BS14" s="4"/>
      <c r="BT14" s="4"/>
      <c r="BU14" s="4"/>
      <c r="BV14" s="4"/>
      <c r="BW14" s="4"/>
      <c r="BY14" s="9">
        <f t="shared" si="0"/>
        <v>4.803333333333333</v>
      </c>
      <c r="BZ14" s="9">
        <f t="shared" si="1"/>
        <v>5.28</v>
      </c>
      <c r="CA14" s="9">
        <f t="shared" si="2"/>
        <v>5.016666666666667</v>
      </c>
      <c r="CB14" s="9">
        <f t="shared" si="3"/>
        <v>4.116666666666666</v>
      </c>
    </row>
    <row r="15" spans="1:80" ht="11.25">
      <c r="A15" s="5">
        <v>13</v>
      </c>
      <c r="B15" s="77" t="s">
        <v>27</v>
      </c>
      <c r="C15" s="4">
        <v>6</v>
      </c>
      <c r="D15" s="4" t="s">
        <v>27</v>
      </c>
      <c r="E15" s="4">
        <v>2.9</v>
      </c>
      <c r="F15" s="4">
        <v>4.1</v>
      </c>
      <c r="G15" s="4">
        <v>3.3</v>
      </c>
      <c r="H15" s="4">
        <v>8.7</v>
      </c>
      <c r="I15" s="4">
        <v>0.5</v>
      </c>
      <c r="J15" s="4">
        <v>0.4</v>
      </c>
      <c r="K15" s="4">
        <v>3.7</v>
      </c>
      <c r="L15" s="4" t="s">
        <v>27</v>
      </c>
      <c r="M15" s="4" t="s">
        <v>27</v>
      </c>
      <c r="N15" s="4">
        <v>0</v>
      </c>
      <c r="O15" s="4" t="s">
        <v>27</v>
      </c>
      <c r="P15" s="4">
        <v>0.4</v>
      </c>
      <c r="Q15" s="4" t="s">
        <v>27</v>
      </c>
      <c r="R15" s="4" t="s">
        <v>27</v>
      </c>
      <c r="S15" s="4" t="s">
        <v>27</v>
      </c>
      <c r="T15" s="4" t="s">
        <v>27</v>
      </c>
      <c r="U15" s="4" t="s">
        <v>27</v>
      </c>
      <c r="V15" s="4">
        <v>1.7</v>
      </c>
      <c r="W15" s="4" t="s">
        <v>27</v>
      </c>
      <c r="X15" s="4">
        <v>3.1</v>
      </c>
      <c r="Y15" s="4">
        <v>0</v>
      </c>
      <c r="Z15" s="4">
        <v>30.5</v>
      </c>
      <c r="AA15" s="4">
        <v>2</v>
      </c>
      <c r="AB15" s="4" t="s">
        <v>27</v>
      </c>
      <c r="AC15" s="4">
        <v>15</v>
      </c>
      <c r="AD15" s="4">
        <v>8</v>
      </c>
      <c r="AE15" s="4">
        <v>0</v>
      </c>
      <c r="AF15" s="4" t="s">
        <v>27</v>
      </c>
      <c r="AG15" s="4">
        <v>0</v>
      </c>
      <c r="AH15" s="4" t="s">
        <v>27</v>
      </c>
      <c r="AI15" s="4" t="s">
        <v>27</v>
      </c>
      <c r="AJ15" s="4" t="s">
        <v>27</v>
      </c>
      <c r="AK15" s="4">
        <v>37</v>
      </c>
      <c r="AL15" s="4" t="s">
        <v>27</v>
      </c>
      <c r="AM15" s="4">
        <v>10</v>
      </c>
      <c r="AN15" s="4">
        <v>0</v>
      </c>
      <c r="AO15" s="4">
        <v>3</v>
      </c>
      <c r="AP15" s="4">
        <v>0</v>
      </c>
      <c r="AQ15" s="4">
        <v>16</v>
      </c>
      <c r="AR15" s="4" t="s">
        <v>27</v>
      </c>
      <c r="AS15" s="4" t="s">
        <v>27</v>
      </c>
      <c r="AT15" s="4" t="s">
        <v>27</v>
      </c>
      <c r="AU15" s="4">
        <v>0</v>
      </c>
      <c r="AV15" s="4">
        <v>0</v>
      </c>
      <c r="AW15" s="4" t="s">
        <v>27</v>
      </c>
      <c r="AX15" s="4" t="s">
        <v>27</v>
      </c>
      <c r="AY15" s="4" t="s">
        <v>27</v>
      </c>
      <c r="AZ15" s="4">
        <v>0</v>
      </c>
      <c r="BA15" s="4" t="s">
        <v>27</v>
      </c>
      <c r="BB15" s="4">
        <v>1</v>
      </c>
      <c r="BC15" s="4">
        <v>0</v>
      </c>
      <c r="BD15" s="4">
        <v>0</v>
      </c>
      <c r="BE15" s="4">
        <v>0.5</v>
      </c>
      <c r="BF15" s="4" t="s">
        <v>27</v>
      </c>
      <c r="BG15" s="4">
        <v>8.5</v>
      </c>
      <c r="BH15" s="4" t="s">
        <v>27</v>
      </c>
      <c r="BI15" s="4">
        <v>0</v>
      </c>
      <c r="BJ15" s="4" t="s">
        <v>27</v>
      </c>
      <c r="BK15" s="4" t="s">
        <v>27</v>
      </c>
      <c r="BL15" s="4">
        <v>18</v>
      </c>
      <c r="BM15" s="4">
        <v>4</v>
      </c>
      <c r="BN15" s="4" t="s">
        <v>27</v>
      </c>
      <c r="BO15" s="4" t="s">
        <v>27</v>
      </c>
      <c r="BP15" s="4" t="s">
        <v>27</v>
      </c>
      <c r="BQ15" s="4">
        <v>44</v>
      </c>
      <c r="BR15" s="4"/>
      <c r="BS15" s="4"/>
      <c r="BT15" s="4"/>
      <c r="BU15" s="4"/>
      <c r="BV15" s="4"/>
      <c r="BW15" s="4"/>
      <c r="BY15" s="9">
        <f t="shared" si="0"/>
        <v>3.7266666666666666</v>
      </c>
      <c r="BZ15" s="9">
        <f t="shared" si="1"/>
        <v>4.21</v>
      </c>
      <c r="CA15" s="9">
        <f t="shared" si="2"/>
        <v>2.8</v>
      </c>
      <c r="CB15" s="9">
        <f t="shared" si="3"/>
        <v>3.1666666666666665</v>
      </c>
    </row>
    <row r="16" spans="1:80" ht="11.25">
      <c r="A16" s="5">
        <v>14</v>
      </c>
      <c r="B16" s="77" t="s">
        <v>27</v>
      </c>
      <c r="C16" s="4">
        <v>0.1</v>
      </c>
      <c r="D16" s="4" t="s">
        <v>27</v>
      </c>
      <c r="E16" s="4" t="s">
        <v>27</v>
      </c>
      <c r="F16" s="4">
        <v>0.9</v>
      </c>
      <c r="G16" s="4">
        <v>11.6</v>
      </c>
      <c r="H16" s="4" t="s">
        <v>27</v>
      </c>
      <c r="I16" s="4">
        <v>19.1</v>
      </c>
      <c r="J16" s="4">
        <v>1.5</v>
      </c>
      <c r="K16" s="4">
        <v>2.3</v>
      </c>
      <c r="L16" s="4" t="s">
        <v>27</v>
      </c>
      <c r="M16" s="4" t="s">
        <v>27</v>
      </c>
      <c r="N16" s="4">
        <v>24.3</v>
      </c>
      <c r="O16" s="4" t="s">
        <v>27</v>
      </c>
      <c r="P16" s="4">
        <v>0.9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>
        <v>1.8</v>
      </c>
      <c r="X16" s="4" t="s">
        <v>27</v>
      </c>
      <c r="Y16" s="4">
        <v>23.9</v>
      </c>
      <c r="Z16" s="4" t="s">
        <v>27</v>
      </c>
      <c r="AA16" s="4" t="s">
        <v>27</v>
      </c>
      <c r="AB16" s="4">
        <v>1</v>
      </c>
      <c r="AC16" s="4">
        <v>44</v>
      </c>
      <c r="AD16" s="4" t="s">
        <v>27</v>
      </c>
      <c r="AE16" s="4">
        <v>5</v>
      </c>
      <c r="AF16" s="4" t="s">
        <v>27</v>
      </c>
      <c r="AG16" s="4" t="s">
        <v>27</v>
      </c>
      <c r="AH16" s="4" t="s">
        <v>27</v>
      </c>
      <c r="AI16" s="4" t="s">
        <v>27</v>
      </c>
      <c r="AJ16" s="4">
        <v>0</v>
      </c>
      <c r="AK16" s="4">
        <v>4</v>
      </c>
      <c r="AL16" s="4" t="s">
        <v>27</v>
      </c>
      <c r="AM16" s="4">
        <v>29</v>
      </c>
      <c r="AN16" s="4">
        <v>0</v>
      </c>
      <c r="AO16" s="4">
        <v>3</v>
      </c>
      <c r="AP16" s="4">
        <v>0</v>
      </c>
      <c r="AQ16" s="4">
        <v>0.5</v>
      </c>
      <c r="AR16" s="4">
        <v>10</v>
      </c>
      <c r="AS16" s="4" t="s">
        <v>27</v>
      </c>
      <c r="AT16" s="4">
        <v>0</v>
      </c>
      <c r="AU16" s="4">
        <v>34.5</v>
      </c>
      <c r="AV16" s="4">
        <v>0.5</v>
      </c>
      <c r="AW16" s="4" t="s">
        <v>27</v>
      </c>
      <c r="AX16" s="4" t="s">
        <v>27</v>
      </c>
      <c r="AY16" s="4" t="s">
        <v>27</v>
      </c>
      <c r="AZ16" s="4">
        <v>0</v>
      </c>
      <c r="BA16" s="4">
        <v>0</v>
      </c>
      <c r="BB16" s="4" t="s">
        <v>27</v>
      </c>
      <c r="BC16" s="4">
        <v>0</v>
      </c>
      <c r="BD16" s="4">
        <v>8.5</v>
      </c>
      <c r="BE16" s="4">
        <v>2.5</v>
      </c>
      <c r="BF16" s="4">
        <v>26</v>
      </c>
      <c r="BG16" s="4" t="s">
        <v>27</v>
      </c>
      <c r="BH16" s="4" t="s">
        <v>27</v>
      </c>
      <c r="BI16" s="4">
        <v>8.5</v>
      </c>
      <c r="BJ16" s="4" t="s">
        <v>27</v>
      </c>
      <c r="BK16" s="4" t="s">
        <v>27</v>
      </c>
      <c r="BL16" s="4">
        <v>16.5</v>
      </c>
      <c r="BM16" s="4">
        <v>29.5</v>
      </c>
      <c r="BN16" s="4" t="s">
        <v>27</v>
      </c>
      <c r="BO16" s="4">
        <v>5</v>
      </c>
      <c r="BP16" s="4">
        <v>7</v>
      </c>
      <c r="BQ16" s="4" t="s">
        <v>27</v>
      </c>
      <c r="BR16" s="4"/>
      <c r="BS16" s="4"/>
      <c r="BT16" s="4"/>
      <c r="BU16" s="4"/>
      <c r="BV16" s="4"/>
      <c r="BW16" s="4"/>
      <c r="BY16" s="9">
        <f t="shared" si="0"/>
        <v>4.59</v>
      </c>
      <c r="BZ16" s="9">
        <f t="shared" si="1"/>
        <v>5.239999999999999</v>
      </c>
      <c r="CA16" s="9">
        <f t="shared" si="2"/>
        <v>4.116666666666666</v>
      </c>
      <c r="CB16" s="9">
        <f t="shared" si="3"/>
        <v>5.066666666666666</v>
      </c>
    </row>
    <row r="17" spans="1:80" ht="11.25">
      <c r="A17" s="5">
        <v>15</v>
      </c>
      <c r="B17" s="77">
        <v>3.2</v>
      </c>
      <c r="C17" s="4" t="s">
        <v>27</v>
      </c>
      <c r="D17" s="4">
        <v>3.1</v>
      </c>
      <c r="E17" s="4" t="s">
        <v>27</v>
      </c>
      <c r="F17" s="4" t="s">
        <v>27</v>
      </c>
      <c r="G17" s="4" t="s">
        <v>27</v>
      </c>
      <c r="H17" s="4" t="s">
        <v>27</v>
      </c>
      <c r="I17" s="4">
        <v>0</v>
      </c>
      <c r="J17" s="4">
        <v>47.2</v>
      </c>
      <c r="K17" s="4" t="s">
        <v>27</v>
      </c>
      <c r="L17" s="4">
        <v>0</v>
      </c>
      <c r="M17" s="4" t="s">
        <v>27</v>
      </c>
      <c r="N17" s="4" t="s">
        <v>27</v>
      </c>
      <c r="O17" s="4">
        <v>8.3</v>
      </c>
      <c r="P17" s="4" t="s">
        <v>27</v>
      </c>
      <c r="Q17" s="4" t="s">
        <v>27</v>
      </c>
      <c r="R17" s="4" t="s">
        <v>27</v>
      </c>
      <c r="S17" s="4" t="s">
        <v>27</v>
      </c>
      <c r="T17" s="4" t="s">
        <v>27</v>
      </c>
      <c r="U17" s="4">
        <v>17.2</v>
      </c>
      <c r="V17" s="4">
        <v>15.1</v>
      </c>
      <c r="W17" s="4" t="s">
        <v>27</v>
      </c>
      <c r="X17" s="4" t="s">
        <v>27</v>
      </c>
      <c r="Y17" s="4">
        <v>5.1</v>
      </c>
      <c r="Z17" s="4">
        <v>0.4</v>
      </c>
      <c r="AA17" s="4" t="s">
        <v>27</v>
      </c>
      <c r="AB17" s="4">
        <v>0</v>
      </c>
      <c r="AC17" s="4">
        <v>1</v>
      </c>
      <c r="AD17" s="4" t="s">
        <v>27</v>
      </c>
      <c r="AE17" s="4">
        <v>87</v>
      </c>
      <c r="AF17" s="4">
        <v>11</v>
      </c>
      <c r="AG17" s="4" t="s">
        <v>27</v>
      </c>
      <c r="AH17" s="4">
        <v>10</v>
      </c>
      <c r="AI17" s="4">
        <v>27</v>
      </c>
      <c r="AJ17" s="4" t="s">
        <v>27</v>
      </c>
      <c r="AK17" s="4">
        <v>3</v>
      </c>
      <c r="AL17" s="4">
        <v>0</v>
      </c>
      <c r="AM17" s="4">
        <v>4</v>
      </c>
      <c r="AN17" s="4">
        <v>0</v>
      </c>
      <c r="AO17" s="4">
        <v>0</v>
      </c>
      <c r="AP17" s="4" t="s">
        <v>27</v>
      </c>
      <c r="AQ17" s="4" t="s">
        <v>27</v>
      </c>
      <c r="AR17" s="4">
        <v>0</v>
      </c>
      <c r="AS17" s="4" t="s">
        <v>27</v>
      </c>
      <c r="AT17" s="4">
        <v>0.5</v>
      </c>
      <c r="AU17" s="4">
        <v>39.5</v>
      </c>
      <c r="AV17" s="4" t="s">
        <v>27</v>
      </c>
      <c r="AW17" s="4">
        <v>4.5</v>
      </c>
      <c r="AX17" s="4">
        <v>0</v>
      </c>
      <c r="AY17" s="4" t="s">
        <v>27</v>
      </c>
      <c r="AZ17" s="4">
        <v>3</v>
      </c>
      <c r="BA17" s="4" t="s">
        <v>27</v>
      </c>
      <c r="BB17" s="4" t="s">
        <v>27</v>
      </c>
      <c r="BC17" s="4" t="s">
        <v>27</v>
      </c>
      <c r="BD17" s="4">
        <v>9.5</v>
      </c>
      <c r="BE17" s="4" t="s">
        <v>27</v>
      </c>
      <c r="BF17" s="4">
        <v>54</v>
      </c>
      <c r="BG17" s="4">
        <v>9.5</v>
      </c>
      <c r="BH17" s="4" t="s">
        <v>27</v>
      </c>
      <c r="BI17" s="4" t="s">
        <v>27</v>
      </c>
      <c r="BJ17" s="4">
        <v>0</v>
      </c>
      <c r="BK17" s="4" t="s">
        <v>27</v>
      </c>
      <c r="BL17" s="4">
        <v>4.5</v>
      </c>
      <c r="BM17" s="4" t="s">
        <v>27</v>
      </c>
      <c r="BN17" s="4">
        <v>0</v>
      </c>
      <c r="BO17" s="4">
        <v>8</v>
      </c>
      <c r="BP17" s="4">
        <v>18</v>
      </c>
      <c r="BQ17" s="4" t="s">
        <v>27</v>
      </c>
      <c r="BR17" s="4"/>
      <c r="BS17" s="4"/>
      <c r="BT17" s="4"/>
      <c r="BU17" s="4"/>
      <c r="BV17" s="4"/>
      <c r="BW17" s="4"/>
      <c r="BY17" s="9">
        <f t="shared" si="0"/>
        <v>7.876666666666667</v>
      </c>
      <c r="BZ17" s="9">
        <f t="shared" si="1"/>
        <v>7.510000000000001</v>
      </c>
      <c r="CA17" s="9">
        <f t="shared" si="2"/>
        <v>8.75</v>
      </c>
      <c r="CB17" s="9">
        <f t="shared" si="3"/>
        <v>5.033333333333333</v>
      </c>
    </row>
    <row r="18" spans="1:80" ht="11.25">
      <c r="A18" s="5">
        <v>16</v>
      </c>
      <c r="B18" s="77">
        <v>0</v>
      </c>
      <c r="C18" s="4" t="s">
        <v>27</v>
      </c>
      <c r="D18" s="4">
        <v>7.8</v>
      </c>
      <c r="E18" s="4" t="s">
        <v>27</v>
      </c>
      <c r="F18" s="4" t="s">
        <v>27</v>
      </c>
      <c r="G18" s="4">
        <v>4.9</v>
      </c>
      <c r="H18" s="4">
        <v>12.1</v>
      </c>
      <c r="I18" s="4">
        <v>10.1</v>
      </c>
      <c r="J18" s="4">
        <v>13.1</v>
      </c>
      <c r="K18" s="4" t="s">
        <v>27</v>
      </c>
      <c r="L18" s="4">
        <v>4.8</v>
      </c>
      <c r="M18" s="4">
        <v>0</v>
      </c>
      <c r="N18" s="4" t="s">
        <v>27</v>
      </c>
      <c r="O18" s="4">
        <v>35.7</v>
      </c>
      <c r="P18" s="4">
        <v>5.9</v>
      </c>
      <c r="Q18" s="4" t="s">
        <v>27</v>
      </c>
      <c r="R18" s="4">
        <v>11.8</v>
      </c>
      <c r="S18" s="4" t="s">
        <v>27</v>
      </c>
      <c r="T18" s="4">
        <v>2</v>
      </c>
      <c r="U18" s="4">
        <v>5.5</v>
      </c>
      <c r="V18" s="4">
        <v>20.5</v>
      </c>
      <c r="W18" s="4">
        <v>7.1</v>
      </c>
      <c r="X18" s="4" t="s">
        <v>27</v>
      </c>
      <c r="Y18" s="4" t="s">
        <v>27</v>
      </c>
      <c r="Z18" s="4">
        <v>5.2</v>
      </c>
      <c r="AA18" s="4" t="s">
        <v>27</v>
      </c>
      <c r="AB18" s="4">
        <v>0</v>
      </c>
      <c r="AC18" s="4">
        <v>3</v>
      </c>
      <c r="AD18" s="4">
        <v>18</v>
      </c>
      <c r="AE18" s="4">
        <v>0</v>
      </c>
      <c r="AF18" s="4">
        <v>7</v>
      </c>
      <c r="AG18" s="4">
        <v>1</v>
      </c>
      <c r="AH18" s="4">
        <v>7</v>
      </c>
      <c r="AI18" s="4">
        <v>12</v>
      </c>
      <c r="AJ18" s="4" t="s">
        <v>27</v>
      </c>
      <c r="AK18" s="4" t="s">
        <v>27</v>
      </c>
      <c r="AL18" s="4">
        <v>38</v>
      </c>
      <c r="AM18" s="4">
        <v>3</v>
      </c>
      <c r="AN18" s="4" t="s">
        <v>27</v>
      </c>
      <c r="AO18" s="4">
        <v>3</v>
      </c>
      <c r="AP18" s="4" t="s">
        <v>27</v>
      </c>
      <c r="AQ18" s="4" t="s">
        <v>27</v>
      </c>
      <c r="AR18" s="4" t="s">
        <v>27</v>
      </c>
      <c r="AS18" s="4">
        <v>33.5</v>
      </c>
      <c r="AT18" s="4">
        <v>0</v>
      </c>
      <c r="AU18" s="4" t="s">
        <v>27</v>
      </c>
      <c r="AV18" s="4">
        <v>0</v>
      </c>
      <c r="AW18" s="4">
        <v>4</v>
      </c>
      <c r="AX18" s="4" t="s">
        <v>27</v>
      </c>
      <c r="AY18" s="4">
        <v>0</v>
      </c>
      <c r="AZ18" s="4" t="s">
        <v>27</v>
      </c>
      <c r="BA18" s="4" t="s">
        <v>27</v>
      </c>
      <c r="BB18" s="4">
        <v>0</v>
      </c>
      <c r="BC18" s="4">
        <v>0</v>
      </c>
      <c r="BD18" s="4">
        <v>2.5</v>
      </c>
      <c r="BE18" s="4" t="s">
        <v>27</v>
      </c>
      <c r="BF18" s="4">
        <v>0</v>
      </c>
      <c r="BG18" s="4">
        <v>1</v>
      </c>
      <c r="BH18" s="4">
        <v>0</v>
      </c>
      <c r="BI18" s="4" t="s">
        <v>27</v>
      </c>
      <c r="BJ18" s="4" t="s">
        <v>27</v>
      </c>
      <c r="BK18" s="4" t="s">
        <v>27</v>
      </c>
      <c r="BL18" s="4" t="s">
        <v>27</v>
      </c>
      <c r="BM18" s="4" t="s">
        <v>27</v>
      </c>
      <c r="BN18" s="4" t="s">
        <v>27</v>
      </c>
      <c r="BO18" s="4">
        <v>0</v>
      </c>
      <c r="BP18" s="4" t="s">
        <v>27</v>
      </c>
      <c r="BQ18" s="4">
        <v>0</v>
      </c>
      <c r="BR18" s="4"/>
      <c r="BS18" s="4"/>
      <c r="BT18" s="4"/>
      <c r="BU18" s="4"/>
      <c r="BV18" s="4"/>
      <c r="BW18" s="4"/>
      <c r="BY18" s="9">
        <f t="shared" si="0"/>
        <v>6.6866666666666665</v>
      </c>
      <c r="BZ18" s="9">
        <f t="shared" si="1"/>
        <v>5.66</v>
      </c>
      <c r="CA18" s="9">
        <f t="shared" si="2"/>
        <v>4.333333333333333</v>
      </c>
      <c r="CB18" s="9">
        <f t="shared" si="3"/>
        <v>1.4666666666666666</v>
      </c>
    </row>
    <row r="19" spans="1:80" ht="11.25">
      <c r="A19" s="5">
        <v>17</v>
      </c>
      <c r="B19" s="77">
        <v>0</v>
      </c>
      <c r="C19" s="4">
        <v>27.6</v>
      </c>
      <c r="D19" s="4">
        <v>1.9</v>
      </c>
      <c r="E19" s="4" t="s">
        <v>27</v>
      </c>
      <c r="F19" s="4" t="s">
        <v>27</v>
      </c>
      <c r="G19" s="4">
        <v>0</v>
      </c>
      <c r="H19" s="4">
        <v>4</v>
      </c>
      <c r="I19" s="4" t="s">
        <v>27</v>
      </c>
      <c r="J19" s="4" t="s">
        <v>27</v>
      </c>
      <c r="K19" s="4" t="s">
        <v>27</v>
      </c>
      <c r="L19" s="4" t="s">
        <v>27</v>
      </c>
      <c r="M19" s="4">
        <v>0</v>
      </c>
      <c r="N19" s="4" t="s">
        <v>27</v>
      </c>
      <c r="O19" s="4">
        <v>0</v>
      </c>
      <c r="P19" s="4">
        <v>1.5</v>
      </c>
      <c r="Q19" s="4">
        <v>1.7</v>
      </c>
      <c r="R19" s="4">
        <v>42.8</v>
      </c>
      <c r="S19" s="4" t="s">
        <v>27</v>
      </c>
      <c r="T19" s="4">
        <v>22.7</v>
      </c>
      <c r="U19" s="4" t="s">
        <v>27</v>
      </c>
      <c r="V19" s="4">
        <v>7.1</v>
      </c>
      <c r="W19" s="4" t="s">
        <v>27</v>
      </c>
      <c r="X19" s="4" t="s">
        <v>27</v>
      </c>
      <c r="Y19" s="4">
        <v>1.3</v>
      </c>
      <c r="Z19" s="4">
        <v>4.1</v>
      </c>
      <c r="AA19" s="4" t="s">
        <v>27</v>
      </c>
      <c r="AB19" s="4" t="s">
        <v>27</v>
      </c>
      <c r="AC19" s="4">
        <v>9</v>
      </c>
      <c r="AD19" s="4" t="s">
        <v>27</v>
      </c>
      <c r="AE19" s="4">
        <v>2</v>
      </c>
      <c r="AF19" s="4">
        <v>19</v>
      </c>
      <c r="AG19" s="4" t="s">
        <v>27</v>
      </c>
      <c r="AH19" s="4" t="s">
        <v>27</v>
      </c>
      <c r="AI19" s="4" t="s">
        <v>27</v>
      </c>
      <c r="AJ19" s="4" t="s">
        <v>27</v>
      </c>
      <c r="AK19" s="4" t="s">
        <v>27</v>
      </c>
      <c r="AL19" s="4" t="s">
        <v>27</v>
      </c>
      <c r="AM19" s="4">
        <v>0</v>
      </c>
      <c r="AN19" s="4" t="s">
        <v>27</v>
      </c>
      <c r="AO19" s="4" t="s">
        <v>27</v>
      </c>
      <c r="AP19" s="4">
        <v>0</v>
      </c>
      <c r="AQ19" s="4" t="s">
        <v>27</v>
      </c>
      <c r="AR19" s="4">
        <v>0</v>
      </c>
      <c r="AS19" s="4">
        <v>0</v>
      </c>
      <c r="AT19" s="4">
        <v>0</v>
      </c>
      <c r="AU19" s="4">
        <v>14.5</v>
      </c>
      <c r="AV19" s="4" t="s">
        <v>27</v>
      </c>
      <c r="AW19" s="4">
        <v>0</v>
      </c>
      <c r="AX19" s="4" t="s">
        <v>27</v>
      </c>
      <c r="AY19" s="4">
        <v>3</v>
      </c>
      <c r="AZ19" s="4" t="s">
        <v>27</v>
      </c>
      <c r="BA19" s="4" t="s">
        <v>27</v>
      </c>
      <c r="BB19" s="4" t="s">
        <v>27</v>
      </c>
      <c r="BC19" s="4" t="s">
        <v>27</v>
      </c>
      <c r="BD19" s="4">
        <v>2.5</v>
      </c>
      <c r="BE19" s="4">
        <v>6</v>
      </c>
      <c r="BF19" s="4">
        <v>1.5</v>
      </c>
      <c r="BG19" s="4">
        <v>26.5</v>
      </c>
      <c r="BH19" s="4" t="s">
        <v>27</v>
      </c>
      <c r="BI19" s="4">
        <v>3</v>
      </c>
      <c r="BJ19" s="4" t="s">
        <v>27</v>
      </c>
      <c r="BK19" s="4" t="s">
        <v>27</v>
      </c>
      <c r="BL19" s="4">
        <v>2.5</v>
      </c>
      <c r="BM19" s="4">
        <v>2.5</v>
      </c>
      <c r="BN19" s="4">
        <v>12</v>
      </c>
      <c r="BO19" s="4">
        <v>0</v>
      </c>
      <c r="BP19" s="4" t="s">
        <v>27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3.706666666666666</v>
      </c>
      <c r="BZ19" s="9">
        <f t="shared" si="1"/>
        <v>2.6566666666666663</v>
      </c>
      <c r="CA19" s="9">
        <f t="shared" si="2"/>
        <v>2.5</v>
      </c>
      <c r="CB19" s="9">
        <f t="shared" si="3"/>
        <v>2.466666666666667</v>
      </c>
    </row>
    <row r="20" spans="1:80" ht="11.25">
      <c r="A20" s="5">
        <v>18</v>
      </c>
      <c r="B20" s="77" t="s">
        <v>27</v>
      </c>
      <c r="C20" s="4">
        <v>37.5</v>
      </c>
      <c r="D20" s="4" t="s">
        <v>27</v>
      </c>
      <c r="E20" s="4">
        <v>0.4</v>
      </c>
      <c r="F20" s="4" t="s">
        <v>27</v>
      </c>
      <c r="G20" s="4">
        <v>10.9</v>
      </c>
      <c r="H20" s="4">
        <v>0</v>
      </c>
      <c r="I20" s="4">
        <v>0</v>
      </c>
      <c r="J20" s="4" t="s">
        <v>27</v>
      </c>
      <c r="K20" s="4">
        <v>36.3</v>
      </c>
      <c r="L20" s="4">
        <v>0</v>
      </c>
      <c r="M20" s="4">
        <v>0.2</v>
      </c>
      <c r="N20" s="4" t="s">
        <v>27</v>
      </c>
      <c r="O20" s="4" t="s">
        <v>27</v>
      </c>
      <c r="P20" s="4" t="s">
        <v>27</v>
      </c>
      <c r="Q20" s="4">
        <v>20.2</v>
      </c>
      <c r="R20" s="4">
        <v>4</v>
      </c>
      <c r="S20" s="4">
        <v>19.3</v>
      </c>
      <c r="T20" s="4" t="s">
        <v>27</v>
      </c>
      <c r="U20" s="4" t="s">
        <v>27</v>
      </c>
      <c r="V20" s="4" t="s">
        <v>27</v>
      </c>
      <c r="W20" s="4" t="s">
        <v>27</v>
      </c>
      <c r="X20" s="4" t="s">
        <v>27</v>
      </c>
      <c r="Y20" s="4" t="s">
        <v>27</v>
      </c>
      <c r="Z20" s="4">
        <v>16</v>
      </c>
      <c r="AA20" s="4">
        <v>22</v>
      </c>
      <c r="AB20" s="4" t="s">
        <v>27</v>
      </c>
      <c r="AC20" s="4" t="s">
        <v>27</v>
      </c>
      <c r="AD20" s="4" t="s">
        <v>27</v>
      </c>
      <c r="AE20" s="4" t="s">
        <v>27</v>
      </c>
      <c r="AF20" s="4" t="s">
        <v>27</v>
      </c>
      <c r="AG20" s="4" t="s">
        <v>27</v>
      </c>
      <c r="AH20" s="4">
        <v>2</v>
      </c>
      <c r="AI20" s="4" t="s">
        <v>27</v>
      </c>
      <c r="AJ20" s="4" t="s">
        <v>27</v>
      </c>
      <c r="AK20" s="4">
        <v>0</v>
      </c>
      <c r="AL20" s="4" t="s">
        <v>27</v>
      </c>
      <c r="AM20" s="4">
        <v>3</v>
      </c>
      <c r="AN20" s="4">
        <v>2</v>
      </c>
      <c r="AO20" s="4" t="s">
        <v>27</v>
      </c>
      <c r="AP20" s="4" t="s">
        <v>27</v>
      </c>
      <c r="AQ20" s="4" t="s">
        <v>27</v>
      </c>
      <c r="AR20" s="4">
        <v>14</v>
      </c>
      <c r="AS20" s="4">
        <v>3.5</v>
      </c>
      <c r="AT20" s="4">
        <v>2.5</v>
      </c>
      <c r="AU20" s="4" t="s">
        <v>27</v>
      </c>
      <c r="AV20" s="4">
        <v>0</v>
      </c>
      <c r="AW20" s="4">
        <v>0</v>
      </c>
      <c r="AX20" s="4">
        <v>4.5</v>
      </c>
      <c r="AY20" s="4">
        <v>0</v>
      </c>
      <c r="AZ20" s="4" t="s">
        <v>27</v>
      </c>
      <c r="BA20" s="4" t="s">
        <v>27</v>
      </c>
      <c r="BB20" s="4" t="s">
        <v>27</v>
      </c>
      <c r="BC20" s="4" t="s">
        <v>27</v>
      </c>
      <c r="BD20" s="4">
        <v>0.5</v>
      </c>
      <c r="BE20" s="4">
        <v>113.5</v>
      </c>
      <c r="BF20" s="4" t="s">
        <v>27</v>
      </c>
      <c r="BG20" s="4" t="s">
        <v>27</v>
      </c>
      <c r="BH20" s="4" t="s">
        <v>27</v>
      </c>
      <c r="BI20" s="4" t="s">
        <v>27</v>
      </c>
      <c r="BJ20" s="4">
        <v>0</v>
      </c>
      <c r="BK20" s="4">
        <v>0.5</v>
      </c>
      <c r="BL20" s="4" t="s">
        <v>27</v>
      </c>
      <c r="BM20" s="4">
        <v>1</v>
      </c>
      <c r="BN20" s="4">
        <v>24</v>
      </c>
      <c r="BO20" s="4">
        <v>18</v>
      </c>
      <c r="BP20" s="4" t="s">
        <v>27</v>
      </c>
      <c r="BQ20" s="4">
        <v>55</v>
      </c>
      <c r="BR20" s="4"/>
      <c r="BS20" s="4"/>
      <c r="BT20" s="4"/>
      <c r="BU20" s="4"/>
      <c r="BV20" s="4"/>
      <c r="BW20" s="4"/>
      <c r="BY20" s="9">
        <f t="shared" si="0"/>
        <v>4.1</v>
      </c>
      <c r="BZ20" s="9">
        <f t="shared" si="1"/>
        <v>2.1666666666666665</v>
      </c>
      <c r="CA20" s="9">
        <f t="shared" si="2"/>
        <v>4.85</v>
      </c>
      <c r="CB20" s="9">
        <f t="shared" si="3"/>
        <v>7.966666666666667</v>
      </c>
    </row>
    <row r="21" spans="1:80" ht="11.25">
      <c r="A21" s="5">
        <v>19</v>
      </c>
      <c r="B21" s="77">
        <v>0.8</v>
      </c>
      <c r="C21" s="4">
        <v>0.9</v>
      </c>
      <c r="D21" s="4">
        <v>0.7</v>
      </c>
      <c r="E21" s="4">
        <v>13.8</v>
      </c>
      <c r="F21" s="4">
        <v>6.7</v>
      </c>
      <c r="G21" s="4">
        <v>0</v>
      </c>
      <c r="H21" s="4" t="s">
        <v>27</v>
      </c>
      <c r="I21" s="4" t="s">
        <v>27</v>
      </c>
      <c r="J21" s="4" t="s">
        <v>27</v>
      </c>
      <c r="K21" s="4">
        <v>0.2</v>
      </c>
      <c r="L21" s="4">
        <v>16.2</v>
      </c>
      <c r="M21" s="4">
        <v>0.4</v>
      </c>
      <c r="N21" s="4">
        <v>3</v>
      </c>
      <c r="O21" s="4">
        <v>0.3</v>
      </c>
      <c r="P21" s="4">
        <v>20.7</v>
      </c>
      <c r="Q21" s="4">
        <v>5</v>
      </c>
      <c r="R21" s="4">
        <v>0.1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>
        <v>0</v>
      </c>
      <c r="Z21" s="4" t="s">
        <v>27</v>
      </c>
      <c r="AA21" s="4">
        <v>4</v>
      </c>
      <c r="AB21" s="4">
        <v>0</v>
      </c>
      <c r="AC21" s="4" t="s">
        <v>27</v>
      </c>
      <c r="AD21" s="4">
        <v>16</v>
      </c>
      <c r="AE21" s="4" t="s">
        <v>27</v>
      </c>
      <c r="AF21" s="4">
        <v>3</v>
      </c>
      <c r="AG21" s="4">
        <v>4</v>
      </c>
      <c r="AH21" s="4" t="s">
        <v>27</v>
      </c>
      <c r="AI21" s="4">
        <v>1</v>
      </c>
      <c r="AJ21" s="4">
        <v>0</v>
      </c>
      <c r="AK21" s="4">
        <v>20</v>
      </c>
      <c r="AL21" s="4" t="s">
        <v>27</v>
      </c>
      <c r="AM21" s="4" t="s">
        <v>27</v>
      </c>
      <c r="AN21" s="4" t="s">
        <v>27</v>
      </c>
      <c r="AO21" s="4">
        <v>7</v>
      </c>
      <c r="AP21" s="4" t="s">
        <v>27</v>
      </c>
      <c r="AQ21" s="4">
        <v>0.5</v>
      </c>
      <c r="AR21" s="4">
        <v>10.5</v>
      </c>
      <c r="AS21" s="4">
        <v>0</v>
      </c>
      <c r="AT21" s="4">
        <v>5.5</v>
      </c>
      <c r="AU21" s="4">
        <v>0</v>
      </c>
      <c r="AV21" s="4">
        <v>9</v>
      </c>
      <c r="AW21" s="4" t="s">
        <v>27</v>
      </c>
      <c r="AX21" s="4">
        <v>4</v>
      </c>
      <c r="AY21" s="4" t="s">
        <v>27</v>
      </c>
      <c r="AZ21" s="4">
        <v>0</v>
      </c>
      <c r="BA21" s="4">
        <v>5.5</v>
      </c>
      <c r="BB21" s="4" t="s">
        <v>27</v>
      </c>
      <c r="BC21" s="4">
        <v>0</v>
      </c>
      <c r="BD21" s="4">
        <v>1</v>
      </c>
      <c r="BE21" s="4">
        <v>6</v>
      </c>
      <c r="BF21" s="4" t="s">
        <v>27</v>
      </c>
      <c r="BG21" s="4" t="s">
        <v>27</v>
      </c>
      <c r="BH21" s="4">
        <v>27.5</v>
      </c>
      <c r="BI21" s="4" t="s">
        <v>27</v>
      </c>
      <c r="BJ21" s="4">
        <v>3.5</v>
      </c>
      <c r="BK21" s="4">
        <v>0.5</v>
      </c>
      <c r="BL21" s="4">
        <v>0</v>
      </c>
      <c r="BM21" s="4">
        <v>0.5</v>
      </c>
      <c r="BN21" s="4">
        <v>1</v>
      </c>
      <c r="BO21" s="4" t="s">
        <v>27</v>
      </c>
      <c r="BP21" s="4">
        <v>0</v>
      </c>
      <c r="BQ21" s="4">
        <v>0</v>
      </c>
      <c r="BR21" s="4"/>
      <c r="BS21" s="4"/>
      <c r="BT21" s="4"/>
      <c r="BU21" s="4"/>
      <c r="BV21" s="4"/>
      <c r="BW21" s="4"/>
      <c r="BY21" s="9">
        <f t="shared" si="0"/>
        <v>3.1300000000000003</v>
      </c>
      <c r="BZ21" s="9">
        <f t="shared" si="1"/>
        <v>2.683333333333333</v>
      </c>
      <c r="CA21" s="9">
        <f t="shared" si="2"/>
        <v>3.1</v>
      </c>
      <c r="CB21" s="9">
        <f t="shared" si="3"/>
        <v>2.7333333333333334</v>
      </c>
    </row>
    <row r="22" spans="1:80" ht="11.25">
      <c r="A22" s="75">
        <v>20</v>
      </c>
      <c r="B22" s="80">
        <v>2.6</v>
      </c>
      <c r="C22" s="81">
        <v>4.5</v>
      </c>
      <c r="D22" s="81" t="s">
        <v>27</v>
      </c>
      <c r="E22" s="81" t="s">
        <v>27</v>
      </c>
      <c r="F22" s="81">
        <v>6.8</v>
      </c>
      <c r="G22" s="81" t="s">
        <v>27</v>
      </c>
      <c r="H22" s="81">
        <v>2.2</v>
      </c>
      <c r="I22" s="81">
        <v>23.6</v>
      </c>
      <c r="J22" s="81" t="s">
        <v>27</v>
      </c>
      <c r="K22" s="81" t="s">
        <v>27</v>
      </c>
      <c r="L22" s="81" t="s">
        <v>27</v>
      </c>
      <c r="M22" s="81">
        <v>3.3</v>
      </c>
      <c r="N22" s="81">
        <v>16.6</v>
      </c>
      <c r="O22" s="81" t="s">
        <v>27</v>
      </c>
      <c r="P22" s="81">
        <v>38.8</v>
      </c>
      <c r="Q22" s="81" t="s">
        <v>27</v>
      </c>
      <c r="R22" s="81" t="s">
        <v>27</v>
      </c>
      <c r="S22" s="81">
        <v>0.9</v>
      </c>
      <c r="T22" s="81" t="s">
        <v>27</v>
      </c>
      <c r="U22" s="81">
        <v>16.5</v>
      </c>
      <c r="V22" s="81" t="s">
        <v>27</v>
      </c>
      <c r="W22" s="81" t="s">
        <v>27</v>
      </c>
      <c r="X22" s="81" t="s">
        <v>27</v>
      </c>
      <c r="Y22" s="81">
        <v>0.4</v>
      </c>
      <c r="Z22" s="81" t="s">
        <v>27</v>
      </c>
      <c r="AA22" s="81" t="s">
        <v>27</v>
      </c>
      <c r="AB22" s="81">
        <v>11</v>
      </c>
      <c r="AC22" s="81" t="s">
        <v>27</v>
      </c>
      <c r="AD22" s="81">
        <v>30</v>
      </c>
      <c r="AE22" s="81" t="s">
        <v>27</v>
      </c>
      <c r="AF22" s="81">
        <v>4</v>
      </c>
      <c r="AG22" s="81">
        <v>14</v>
      </c>
      <c r="AH22" s="81">
        <v>6</v>
      </c>
      <c r="AI22" s="81">
        <v>1</v>
      </c>
      <c r="AJ22" s="81">
        <v>2</v>
      </c>
      <c r="AK22" s="81" t="s">
        <v>27</v>
      </c>
      <c r="AL22" s="81" t="s">
        <v>27</v>
      </c>
      <c r="AM22" s="81">
        <v>0</v>
      </c>
      <c r="AN22" s="81" t="s">
        <v>27</v>
      </c>
      <c r="AO22" s="81" t="s">
        <v>27</v>
      </c>
      <c r="AP22" s="81">
        <v>0</v>
      </c>
      <c r="AQ22" s="81" t="s">
        <v>27</v>
      </c>
      <c r="AR22" s="81" t="s">
        <v>27</v>
      </c>
      <c r="AS22" s="81">
        <v>10.5</v>
      </c>
      <c r="AT22" s="81" t="s">
        <v>27</v>
      </c>
      <c r="AU22" s="81" t="s">
        <v>27</v>
      </c>
      <c r="AV22" s="81">
        <v>0</v>
      </c>
      <c r="AW22" s="81">
        <v>9</v>
      </c>
      <c r="AX22" s="81" t="s">
        <v>27</v>
      </c>
      <c r="AY22" s="81" t="s">
        <v>27</v>
      </c>
      <c r="AZ22" s="81">
        <v>1</v>
      </c>
      <c r="BA22" s="81">
        <v>11.5</v>
      </c>
      <c r="BB22" s="81">
        <v>6</v>
      </c>
      <c r="BC22" s="81">
        <v>3</v>
      </c>
      <c r="BD22" s="81" t="s">
        <v>27</v>
      </c>
      <c r="BE22" s="81">
        <v>0</v>
      </c>
      <c r="BF22" s="81" t="s">
        <v>27</v>
      </c>
      <c r="BG22" s="81">
        <v>1</v>
      </c>
      <c r="BH22" s="81" t="s">
        <v>27</v>
      </c>
      <c r="BI22" s="81" t="s">
        <v>27</v>
      </c>
      <c r="BJ22" s="81">
        <v>7</v>
      </c>
      <c r="BK22" s="81">
        <v>0</v>
      </c>
      <c r="BL22" s="81">
        <v>3</v>
      </c>
      <c r="BM22" s="81" t="s">
        <v>27</v>
      </c>
      <c r="BN22" s="81">
        <v>0</v>
      </c>
      <c r="BO22" s="81" t="s">
        <v>27</v>
      </c>
      <c r="BP22" s="81" t="s">
        <v>27</v>
      </c>
      <c r="BQ22" s="81">
        <v>8</v>
      </c>
      <c r="BR22" s="81"/>
      <c r="BS22" s="81"/>
      <c r="BT22" s="81"/>
      <c r="BU22" s="81"/>
      <c r="BV22" s="81"/>
      <c r="BW22" s="81"/>
      <c r="BY22" s="9">
        <f t="shared" si="0"/>
        <v>4.816666666666666</v>
      </c>
      <c r="BZ22" s="9">
        <f t="shared" si="1"/>
        <v>3.48</v>
      </c>
      <c r="CA22" s="9">
        <f t="shared" si="2"/>
        <v>3.3</v>
      </c>
      <c r="CB22" s="9">
        <f t="shared" si="3"/>
        <v>2</v>
      </c>
    </row>
    <row r="23" spans="1:80" ht="11.25">
      <c r="A23" s="12">
        <v>21</v>
      </c>
      <c r="B23" s="77">
        <v>0</v>
      </c>
      <c r="C23" s="13">
        <v>0.7</v>
      </c>
      <c r="D23" s="13" t="s">
        <v>27</v>
      </c>
      <c r="E23" s="13" t="s">
        <v>27</v>
      </c>
      <c r="F23" s="13">
        <v>4.2</v>
      </c>
      <c r="G23" s="13">
        <v>0.1</v>
      </c>
      <c r="H23" s="13" t="s">
        <v>27</v>
      </c>
      <c r="I23" s="13" t="s">
        <v>27</v>
      </c>
      <c r="J23" s="4" t="s">
        <v>27</v>
      </c>
      <c r="K23" s="4" t="s">
        <v>27</v>
      </c>
      <c r="L23" s="4" t="s">
        <v>27</v>
      </c>
      <c r="M23" s="4">
        <v>1.9</v>
      </c>
      <c r="N23" s="4">
        <v>1</v>
      </c>
      <c r="O23" s="4" t="s">
        <v>27</v>
      </c>
      <c r="P23" s="4">
        <v>0.1</v>
      </c>
      <c r="Q23" s="4" t="s">
        <v>27</v>
      </c>
      <c r="R23" s="4" t="s">
        <v>27</v>
      </c>
      <c r="S23" s="4">
        <v>1.3</v>
      </c>
      <c r="T23" s="4" t="s">
        <v>27</v>
      </c>
      <c r="U23" s="4">
        <v>4.7</v>
      </c>
      <c r="V23" s="4">
        <v>2.7</v>
      </c>
      <c r="W23" s="4">
        <v>49.9</v>
      </c>
      <c r="X23" s="4">
        <v>5.4</v>
      </c>
      <c r="Y23" s="4">
        <v>18.7</v>
      </c>
      <c r="Z23" s="4" t="s">
        <v>27</v>
      </c>
      <c r="AA23" s="4" t="s">
        <v>27</v>
      </c>
      <c r="AB23" s="4">
        <v>4</v>
      </c>
      <c r="AC23" s="4">
        <v>10</v>
      </c>
      <c r="AD23" s="4" t="s">
        <v>27</v>
      </c>
      <c r="AE23" s="4">
        <v>3</v>
      </c>
      <c r="AF23" s="4" t="s">
        <v>27</v>
      </c>
      <c r="AG23" s="4">
        <v>0</v>
      </c>
      <c r="AH23" s="4" t="s">
        <v>27</v>
      </c>
      <c r="AI23" s="4">
        <v>0</v>
      </c>
      <c r="AJ23" s="4">
        <v>0</v>
      </c>
      <c r="AK23" s="4">
        <v>0</v>
      </c>
      <c r="AL23" s="4" t="s">
        <v>27</v>
      </c>
      <c r="AM23" s="4">
        <v>46</v>
      </c>
      <c r="AN23" s="4">
        <v>1</v>
      </c>
      <c r="AO23" s="4" t="s">
        <v>27</v>
      </c>
      <c r="AP23" s="4">
        <v>0</v>
      </c>
      <c r="AQ23" s="4" t="s">
        <v>27</v>
      </c>
      <c r="AR23" s="4" t="s">
        <v>27</v>
      </c>
      <c r="AS23" s="4" t="s">
        <v>27</v>
      </c>
      <c r="AT23" s="4" t="s">
        <v>27</v>
      </c>
      <c r="AU23" s="4" t="s">
        <v>27</v>
      </c>
      <c r="AV23" s="4">
        <v>1</v>
      </c>
      <c r="AW23" s="4">
        <v>21</v>
      </c>
      <c r="AX23" s="4">
        <v>0</v>
      </c>
      <c r="AY23" s="4">
        <v>21.5</v>
      </c>
      <c r="AZ23" s="4">
        <v>0</v>
      </c>
      <c r="BA23" s="4" t="s">
        <v>27</v>
      </c>
      <c r="BB23" s="4">
        <v>22</v>
      </c>
      <c r="BC23" s="4">
        <v>3.5</v>
      </c>
      <c r="BD23" s="4" t="s">
        <v>27</v>
      </c>
      <c r="BE23" s="4" t="s">
        <v>27</v>
      </c>
      <c r="BF23" s="4">
        <v>22</v>
      </c>
      <c r="BG23" s="4">
        <v>0</v>
      </c>
      <c r="BH23" s="4">
        <v>0</v>
      </c>
      <c r="BI23" s="4" t="s">
        <v>27</v>
      </c>
      <c r="BJ23" s="4">
        <v>22.5</v>
      </c>
      <c r="BK23" s="4">
        <v>5</v>
      </c>
      <c r="BL23" s="4">
        <v>2</v>
      </c>
      <c r="BM23" s="4">
        <v>10.5</v>
      </c>
      <c r="BN23" s="4">
        <v>0</v>
      </c>
      <c r="BO23" s="4" t="s">
        <v>27</v>
      </c>
      <c r="BP23" s="4">
        <v>0</v>
      </c>
      <c r="BQ23" s="4">
        <v>0</v>
      </c>
      <c r="BR23" s="4"/>
      <c r="BS23" s="4"/>
      <c r="BT23" s="4"/>
      <c r="BU23" s="4"/>
      <c r="BV23" s="4"/>
      <c r="BW23" s="4"/>
      <c r="BY23" s="9">
        <f t="shared" si="0"/>
        <v>4.956666666666666</v>
      </c>
      <c r="BZ23" s="9">
        <f t="shared" si="1"/>
        <v>5.579999999999999</v>
      </c>
      <c r="CA23" s="9">
        <f t="shared" si="2"/>
        <v>4.7</v>
      </c>
      <c r="CB23" s="9">
        <f t="shared" si="3"/>
        <v>4.4</v>
      </c>
    </row>
    <row r="24" spans="1:80" ht="11.25">
      <c r="A24" s="5">
        <v>22</v>
      </c>
      <c r="B24" s="77">
        <v>1.8</v>
      </c>
      <c r="C24" s="4" t="s">
        <v>27</v>
      </c>
      <c r="D24" s="4">
        <v>0.2</v>
      </c>
      <c r="E24" s="4" t="s">
        <v>27</v>
      </c>
      <c r="F24" s="4">
        <v>13.9</v>
      </c>
      <c r="G24" s="4" t="s">
        <v>27</v>
      </c>
      <c r="H24" s="4">
        <v>0.9</v>
      </c>
      <c r="I24" s="4">
        <v>0</v>
      </c>
      <c r="J24" s="4">
        <v>0</v>
      </c>
      <c r="K24" s="4" t="s">
        <v>27</v>
      </c>
      <c r="L24" s="4" t="s">
        <v>27</v>
      </c>
      <c r="M24" s="4" t="s">
        <v>27</v>
      </c>
      <c r="N24" s="4" t="s">
        <v>27</v>
      </c>
      <c r="O24" s="4" t="s">
        <v>27</v>
      </c>
      <c r="P24" s="4">
        <v>0.1</v>
      </c>
      <c r="Q24" s="4" t="s">
        <v>27</v>
      </c>
      <c r="R24" s="4">
        <v>3.4</v>
      </c>
      <c r="S24" s="4" t="s">
        <v>27</v>
      </c>
      <c r="T24" s="4">
        <v>37.8</v>
      </c>
      <c r="U24" s="4" t="s">
        <v>27</v>
      </c>
      <c r="V24" s="4">
        <v>8.2</v>
      </c>
      <c r="W24" s="4">
        <v>0</v>
      </c>
      <c r="X24" s="4">
        <v>26.1</v>
      </c>
      <c r="Y24" s="4">
        <v>7.9</v>
      </c>
      <c r="Z24" s="4" t="s">
        <v>27</v>
      </c>
      <c r="AA24" s="4" t="s">
        <v>27</v>
      </c>
      <c r="AB24" s="4" t="s">
        <v>27</v>
      </c>
      <c r="AC24" s="4" t="s">
        <v>27</v>
      </c>
      <c r="AD24" s="4" t="s">
        <v>27</v>
      </c>
      <c r="AE24" s="4">
        <v>17</v>
      </c>
      <c r="AF24" s="4">
        <v>20</v>
      </c>
      <c r="AG24" s="4">
        <v>0</v>
      </c>
      <c r="AH24" s="4">
        <v>2</v>
      </c>
      <c r="AI24" s="4">
        <v>5</v>
      </c>
      <c r="AJ24" s="4" t="s">
        <v>27</v>
      </c>
      <c r="AK24" s="4">
        <v>0</v>
      </c>
      <c r="AL24" s="4" t="s">
        <v>27</v>
      </c>
      <c r="AM24" s="4">
        <v>63</v>
      </c>
      <c r="AN24" s="4" t="s">
        <v>27</v>
      </c>
      <c r="AO24" s="4">
        <v>32</v>
      </c>
      <c r="AP24" s="4">
        <v>5.5</v>
      </c>
      <c r="AQ24" s="4" t="s">
        <v>27</v>
      </c>
      <c r="AR24" s="4">
        <v>1.5</v>
      </c>
      <c r="AS24" s="4" t="s">
        <v>27</v>
      </c>
      <c r="AT24" s="4">
        <v>3</v>
      </c>
      <c r="AU24" s="4" t="s">
        <v>27</v>
      </c>
      <c r="AV24" s="4" t="s">
        <v>27</v>
      </c>
      <c r="AW24" s="4">
        <v>4</v>
      </c>
      <c r="AX24" s="4">
        <v>0</v>
      </c>
      <c r="AY24" s="4">
        <v>1</v>
      </c>
      <c r="AZ24" s="4" t="s">
        <v>27</v>
      </c>
      <c r="BA24" s="4" t="s">
        <v>27</v>
      </c>
      <c r="BB24" s="4">
        <v>0</v>
      </c>
      <c r="BC24" s="4" t="s">
        <v>27</v>
      </c>
      <c r="BD24" s="4">
        <v>4</v>
      </c>
      <c r="BE24" s="4" t="s">
        <v>27</v>
      </c>
      <c r="BF24" s="4">
        <v>12.5</v>
      </c>
      <c r="BG24" s="4">
        <v>11</v>
      </c>
      <c r="BH24" s="4">
        <v>2</v>
      </c>
      <c r="BI24" s="4">
        <v>0.5</v>
      </c>
      <c r="BJ24" s="4" t="s">
        <v>27</v>
      </c>
      <c r="BK24" s="4">
        <v>2</v>
      </c>
      <c r="BL24" s="4">
        <v>0</v>
      </c>
      <c r="BM24" s="4">
        <v>1</v>
      </c>
      <c r="BN24" s="4">
        <v>0</v>
      </c>
      <c r="BO24" s="4" t="s">
        <v>27</v>
      </c>
      <c r="BP24" s="4">
        <v>0</v>
      </c>
      <c r="BQ24" s="4">
        <v>0</v>
      </c>
      <c r="BR24" s="4"/>
      <c r="BS24" s="4"/>
      <c r="BT24" s="4"/>
      <c r="BU24" s="4"/>
      <c r="BV24" s="4"/>
      <c r="BW24" s="4"/>
      <c r="BY24" s="9">
        <f t="shared" si="0"/>
        <v>6.35</v>
      </c>
      <c r="BZ24" s="9">
        <f t="shared" si="1"/>
        <v>7.766666666666667</v>
      </c>
      <c r="CA24" s="9">
        <f t="shared" si="2"/>
        <v>6.05</v>
      </c>
      <c r="CB24" s="9">
        <f t="shared" si="3"/>
        <v>2.6666666666666665</v>
      </c>
    </row>
    <row r="25" spans="1:80" ht="11.25">
      <c r="A25" s="5">
        <v>23</v>
      </c>
      <c r="B25" s="77">
        <v>2</v>
      </c>
      <c r="C25" s="4" t="s">
        <v>27</v>
      </c>
      <c r="D25" s="4" t="s">
        <v>27</v>
      </c>
      <c r="E25" s="4">
        <v>8</v>
      </c>
      <c r="F25" s="4">
        <v>21.2</v>
      </c>
      <c r="G25" s="4">
        <v>5</v>
      </c>
      <c r="H25" s="4">
        <v>29.9</v>
      </c>
      <c r="I25" s="4" t="s">
        <v>27</v>
      </c>
      <c r="J25" s="4">
        <v>0</v>
      </c>
      <c r="K25" s="4" t="s">
        <v>27</v>
      </c>
      <c r="L25" s="4">
        <v>10.5</v>
      </c>
      <c r="M25" s="4" t="s">
        <v>27</v>
      </c>
      <c r="N25" s="4">
        <v>0.4</v>
      </c>
      <c r="O25" s="4" t="s">
        <v>27</v>
      </c>
      <c r="P25" s="4" t="s">
        <v>27</v>
      </c>
      <c r="Q25" s="4">
        <v>8.4</v>
      </c>
      <c r="R25" s="4" t="s">
        <v>27</v>
      </c>
      <c r="S25" s="4" t="s">
        <v>27</v>
      </c>
      <c r="T25" s="4" t="s">
        <v>27</v>
      </c>
      <c r="U25" s="4">
        <v>13.1</v>
      </c>
      <c r="V25" s="4" t="s">
        <v>27</v>
      </c>
      <c r="W25" s="4" t="s">
        <v>27</v>
      </c>
      <c r="X25" s="4" t="s">
        <v>27</v>
      </c>
      <c r="Y25" s="4">
        <v>1.3</v>
      </c>
      <c r="Z25" s="4" t="s">
        <v>27</v>
      </c>
      <c r="AA25" s="4" t="s">
        <v>27</v>
      </c>
      <c r="AB25" s="4" t="s">
        <v>27</v>
      </c>
      <c r="AC25" s="4">
        <v>8</v>
      </c>
      <c r="AD25" s="4" t="s">
        <v>27</v>
      </c>
      <c r="AE25" s="4" t="s">
        <v>27</v>
      </c>
      <c r="AF25" s="4" t="s">
        <v>27</v>
      </c>
      <c r="AG25" s="4" t="s">
        <v>27</v>
      </c>
      <c r="AH25" s="4">
        <v>56</v>
      </c>
      <c r="AI25" s="4">
        <v>54</v>
      </c>
      <c r="AJ25" s="4">
        <v>0</v>
      </c>
      <c r="AK25" s="4">
        <v>13</v>
      </c>
      <c r="AL25" s="4">
        <v>20</v>
      </c>
      <c r="AM25" s="4">
        <v>24</v>
      </c>
      <c r="AN25" s="4" t="s">
        <v>27</v>
      </c>
      <c r="AO25" s="4" t="s">
        <v>27</v>
      </c>
      <c r="AP25" s="4">
        <v>0</v>
      </c>
      <c r="AQ25" s="4">
        <v>2</v>
      </c>
      <c r="AR25" s="4">
        <v>5</v>
      </c>
      <c r="AS25" s="4" t="s">
        <v>27</v>
      </c>
      <c r="AT25" s="4">
        <v>6</v>
      </c>
      <c r="AU25" s="4">
        <v>0</v>
      </c>
      <c r="AV25" s="4">
        <v>2</v>
      </c>
      <c r="AW25" s="4">
        <v>14.5</v>
      </c>
      <c r="AX25" s="4" t="s">
        <v>27</v>
      </c>
      <c r="AY25" s="4" t="s">
        <v>27</v>
      </c>
      <c r="AZ25" s="4">
        <v>0.5</v>
      </c>
      <c r="BA25" s="4">
        <v>0</v>
      </c>
      <c r="BB25" s="4" t="s">
        <v>27</v>
      </c>
      <c r="BC25" s="4">
        <v>0</v>
      </c>
      <c r="BD25" s="4">
        <v>1</v>
      </c>
      <c r="BE25" s="4" t="s">
        <v>27</v>
      </c>
      <c r="BF25" s="4" t="s">
        <v>27</v>
      </c>
      <c r="BG25" s="4">
        <v>0.5</v>
      </c>
      <c r="BH25" s="4">
        <v>19.5</v>
      </c>
      <c r="BI25" s="4">
        <v>25.5</v>
      </c>
      <c r="BJ25" s="4" t="s">
        <v>27</v>
      </c>
      <c r="BK25" s="4">
        <v>0</v>
      </c>
      <c r="BL25" s="4" t="s">
        <v>27</v>
      </c>
      <c r="BM25" s="4" t="s">
        <v>27</v>
      </c>
      <c r="BN25" s="4">
        <v>0</v>
      </c>
      <c r="BO25" s="4" t="s">
        <v>27</v>
      </c>
      <c r="BP25" s="4" t="s">
        <v>27</v>
      </c>
      <c r="BQ25" s="4">
        <v>0</v>
      </c>
      <c r="BR25" s="4"/>
      <c r="BS25" s="4"/>
      <c r="BT25" s="4"/>
      <c r="BU25" s="4"/>
      <c r="BV25" s="4"/>
      <c r="BW25" s="4"/>
      <c r="BY25" s="9">
        <f t="shared" si="0"/>
        <v>6.956666666666666</v>
      </c>
      <c r="BZ25" s="9">
        <f t="shared" si="1"/>
        <v>7.296666666666667</v>
      </c>
      <c r="CA25" s="9">
        <f t="shared" si="2"/>
        <v>6.616666666666666</v>
      </c>
      <c r="CB25" s="9">
        <f t="shared" si="3"/>
        <v>2.55</v>
      </c>
    </row>
    <row r="26" spans="1:80" ht="11.25">
      <c r="A26" s="5">
        <v>24</v>
      </c>
      <c r="B26" s="77">
        <v>0</v>
      </c>
      <c r="C26" s="4" t="s">
        <v>27</v>
      </c>
      <c r="D26" s="4">
        <v>11.5</v>
      </c>
      <c r="E26" s="4" t="s">
        <v>27</v>
      </c>
      <c r="F26" s="4">
        <v>1.3</v>
      </c>
      <c r="G26" s="4" t="s">
        <v>27</v>
      </c>
      <c r="H26" s="4" t="s">
        <v>27</v>
      </c>
      <c r="I26" s="4" t="s">
        <v>27</v>
      </c>
      <c r="J26" s="4">
        <v>0.1</v>
      </c>
      <c r="K26" s="4" t="s">
        <v>27</v>
      </c>
      <c r="L26" s="4">
        <v>17.8</v>
      </c>
      <c r="M26" s="4">
        <v>0</v>
      </c>
      <c r="N26" s="4">
        <v>0.4</v>
      </c>
      <c r="O26" s="4">
        <v>16.1</v>
      </c>
      <c r="P26" s="4">
        <v>0</v>
      </c>
      <c r="Q26" s="4">
        <v>4.9</v>
      </c>
      <c r="R26" s="4" t="s">
        <v>27</v>
      </c>
      <c r="S26" s="4" t="s">
        <v>27</v>
      </c>
      <c r="T26" s="4" t="s">
        <v>27</v>
      </c>
      <c r="U26" s="4">
        <v>9.3</v>
      </c>
      <c r="V26" s="4">
        <v>0.3</v>
      </c>
      <c r="W26" s="4" t="s">
        <v>27</v>
      </c>
      <c r="X26" s="4">
        <v>3.2</v>
      </c>
      <c r="Y26" s="4">
        <v>29</v>
      </c>
      <c r="Z26" s="4">
        <v>0</v>
      </c>
      <c r="AA26" s="4">
        <v>0</v>
      </c>
      <c r="AB26" s="4">
        <v>0</v>
      </c>
      <c r="AC26" s="4" t="s">
        <v>27</v>
      </c>
      <c r="AD26" s="4" t="s">
        <v>27</v>
      </c>
      <c r="AE26" s="4" t="s">
        <v>27</v>
      </c>
      <c r="AF26" s="4" t="s">
        <v>27</v>
      </c>
      <c r="AG26" s="4" t="s">
        <v>27</v>
      </c>
      <c r="AH26" s="4">
        <v>13</v>
      </c>
      <c r="AI26" s="4" t="s">
        <v>27</v>
      </c>
      <c r="AJ26" s="4">
        <v>0</v>
      </c>
      <c r="AK26" s="4">
        <v>1</v>
      </c>
      <c r="AL26" s="4">
        <v>42</v>
      </c>
      <c r="AM26" s="4">
        <v>0</v>
      </c>
      <c r="AN26" s="4">
        <v>0</v>
      </c>
      <c r="AO26" s="4" t="s">
        <v>27</v>
      </c>
      <c r="AP26" s="4">
        <v>0</v>
      </c>
      <c r="AQ26" s="4">
        <v>7</v>
      </c>
      <c r="AR26" s="4" t="s">
        <v>27</v>
      </c>
      <c r="AS26" s="4" t="s">
        <v>27</v>
      </c>
      <c r="AT26" s="4" t="s">
        <v>27</v>
      </c>
      <c r="AU26" s="4">
        <v>44.5</v>
      </c>
      <c r="AV26" s="4">
        <v>96.5</v>
      </c>
      <c r="AW26" s="4">
        <v>11</v>
      </c>
      <c r="AX26" s="4">
        <v>0</v>
      </c>
      <c r="AY26" s="4" t="s">
        <v>27</v>
      </c>
      <c r="AZ26" s="4">
        <v>0</v>
      </c>
      <c r="BA26" s="4">
        <v>0</v>
      </c>
      <c r="BB26" s="4" t="s">
        <v>27</v>
      </c>
      <c r="BC26" s="4">
        <v>5.5</v>
      </c>
      <c r="BD26" s="4">
        <v>0</v>
      </c>
      <c r="BE26" s="4">
        <v>24.5</v>
      </c>
      <c r="BF26" s="4">
        <v>0.5</v>
      </c>
      <c r="BG26" s="4">
        <v>0</v>
      </c>
      <c r="BH26" s="4">
        <v>9</v>
      </c>
      <c r="BI26" s="4">
        <v>1</v>
      </c>
      <c r="BJ26" s="4">
        <v>15.5</v>
      </c>
      <c r="BK26" s="4" t="s">
        <v>27</v>
      </c>
      <c r="BL26" s="4" t="s">
        <v>27</v>
      </c>
      <c r="BM26" s="4">
        <v>1</v>
      </c>
      <c r="BN26" s="4" t="s">
        <v>27</v>
      </c>
      <c r="BO26" s="4">
        <v>9</v>
      </c>
      <c r="BP26" s="4">
        <v>2</v>
      </c>
      <c r="BQ26" s="4">
        <v>6</v>
      </c>
      <c r="BR26" s="4"/>
      <c r="BS26" s="4"/>
      <c r="BT26" s="4"/>
      <c r="BU26" s="4"/>
      <c r="BV26" s="4"/>
      <c r="BW26" s="4"/>
      <c r="BY26" s="9">
        <f t="shared" si="0"/>
        <v>4.570000000000001</v>
      </c>
      <c r="BZ26" s="9">
        <f t="shared" si="1"/>
        <v>8.56</v>
      </c>
      <c r="CA26" s="9">
        <f t="shared" si="2"/>
        <v>8.183333333333334</v>
      </c>
      <c r="CB26" s="9">
        <f t="shared" si="3"/>
        <v>7.766666666666667</v>
      </c>
    </row>
    <row r="27" spans="1:80" ht="11.25">
      <c r="A27" s="5">
        <v>25</v>
      </c>
      <c r="B27" s="77" t="s">
        <v>27</v>
      </c>
      <c r="C27" s="4" t="s">
        <v>27</v>
      </c>
      <c r="D27" s="4" t="s">
        <v>27</v>
      </c>
      <c r="E27" s="4">
        <v>20.2</v>
      </c>
      <c r="F27" s="4">
        <v>23.6</v>
      </c>
      <c r="G27" s="4">
        <v>3.3</v>
      </c>
      <c r="H27" s="4" t="s">
        <v>27</v>
      </c>
      <c r="I27" s="4">
        <v>1.6</v>
      </c>
      <c r="J27" s="4" t="s">
        <v>27</v>
      </c>
      <c r="K27" s="4" t="s">
        <v>27</v>
      </c>
      <c r="L27" s="4">
        <v>0.7</v>
      </c>
      <c r="M27" s="4">
        <v>0</v>
      </c>
      <c r="N27" s="4" t="s">
        <v>27</v>
      </c>
      <c r="O27" s="4">
        <v>0.1</v>
      </c>
      <c r="P27" s="4" t="s">
        <v>27</v>
      </c>
      <c r="Q27" s="4" t="s">
        <v>27</v>
      </c>
      <c r="R27" s="4">
        <v>3.6</v>
      </c>
      <c r="S27" s="4">
        <v>0.5</v>
      </c>
      <c r="T27" s="4" t="s">
        <v>27</v>
      </c>
      <c r="U27" s="4" t="s">
        <v>27</v>
      </c>
      <c r="V27" s="4">
        <v>0.7</v>
      </c>
      <c r="W27" s="4">
        <v>4.6</v>
      </c>
      <c r="X27" s="4">
        <v>13.2</v>
      </c>
      <c r="Y27" s="4">
        <v>0.3</v>
      </c>
      <c r="Z27" s="4">
        <v>1.2</v>
      </c>
      <c r="AA27" s="4">
        <v>8</v>
      </c>
      <c r="AB27" s="4">
        <v>0</v>
      </c>
      <c r="AC27" s="4">
        <v>0</v>
      </c>
      <c r="AD27" s="4">
        <v>22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 t="s">
        <v>27</v>
      </c>
      <c r="AK27" s="4">
        <v>0</v>
      </c>
      <c r="AL27" s="4">
        <v>1</v>
      </c>
      <c r="AM27" s="4" t="s">
        <v>27</v>
      </c>
      <c r="AN27" s="4">
        <v>11</v>
      </c>
      <c r="AO27" s="4">
        <v>0</v>
      </c>
      <c r="AP27" s="4" t="s">
        <v>27</v>
      </c>
      <c r="AQ27" s="4" t="s">
        <v>27</v>
      </c>
      <c r="AR27" s="4">
        <v>8.5</v>
      </c>
      <c r="AS27" s="4" t="s">
        <v>27</v>
      </c>
      <c r="AT27" s="4" t="s">
        <v>27</v>
      </c>
      <c r="AU27" s="4">
        <v>7</v>
      </c>
      <c r="AV27" s="4">
        <v>60.5</v>
      </c>
      <c r="AW27" s="4" t="s">
        <v>27</v>
      </c>
      <c r="AX27" s="4">
        <v>5</v>
      </c>
      <c r="AY27" s="4">
        <v>0</v>
      </c>
      <c r="AZ27" s="4">
        <v>1.5</v>
      </c>
      <c r="BA27" s="4" t="s">
        <v>27</v>
      </c>
      <c r="BB27" s="4">
        <v>2</v>
      </c>
      <c r="BC27" s="4">
        <v>8.5</v>
      </c>
      <c r="BD27" s="4">
        <v>10.5</v>
      </c>
      <c r="BE27" s="4">
        <v>1</v>
      </c>
      <c r="BF27" s="4">
        <v>60.5</v>
      </c>
      <c r="BG27" s="4" t="s">
        <v>27</v>
      </c>
      <c r="BH27" s="4">
        <v>5.5</v>
      </c>
      <c r="BI27" s="4" t="s">
        <v>27</v>
      </c>
      <c r="BJ27" s="4">
        <v>19</v>
      </c>
      <c r="BK27" s="4" t="s">
        <v>27</v>
      </c>
      <c r="BL27" s="4" t="s">
        <v>27</v>
      </c>
      <c r="BM27" s="4" t="s">
        <v>27</v>
      </c>
      <c r="BN27" s="4" t="s">
        <v>27</v>
      </c>
      <c r="BO27" s="4">
        <v>68</v>
      </c>
      <c r="BP27" s="4">
        <v>4.5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1.8633333333333333</v>
      </c>
      <c r="BZ27" s="9">
        <f t="shared" si="1"/>
        <v>4.6</v>
      </c>
      <c r="CA27" s="9">
        <f t="shared" si="2"/>
        <v>6.633333333333334</v>
      </c>
      <c r="CB27" s="9">
        <f t="shared" si="3"/>
        <v>9.1</v>
      </c>
    </row>
    <row r="28" spans="1:80" ht="11.25">
      <c r="A28" s="5">
        <v>26</v>
      </c>
      <c r="B28" s="77">
        <v>5.6</v>
      </c>
      <c r="C28" s="4">
        <v>7.4</v>
      </c>
      <c r="D28" s="4" t="s">
        <v>27</v>
      </c>
      <c r="E28" s="4">
        <v>0.2</v>
      </c>
      <c r="F28" s="4">
        <v>0</v>
      </c>
      <c r="G28" s="4" t="s">
        <v>27</v>
      </c>
      <c r="H28" s="4" t="s">
        <v>27</v>
      </c>
      <c r="I28" s="4" t="s">
        <v>27</v>
      </c>
      <c r="J28" s="4">
        <v>0.1</v>
      </c>
      <c r="K28" s="4">
        <v>26.6</v>
      </c>
      <c r="L28" s="4" t="s">
        <v>27</v>
      </c>
      <c r="M28" s="4">
        <v>12.3</v>
      </c>
      <c r="N28" s="4">
        <v>10.6</v>
      </c>
      <c r="O28" s="4">
        <v>0.1</v>
      </c>
      <c r="P28" s="4" t="s">
        <v>27</v>
      </c>
      <c r="Q28" s="4" t="s">
        <v>27</v>
      </c>
      <c r="R28" s="4">
        <v>0.9</v>
      </c>
      <c r="S28" s="4">
        <v>2.1</v>
      </c>
      <c r="T28" s="4">
        <v>0</v>
      </c>
      <c r="U28" s="4">
        <v>2.6</v>
      </c>
      <c r="V28" s="4">
        <v>1.2</v>
      </c>
      <c r="W28" s="4">
        <v>13.3</v>
      </c>
      <c r="X28" s="4">
        <v>0</v>
      </c>
      <c r="Y28" s="4">
        <v>0.1</v>
      </c>
      <c r="Z28" s="4" t="s">
        <v>27</v>
      </c>
      <c r="AA28" s="4" t="s">
        <v>27</v>
      </c>
      <c r="AB28" s="4">
        <v>3</v>
      </c>
      <c r="AC28" s="4" t="s">
        <v>27</v>
      </c>
      <c r="AD28" s="4" t="s">
        <v>27</v>
      </c>
      <c r="AE28" s="4" t="s">
        <v>27</v>
      </c>
      <c r="AF28" s="4" t="s">
        <v>27</v>
      </c>
      <c r="AG28" s="4" t="s">
        <v>27</v>
      </c>
      <c r="AH28" s="4" t="s">
        <v>27</v>
      </c>
      <c r="AI28" s="4" t="s">
        <v>27</v>
      </c>
      <c r="AJ28" s="4">
        <v>13</v>
      </c>
      <c r="AK28" s="4" t="s">
        <v>27</v>
      </c>
      <c r="AL28" s="4">
        <v>0</v>
      </c>
      <c r="AM28" s="4">
        <v>1</v>
      </c>
      <c r="AN28" s="4">
        <v>5</v>
      </c>
      <c r="AO28" s="4" t="s">
        <v>27</v>
      </c>
      <c r="AP28" s="4" t="s">
        <v>27</v>
      </c>
      <c r="AQ28" s="4" t="s">
        <v>27</v>
      </c>
      <c r="AR28" s="4">
        <v>2</v>
      </c>
      <c r="AS28" s="4" t="s">
        <v>27</v>
      </c>
      <c r="AT28" s="4" t="s">
        <v>27</v>
      </c>
      <c r="AU28" s="4">
        <v>9</v>
      </c>
      <c r="AV28" s="4">
        <v>0</v>
      </c>
      <c r="AW28" s="4">
        <v>6</v>
      </c>
      <c r="AX28" s="4" t="s">
        <v>27</v>
      </c>
      <c r="AY28" s="4">
        <v>0</v>
      </c>
      <c r="AZ28" s="4">
        <v>5</v>
      </c>
      <c r="BA28" s="4">
        <v>0</v>
      </c>
      <c r="BB28" s="4">
        <v>13</v>
      </c>
      <c r="BC28" s="4">
        <v>0</v>
      </c>
      <c r="BD28" s="4">
        <v>0.5</v>
      </c>
      <c r="BE28" s="4">
        <v>0</v>
      </c>
      <c r="BF28" s="4">
        <v>4</v>
      </c>
      <c r="BG28" s="4" t="s">
        <v>27</v>
      </c>
      <c r="BH28" s="4">
        <v>0</v>
      </c>
      <c r="BI28" s="4">
        <v>0</v>
      </c>
      <c r="BJ28" s="4">
        <v>7.5</v>
      </c>
      <c r="BK28" s="4" t="s">
        <v>27</v>
      </c>
      <c r="BL28" s="4" t="s">
        <v>27</v>
      </c>
      <c r="BM28" s="4" t="s">
        <v>27</v>
      </c>
      <c r="BN28" s="4" t="s">
        <v>27</v>
      </c>
      <c r="BO28" s="4">
        <v>4.5</v>
      </c>
      <c r="BP28" s="4">
        <v>1</v>
      </c>
      <c r="BQ28" s="4">
        <v>1.5</v>
      </c>
      <c r="BR28" s="4"/>
      <c r="BS28" s="4"/>
      <c r="BT28" s="4"/>
      <c r="BU28" s="4"/>
      <c r="BV28" s="4"/>
      <c r="BW28" s="4"/>
      <c r="BY28" s="9">
        <f t="shared" si="0"/>
        <v>2.896666666666667</v>
      </c>
      <c r="BZ28" s="9">
        <f t="shared" si="1"/>
        <v>1.8733333333333335</v>
      </c>
      <c r="CA28" s="9">
        <f t="shared" si="2"/>
        <v>1.95</v>
      </c>
      <c r="CB28" s="9">
        <f t="shared" si="3"/>
        <v>1.9666666666666666</v>
      </c>
    </row>
    <row r="29" spans="1:80" ht="11.25">
      <c r="A29" s="5">
        <v>27</v>
      </c>
      <c r="B29" s="77" t="s">
        <v>27</v>
      </c>
      <c r="C29" s="4">
        <v>5.8</v>
      </c>
      <c r="D29" s="4">
        <v>1.5</v>
      </c>
      <c r="E29" s="4">
        <v>12.1</v>
      </c>
      <c r="F29" s="4">
        <v>0.1</v>
      </c>
      <c r="G29" s="4">
        <v>6</v>
      </c>
      <c r="H29" s="4">
        <v>30.1</v>
      </c>
      <c r="I29" s="4">
        <v>0</v>
      </c>
      <c r="J29" s="4">
        <v>45.6</v>
      </c>
      <c r="K29" s="4">
        <v>0.4</v>
      </c>
      <c r="L29" s="4" t="s">
        <v>27</v>
      </c>
      <c r="M29" s="4" t="s">
        <v>27</v>
      </c>
      <c r="N29" s="4" t="s">
        <v>27</v>
      </c>
      <c r="O29" s="4">
        <v>2.1</v>
      </c>
      <c r="P29" s="4" t="s">
        <v>27</v>
      </c>
      <c r="Q29" s="4" t="s">
        <v>27</v>
      </c>
      <c r="R29" s="4">
        <v>0.2</v>
      </c>
      <c r="S29" s="4">
        <v>0</v>
      </c>
      <c r="T29" s="4" t="s">
        <v>27</v>
      </c>
      <c r="U29" s="4">
        <v>2.5</v>
      </c>
      <c r="V29" s="4">
        <v>34.4</v>
      </c>
      <c r="W29" s="4" t="s">
        <v>27</v>
      </c>
      <c r="X29" s="4">
        <v>0.9</v>
      </c>
      <c r="Y29" s="4">
        <v>0</v>
      </c>
      <c r="Z29" s="4">
        <v>1.1</v>
      </c>
      <c r="AA29" s="4" t="s">
        <v>27</v>
      </c>
      <c r="AB29" s="4">
        <v>25</v>
      </c>
      <c r="AC29" s="4">
        <v>0</v>
      </c>
      <c r="AD29" s="4" t="s">
        <v>27</v>
      </c>
      <c r="AE29" s="4" t="s">
        <v>27</v>
      </c>
      <c r="AF29" s="4" t="s">
        <v>27</v>
      </c>
      <c r="AG29" s="4" t="s">
        <v>27</v>
      </c>
      <c r="AH29" s="4">
        <v>13</v>
      </c>
      <c r="AI29" s="4">
        <v>0</v>
      </c>
      <c r="AJ29" s="4">
        <v>2</v>
      </c>
      <c r="AK29" s="4" t="s">
        <v>27</v>
      </c>
      <c r="AL29" s="4">
        <v>8</v>
      </c>
      <c r="AM29" s="4" t="s">
        <v>27</v>
      </c>
      <c r="AN29" s="4" t="s">
        <v>27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0</v>
      </c>
      <c r="AT29" s="4" t="s">
        <v>27</v>
      </c>
      <c r="AU29" s="4">
        <v>2.5</v>
      </c>
      <c r="AV29" s="4" t="s">
        <v>27</v>
      </c>
      <c r="AW29" s="4">
        <v>22</v>
      </c>
      <c r="AX29" s="4" t="s">
        <v>27</v>
      </c>
      <c r="AY29" s="4" t="s">
        <v>27</v>
      </c>
      <c r="AZ29" s="4">
        <v>1</v>
      </c>
      <c r="BA29" s="4">
        <v>22</v>
      </c>
      <c r="BB29" s="4">
        <v>0</v>
      </c>
      <c r="BC29" s="4">
        <v>1</v>
      </c>
      <c r="BD29" s="4" t="s">
        <v>27</v>
      </c>
      <c r="BE29" s="4">
        <v>0</v>
      </c>
      <c r="BF29" s="4">
        <v>0</v>
      </c>
      <c r="BG29" s="4">
        <v>11.5</v>
      </c>
      <c r="BH29" s="4">
        <v>0</v>
      </c>
      <c r="BI29" s="4">
        <v>34.5</v>
      </c>
      <c r="BJ29" s="4" t="s">
        <v>27</v>
      </c>
      <c r="BK29" s="4" t="s">
        <v>27</v>
      </c>
      <c r="BL29" s="4" t="s">
        <v>27</v>
      </c>
      <c r="BM29" s="4" t="s">
        <v>27</v>
      </c>
      <c r="BN29" s="4">
        <v>1</v>
      </c>
      <c r="BO29" s="4" t="s">
        <v>27</v>
      </c>
      <c r="BP29" s="4">
        <v>11</v>
      </c>
      <c r="BQ29" s="4">
        <v>0.5</v>
      </c>
      <c r="BR29" s="4"/>
      <c r="BS29" s="4"/>
      <c r="BT29" s="4"/>
      <c r="BU29" s="4"/>
      <c r="BV29" s="4"/>
      <c r="BW29" s="4"/>
      <c r="BY29" s="9">
        <f t="shared" si="0"/>
        <v>4.506666666666666</v>
      </c>
      <c r="BZ29" s="9">
        <f t="shared" si="1"/>
        <v>3.7133333333333334</v>
      </c>
      <c r="CA29" s="9">
        <f t="shared" si="2"/>
        <v>2.7666666666666666</v>
      </c>
      <c r="CB29" s="9">
        <f t="shared" si="3"/>
        <v>3.566666666666667</v>
      </c>
    </row>
    <row r="30" spans="1:80" ht="11.25">
      <c r="A30" s="5">
        <v>28</v>
      </c>
      <c r="B30" s="77" t="s">
        <v>27</v>
      </c>
      <c r="C30" s="4" t="s">
        <v>27</v>
      </c>
      <c r="D30" s="4" t="s">
        <v>27</v>
      </c>
      <c r="E30" s="4">
        <v>7.3</v>
      </c>
      <c r="F30" s="4" t="s">
        <v>27</v>
      </c>
      <c r="G30" s="4">
        <v>0</v>
      </c>
      <c r="H30" s="4" t="s">
        <v>27</v>
      </c>
      <c r="I30" s="4">
        <v>3.6</v>
      </c>
      <c r="J30" s="4" t="s">
        <v>27</v>
      </c>
      <c r="K30" s="4">
        <v>1.8</v>
      </c>
      <c r="L30" s="4" t="s">
        <v>27</v>
      </c>
      <c r="M30" s="4" t="s">
        <v>27</v>
      </c>
      <c r="N30" s="4" t="s">
        <v>27</v>
      </c>
      <c r="O30" s="4">
        <v>1.1</v>
      </c>
      <c r="P30" s="4">
        <v>1.1</v>
      </c>
      <c r="Q30" s="4">
        <v>8.8</v>
      </c>
      <c r="R30" s="4">
        <v>0</v>
      </c>
      <c r="S30" s="4">
        <v>6.5</v>
      </c>
      <c r="T30" s="4">
        <v>0.4</v>
      </c>
      <c r="U30" s="4">
        <v>0.2</v>
      </c>
      <c r="V30" s="4" t="s">
        <v>27</v>
      </c>
      <c r="W30" s="4">
        <v>0.7</v>
      </c>
      <c r="X30" s="4" t="s">
        <v>27</v>
      </c>
      <c r="Y30" s="4" t="s">
        <v>27</v>
      </c>
      <c r="Z30" s="4">
        <v>18.4</v>
      </c>
      <c r="AA30" s="4" t="s">
        <v>27</v>
      </c>
      <c r="AB30" s="4" t="s">
        <v>27</v>
      </c>
      <c r="AC30" s="4">
        <v>25</v>
      </c>
      <c r="AD30" s="4" t="s">
        <v>27</v>
      </c>
      <c r="AE30" s="4">
        <v>0</v>
      </c>
      <c r="AF30" s="4">
        <v>0</v>
      </c>
      <c r="AG30" s="4" t="s">
        <v>27</v>
      </c>
      <c r="AH30" s="4" t="s">
        <v>27</v>
      </c>
      <c r="AI30" s="4">
        <v>18</v>
      </c>
      <c r="AJ30" s="4" t="s">
        <v>27</v>
      </c>
      <c r="AK30" s="4" t="s">
        <v>27</v>
      </c>
      <c r="AL30" s="4">
        <v>0</v>
      </c>
      <c r="AM30" s="4" t="s">
        <v>27</v>
      </c>
      <c r="AN30" s="4" t="s">
        <v>27</v>
      </c>
      <c r="AO30" s="4" t="s">
        <v>27</v>
      </c>
      <c r="AP30" s="4">
        <v>8</v>
      </c>
      <c r="AQ30" s="4">
        <v>0</v>
      </c>
      <c r="AR30" s="4" t="s">
        <v>27</v>
      </c>
      <c r="AS30" s="4">
        <v>0</v>
      </c>
      <c r="AT30" s="4">
        <v>11.5</v>
      </c>
      <c r="AU30" s="4">
        <v>0</v>
      </c>
      <c r="AV30" s="4">
        <v>0.5</v>
      </c>
      <c r="AW30" s="4">
        <v>2</v>
      </c>
      <c r="AX30" s="4" t="s">
        <v>27</v>
      </c>
      <c r="AY30" s="4" t="s">
        <v>27</v>
      </c>
      <c r="AZ30" s="4" t="s">
        <v>27</v>
      </c>
      <c r="BA30" s="4">
        <v>11</v>
      </c>
      <c r="BB30" s="4">
        <v>0</v>
      </c>
      <c r="BC30" s="4">
        <v>0.5</v>
      </c>
      <c r="BD30" s="4">
        <v>12</v>
      </c>
      <c r="BE30" s="4">
        <v>0</v>
      </c>
      <c r="BF30" s="4" t="s">
        <v>27</v>
      </c>
      <c r="BG30" s="4">
        <v>120</v>
      </c>
      <c r="BH30" s="4">
        <v>11</v>
      </c>
      <c r="BI30" s="4" t="s">
        <v>27</v>
      </c>
      <c r="BJ30" s="4" t="s">
        <v>27</v>
      </c>
      <c r="BK30" s="4" t="s">
        <v>27</v>
      </c>
      <c r="BL30" s="4" t="s">
        <v>27</v>
      </c>
      <c r="BM30" s="4">
        <v>26.5</v>
      </c>
      <c r="BN30" s="4">
        <v>0</v>
      </c>
      <c r="BO30" s="4" t="s">
        <v>27</v>
      </c>
      <c r="BP30" s="4" t="s">
        <v>27</v>
      </c>
      <c r="BQ30" s="4">
        <v>2</v>
      </c>
      <c r="BR30" s="4"/>
      <c r="BS30" s="4"/>
      <c r="BT30" s="4"/>
      <c r="BU30" s="4"/>
      <c r="BV30" s="4"/>
      <c r="BW30" s="4"/>
      <c r="BY30" s="9">
        <f t="shared" si="0"/>
        <v>2.7333333333333334</v>
      </c>
      <c r="BZ30" s="9">
        <f t="shared" si="1"/>
        <v>2.8233333333333333</v>
      </c>
      <c r="CA30" s="9">
        <f t="shared" si="2"/>
        <v>6.116666666666666</v>
      </c>
      <c r="CB30" s="9">
        <f t="shared" si="3"/>
        <v>6.833333333333333</v>
      </c>
    </row>
    <row r="31" spans="1:80" ht="11.25">
      <c r="A31" s="5">
        <v>29</v>
      </c>
      <c r="B31" s="77" t="s">
        <v>27</v>
      </c>
      <c r="C31" s="4">
        <v>14.7</v>
      </c>
      <c r="D31" s="4">
        <v>0.1</v>
      </c>
      <c r="E31" s="4">
        <v>0</v>
      </c>
      <c r="F31" s="4" t="s">
        <v>27</v>
      </c>
      <c r="G31" s="4" t="s">
        <v>27</v>
      </c>
      <c r="H31" s="4" t="s">
        <v>27</v>
      </c>
      <c r="I31" s="4" t="s">
        <v>27</v>
      </c>
      <c r="J31" s="4">
        <v>0.8</v>
      </c>
      <c r="K31" s="4">
        <v>0</v>
      </c>
      <c r="L31" s="4" t="s">
        <v>27</v>
      </c>
      <c r="M31" s="4" t="s">
        <v>27</v>
      </c>
      <c r="N31" s="4">
        <v>16.3</v>
      </c>
      <c r="O31" s="4" t="s">
        <v>27</v>
      </c>
      <c r="P31" s="4">
        <v>2.3</v>
      </c>
      <c r="Q31" s="4">
        <v>24.6</v>
      </c>
      <c r="R31" s="4" t="s">
        <v>27</v>
      </c>
      <c r="S31" s="4">
        <v>0</v>
      </c>
      <c r="T31" s="4">
        <v>97.8</v>
      </c>
      <c r="U31" s="4" t="s">
        <v>27</v>
      </c>
      <c r="V31" s="4">
        <v>5.3</v>
      </c>
      <c r="W31" s="4">
        <v>17.4</v>
      </c>
      <c r="X31" s="4">
        <v>0.6</v>
      </c>
      <c r="Y31" s="4">
        <v>0</v>
      </c>
      <c r="Z31" s="4">
        <v>0.8</v>
      </c>
      <c r="AA31" s="4">
        <v>1</v>
      </c>
      <c r="AB31" s="4">
        <v>7</v>
      </c>
      <c r="AC31" s="4" t="s">
        <v>27</v>
      </c>
      <c r="AD31" s="4" t="s">
        <v>27</v>
      </c>
      <c r="AE31" s="4" t="s">
        <v>27</v>
      </c>
      <c r="AF31" s="4">
        <v>1</v>
      </c>
      <c r="AG31" s="4" t="s">
        <v>27</v>
      </c>
      <c r="AH31" s="4" t="s">
        <v>27</v>
      </c>
      <c r="AI31" s="4" t="s">
        <v>27</v>
      </c>
      <c r="AJ31" s="4" t="s">
        <v>27</v>
      </c>
      <c r="AK31" s="4">
        <v>44</v>
      </c>
      <c r="AL31" s="4" t="s">
        <v>27</v>
      </c>
      <c r="AM31" s="4">
        <v>3</v>
      </c>
      <c r="AN31" s="4">
        <v>13</v>
      </c>
      <c r="AO31" s="4" t="s">
        <v>27</v>
      </c>
      <c r="AP31" s="4">
        <v>4.5</v>
      </c>
      <c r="AQ31" s="4">
        <v>0.5</v>
      </c>
      <c r="AR31" s="4">
        <v>0.5</v>
      </c>
      <c r="AS31" s="4" t="s">
        <v>27</v>
      </c>
      <c r="AT31" s="4">
        <v>1.5</v>
      </c>
      <c r="AU31" s="4">
        <v>0</v>
      </c>
      <c r="AV31" s="4">
        <v>10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0</v>
      </c>
      <c r="BB31" s="4">
        <v>0</v>
      </c>
      <c r="BC31" s="4">
        <v>0</v>
      </c>
      <c r="BD31" s="4" t="s">
        <v>27</v>
      </c>
      <c r="BE31" s="4" t="s">
        <v>27</v>
      </c>
      <c r="BF31" s="4" t="s">
        <v>27</v>
      </c>
      <c r="BG31" s="4" t="s">
        <v>27</v>
      </c>
      <c r="BH31" s="4">
        <v>0</v>
      </c>
      <c r="BI31" s="4" t="s">
        <v>27</v>
      </c>
      <c r="BJ31" s="4" t="s">
        <v>27</v>
      </c>
      <c r="BK31" s="4">
        <v>0</v>
      </c>
      <c r="BL31" s="4" t="s">
        <v>27</v>
      </c>
      <c r="BM31" s="4" t="s">
        <v>27</v>
      </c>
      <c r="BN31" s="4">
        <v>6</v>
      </c>
      <c r="BO31" s="4" t="s">
        <v>27</v>
      </c>
      <c r="BP31" s="4">
        <v>0</v>
      </c>
      <c r="BQ31" s="4" t="s">
        <v>27</v>
      </c>
      <c r="BR31" s="4"/>
      <c r="BS31" s="4"/>
      <c r="BT31" s="4"/>
      <c r="BU31" s="4"/>
      <c r="BV31" s="4"/>
      <c r="BW31" s="4"/>
      <c r="BY31" s="9">
        <f t="shared" si="0"/>
        <v>7.396666666666667</v>
      </c>
      <c r="BZ31" s="9">
        <f t="shared" si="1"/>
        <v>6.929999999999999</v>
      </c>
      <c r="CA31" s="9">
        <f t="shared" si="2"/>
        <v>2.6</v>
      </c>
      <c r="CB31" s="9">
        <f t="shared" si="3"/>
        <v>1.2</v>
      </c>
    </row>
    <row r="32" spans="1:80" ht="11.25">
      <c r="A32" s="5">
        <v>30</v>
      </c>
      <c r="B32" s="77">
        <v>33.7</v>
      </c>
      <c r="C32" s="4">
        <v>0.3</v>
      </c>
      <c r="D32" s="4">
        <v>14.2</v>
      </c>
      <c r="E32" s="4" t="s">
        <v>27</v>
      </c>
      <c r="F32" s="4" t="s">
        <v>27</v>
      </c>
      <c r="G32" s="4" t="s">
        <v>27</v>
      </c>
      <c r="H32" s="4" t="s">
        <v>27</v>
      </c>
      <c r="I32" s="4">
        <v>2.9</v>
      </c>
      <c r="J32" s="4" t="s">
        <v>27</v>
      </c>
      <c r="K32" s="4" t="s">
        <v>27</v>
      </c>
      <c r="L32" s="4" t="s">
        <v>27</v>
      </c>
      <c r="M32" s="4" t="s">
        <v>27</v>
      </c>
      <c r="N32" s="4">
        <v>1</v>
      </c>
      <c r="O32" s="4">
        <v>3.6</v>
      </c>
      <c r="P32" s="4">
        <v>0</v>
      </c>
      <c r="Q32" s="4">
        <v>2.4</v>
      </c>
      <c r="R32" s="4">
        <v>2.8</v>
      </c>
      <c r="S32" s="4">
        <v>0</v>
      </c>
      <c r="T32" s="4">
        <v>6.9</v>
      </c>
      <c r="U32" s="4">
        <v>10.5</v>
      </c>
      <c r="V32" s="4" t="s">
        <v>27</v>
      </c>
      <c r="W32" s="4" t="s">
        <v>27</v>
      </c>
      <c r="X32" s="4">
        <v>12.1</v>
      </c>
      <c r="Y32" s="4">
        <v>11.2</v>
      </c>
      <c r="Z32" s="4" t="s">
        <v>27</v>
      </c>
      <c r="AA32" s="4">
        <v>3</v>
      </c>
      <c r="AB32" s="4">
        <v>16</v>
      </c>
      <c r="AC32" s="4">
        <v>4</v>
      </c>
      <c r="AD32" s="4">
        <v>21</v>
      </c>
      <c r="AE32" s="4">
        <v>1</v>
      </c>
      <c r="AF32" s="4">
        <v>1</v>
      </c>
      <c r="AG32" s="4">
        <v>1</v>
      </c>
      <c r="AH32" s="4" t="s">
        <v>27</v>
      </c>
      <c r="AI32" s="4" t="s">
        <v>27</v>
      </c>
      <c r="AJ32" s="4" t="s">
        <v>27</v>
      </c>
      <c r="AK32" s="4">
        <v>0</v>
      </c>
      <c r="AL32" s="4" t="s">
        <v>27</v>
      </c>
      <c r="AM32" s="4" t="s">
        <v>27</v>
      </c>
      <c r="AN32" s="4">
        <v>18</v>
      </c>
      <c r="AO32" s="4">
        <v>47</v>
      </c>
      <c r="AP32" s="4">
        <v>1.5</v>
      </c>
      <c r="AQ32" s="4">
        <v>1</v>
      </c>
      <c r="AR32" s="4">
        <v>33</v>
      </c>
      <c r="AS32" s="4" t="s">
        <v>27</v>
      </c>
      <c r="AT32" s="4">
        <v>1.5</v>
      </c>
      <c r="AU32" s="4" t="s">
        <v>27</v>
      </c>
      <c r="AV32" s="4" t="s">
        <v>27</v>
      </c>
      <c r="AW32" s="4" t="s">
        <v>27</v>
      </c>
      <c r="AX32" s="4">
        <v>6</v>
      </c>
      <c r="AY32" s="4">
        <v>3.5</v>
      </c>
      <c r="AZ32" s="4">
        <v>6.5</v>
      </c>
      <c r="BA32" s="4" t="s">
        <v>27</v>
      </c>
      <c r="BB32" s="4" t="s">
        <v>27</v>
      </c>
      <c r="BC32" s="4">
        <v>0</v>
      </c>
      <c r="BD32" s="4" t="s">
        <v>27</v>
      </c>
      <c r="BE32" s="4" t="s">
        <v>27</v>
      </c>
      <c r="BF32" s="4" t="s">
        <v>27</v>
      </c>
      <c r="BG32" s="4">
        <v>0</v>
      </c>
      <c r="BH32" s="4" t="s">
        <v>27</v>
      </c>
      <c r="BI32" s="4" t="s">
        <v>27</v>
      </c>
      <c r="BJ32" s="4">
        <v>0</v>
      </c>
      <c r="BK32" s="4">
        <v>25.5</v>
      </c>
      <c r="BL32" s="4" t="s">
        <v>27</v>
      </c>
      <c r="BM32" s="4">
        <v>0</v>
      </c>
      <c r="BN32" s="4" t="s">
        <v>27</v>
      </c>
      <c r="BO32" s="4" t="s">
        <v>27</v>
      </c>
      <c r="BP32" s="4">
        <v>11.5</v>
      </c>
      <c r="BQ32" s="4" t="s">
        <v>27</v>
      </c>
      <c r="BR32" s="4"/>
      <c r="BS32" s="4"/>
      <c r="BT32" s="4"/>
      <c r="BU32" s="4"/>
      <c r="BV32" s="4"/>
      <c r="BW32" s="4"/>
      <c r="BY32" s="9">
        <f t="shared" si="0"/>
        <v>3.25</v>
      </c>
      <c r="BZ32" s="9">
        <f t="shared" si="1"/>
        <v>6.323333333333333</v>
      </c>
      <c r="CA32" s="9">
        <f t="shared" si="2"/>
        <v>4.733333333333333</v>
      </c>
      <c r="CB32" s="9">
        <f t="shared" si="3"/>
        <v>5.166666666666667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90.2</v>
      </c>
      <c r="C34" s="11">
        <f t="shared" si="4"/>
        <v>214.60000000000002</v>
      </c>
      <c r="D34" s="11">
        <f t="shared" si="4"/>
        <v>59.80000000000001</v>
      </c>
      <c r="E34" s="11">
        <f t="shared" si="4"/>
        <v>130.10000000000002</v>
      </c>
      <c r="F34" s="11">
        <f t="shared" si="4"/>
        <v>95.19999999999999</v>
      </c>
      <c r="G34" s="11">
        <f t="shared" si="4"/>
        <v>48.4</v>
      </c>
      <c r="H34" s="11">
        <f t="shared" si="4"/>
        <v>136.1</v>
      </c>
      <c r="I34" s="11">
        <f t="shared" si="4"/>
        <v>103.6</v>
      </c>
      <c r="J34" s="11">
        <f t="shared" si="4"/>
        <v>152.6</v>
      </c>
      <c r="K34" s="11">
        <f t="shared" si="4"/>
        <v>121.50000000000001</v>
      </c>
      <c r="L34" s="11">
        <f t="shared" si="4"/>
        <v>74.8</v>
      </c>
      <c r="M34" s="11">
        <f t="shared" si="4"/>
        <v>68.7</v>
      </c>
      <c r="N34" s="11">
        <f t="shared" si="4"/>
        <v>93.89999999999999</v>
      </c>
      <c r="O34" s="11">
        <f t="shared" si="4"/>
        <v>144.09999999999997</v>
      </c>
      <c r="P34" s="11">
        <f t="shared" si="4"/>
        <v>131.79999999999998</v>
      </c>
      <c r="Q34" s="11">
        <f t="shared" si="4"/>
        <v>119.40000000000003</v>
      </c>
      <c r="R34" s="11">
        <f t="shared" si="4"/>
        <v>94</v>
      </c>
      <c r="S34" s="11">
        <f t="shared" si="4"/>
        <v>42.699999999999996</v>
      </c>
      <c r="T34" s="11">
        <f t="shared" si="4"/>
        <v>211.6</v>
      </c>
      <c r="U34" s="11">
        <f t="shared" si="4"/>
        <v>178</v>
      </c>
      <c r="V34" s="11">
        <f t="shared" si="4"/>
        <v>146.20000000000002</v>
      </c>
      <c r="W34" s="11">
        <f t="shared" si="4"/>
        <v>140.79999999999998</v>
      </c>
      <c r="X34" s="11">
        <f t="shared" si="4"/>
        <v>110.4</v>
      </c>
      <c r="Y34" s="11">
        <f t="shared" si="4"/>
        <v>126.89999999999999</v>
      </c>
      <c r="Z34" s="11">
        <f t="shared" si="4"/>
        <v>115.2</v>
      </c>
      <c r="AA34" s="11">
        <f t="shared" si="4"/>
        <v>164</v>
      </c>
      <c r="AB34" s="11">
        <f t="shared" si="4"/>
        <v>106</v>
      </c>
      <c r="AC34" s="11">
        <f t="shared" si="4"/>
        <v>133</v>
      </c>
      <c r="AD34" s="11">
        <f t="shared" si="4"/>
        <v>176</v>
      </c>
      <c r="AE34" s="11">
        <f t="shared" si="4"/>
        <v>141</v>
      </c>
      <c r="AF34" s="11">
        <f t="shared" si="4"/>
        <v>183</v>
      </c>
      <c r="AG34" s="11">
        <f t="shared" si="4"/>
        <v>42</v>
      </c>
      <c r="AH34" s="11">
        <f aca="true" t="shared" si="5" ref="AH34:BK34">SUM(AH3:AH33)</f>
        <v>192</v>
      </c>
      <c r="AI34" s="11">
        <f t="shared" si="5"/>
        <v>147</v>
      </c>
      <c r="AJ34" s="11">
        <f t="shared" si="5"/>
        <v>38</v>
      </c>
      <c r="AK34" s="11">
        <f t="shared" si="5"/>
        <v>154</v>
      </c>
      <c r="AL34" s="11">
        <f t="shared" si="5"/>
        <v>169</v>
      </c>
      <c r="AM34" s="11">
        <f t="shared" si="5"/>
        <v>246</v>
      </c>
      <c r="AN34" s="11">
        <f t="shared" si="5"/>
        <v>89</v>
      </c>
      <c r="AO34" s="11">
        <f t="shared" si="5"/>
        <v>164</v>
      </c>
      <c r="AP34" s="11">
        <f t="shared" si="5"/>
        <v>55.5</v>
      </c>
      <c r="AQ34" s="11">
        <f t="shared" si="5"/>
        <v>45.5</v>
      </c>
      <c r="AR34" s="11">
        <f t="shared" si="5"/>
        <v>116.5</v>
      </c>
      <c r="AS34" s="11">
        <f t="shared" si="5"/>
        <v>53.5</v>
      </c>
      <c r="AT34" s="11">
        <f t="shared" si="5"/>
        <v>68.5</v>
      </c>
      <c r="AU34" s="11">
        <f t="shared" si="5"/>
        <v>215</v>
      </c>
      <c r="AV34" s="11">
        <f t="shared" si="5"/>
        <v>230.5</v>
      </c>
      <c r="AW34" s="11">
        <f t="shared" si="5"/>
        <v>156</v>
      </c>
      <c r="AX34" s="11">
        <f t="shared" si="5"/>
        <v>24</v>
      </c>
      <c r="AY34" s="11">
        <f t="shared" si="5"/>
        <v>46</v>
      </c>
      <c r="AZ34" s="11">
        <f t="shared" si="5"/>
        <v>142</v>
      </c>
      <c r="BA34" s="11">
        <f t="shared" si="5"/>
        <v>122.5</v>
      </c>
      <c r="BB34" s="11">
        <f t="shared" si="5"/>
        <v>57</v>
      </c>
      <c r="BC34" s="11">
        <f t="shared" si="5"/>
        <v>82</v>
      </c>
      <c r="BD34" s="11">
        <f t="shared" si="5"/>
        <v>110</v>
      </c>
      <c r="BE34" s="11">
        <f t="shared" si="5"/>
        <v>228</v>
      </c>
      <c r="BF34" s="11">
        <f t="shared" si="5"/>
        <v>210.5</v>
      </c>
      <c r="BG34" s="11">
        <f t="shared" si="5"/>
        <v>251.5</v>
      </c>
      <c r="BH34" s="11">
        <f t="shared" si="5"/>
        <v>104</v>
      </c>
      <c r="BI34" s="11">
        <f t="shared" si="5"/>
        <v>103.5</v>
      </c>
      <c r="BJ34" s="11">
        <f t="shared" si="5"/>
        <v>200</v>
      </c>
      <c r="BK34" s="11">
        <f t="shared" si="5"/>
        <v>158</v>
      </c>
      <c r="BL34" s="11">
        <f aca="true" t="shared" si="6" ref="BL34:BQ34">SUM(BL3:BL33)</f>
        <v>95</v>
      </c>
      <c r="BM34" s="11">
        <f t="shared" si="6"/>
        <v>130.5</v>
      </c>
      <c r="BN34" s="11">
        <f t="shared" si="6"/>
        <v>112</v>
      </c>
      <c r="BO34" s="11">
        <f t="shared" si="6"/>
        <v>125</v>
      </c>
      <c r="BP34" s="11">
        <f t="shared" si="6"/>
        <v>77</v>
      </c>
      <c r="BQ34" s="11">
        <f t="shared" si="6"/>
        <v>156.5</v>
      </c>
      <c r="BR34" s="11"/>
      <c r="BS34" s="11"/>
      <c r="BT34" s="11"/>
      <c r="BU34" s="11"/>
      <c r="BV34" s="11"/>
      <c r="BW34" s="11"/>
      <c r="BY34" s="10">
        <f>(SUM(J34:AM34)/30)</f>
        <v>132.12</v>
      </c>
      <c r="BZ34" s="10">
        <f>(SUM(T34:AW34)/30)</f>
        <v>137.13666666666668</v>
      </c>
      <c r="CA34" s="10">
        <f>(SUM(AD34:BG34)/30)</f>
        <v>131.85</v>
      </c>
      <c r="CB34" s="10">
        <f>(SUM(AN34:BQ34)/30)</f>
        <v>124.3</v>
      </c>
    </row>
    <row r="36" spans="1:80" ht="11.25">
      <c r="A36" s="15" t="s">
        <v>2</v>
      </c>
      <c r="B36" s="17">
        <f aca="true" t="shared" si="7" ref="B36:J36">MAX(B3:B33)</f>
        <v>33.7</v>
      </c>
      <c r="C36" s="16">
        <f t="shared" si="7"/>
        <v>55.5</v>
      </c>
      <c r="D36" s="16">
        <f t="shared" si="7"/>
        <v>14.2</v>
      </c>
      <c r="E36" s="16">
        <f t="shared" si="7"/>
        <v>26.6</v>
      </c>
      <c r="F36" s="16">
        <f t="shared" si="7"/>
        <v>23.6</v>
      </c>
      <c r="G36" s="16">
        <f t="shared" si="7"/>
        <v>11.6</v>
      </c>
      <c r="H36" s="16">
        <f t="shared" si="7"/>
        <v>30.1</v>
      </c>
      <c r="I36" s="16">
        <f t="shared" si="7"/>
        <v>23.6</v>
      </c>
      <c r="J36" s="16">
        <f t="shared" si="7"/>
        <v>47.2</v>
      </c>
      <c r="K36" s="16">
        <f aca="true" t="shared" si="8" ref="K36:AO36">MAX(K3:K33)</f>
        <v>36.3</v>
      </c>
      <c r="L36" s="16">
        <f t="shared" si="8"/>
        <v>17.8</v>
      </c>
      <c r="M36" s="16">
        <f t="shared" si="8"/>
        <v>15</v>
      </c>
      <c r="N36" s="16">
        <f t="shared" si="8"/>
        <v>24.3</v>
      </c>
      <c r="O36" s="16">
        <f t="shared" si="8"/>
        <v>35.7</v>
      </c>
      <c r="P36" s="16">
        <f t="shared" si="8"/>
        <v>38.8</v>
      </c>
      <c r="Q36" s="16">
        <f t="shared" si="8"/>
        <v>27.1</v>
      </c>
      <c r="R36" s="16">
        <f t="shared" si="8"/>
        <v>42.8</v>
      </c>
      <c r="S36" s="16">
        <f t="shared" si="8"/>
        <v>19.3</v>
      </c>
      <c r="T36" s="16">
        <f t="shared" si="8"/>
        <v>97.8</v>
      </c>
      <c r="U36" s="16">
        <f t="shared" si="8"/>
        <v>55.5</v>
      </c>
      <c r="V36" s="16">
        <f t="shared" si="8"/>
        <v>34.4</v>
      </c>
      <c r="W36" s="16">
        <f t="shared" si="8"/>
        <v>49.9</v>
      </c>
      <c r="X36" s="16">
        <f t="shared" si="8"/>
        <v>41</v>
      </c>
      <c r="Y36" s="16">
        <f t="shared" si="8"/>
        <v>29</v>
      </c>
      <c r="Z36" s="16">
        <f t="shared" si="8"/>
        <v>30.5</v>
      </c>
      <c r="AA36" s="16">
        <f t="shared" si="8"/>
        <v>66</v>
      </c>
      <c r="AB36" s="16">
        <f t="shared" si="8"/>
        <v>25</v>
      </c>
      <c r="AC36" s="16">
        <f t="shared" si="8"/>
        <v>44</v>
      </c>
      <c r="AD36" s="16">
        <f t="shared" si="8"/>
        <v>38</v>
      </c>
      <c r="AE36" s="16">
        <f t="shared" si="8"/>
        <v>87</v>
      </c>
      <c r="AF36" s="16">
        <f t="shared" si="8"/>
        <v>64</v>
      </c>
      <c r="AG36" s="16">
        <f t="shared" si="8"/>
        <v>20</v>
      </c>
      <c r="AH36" s="16">
        <f t="shared" si="8"/>
        <v>56</v>
      </c>
      <c r="AI36" s="16">
        <f t="shared" si="8"/>
        <v>54</v>
      </c>
      <c r="AJ36" s="16">
        <f t="shared" si="8"/>
        <v>13</v>
      </c>
      <c r="AK36" s="16">
        <f t="shared" si="8"/>
        <v>44</v>
      </c>
      <c r="AL36" s="16">
        <f t="shared" si="8"/>
        <v>42</v>
      </c>
      <c r="AM36" s="16">
        <f t="shared" si="8"/>
        <v>63</v>
      </c>
      <c r="AN36" s="16">
        <f t="shared" si="8"/>
        <v>22</v>
      </c>
      <c r="AO36" s="16">
        <f t="shared" si="8"/>
        <v>47</v>
      </c>
      <c r="AP36" s="16">
        <f>MAX(AP3:AP33)</f>
        <v>12.5</v>
      </c>
      <c r="AQ36" s="16">
        <f aca="true" t="shared" si="9" ref="AQ36:AV36">MAX(AQ3:AQ33)</f>
        <v>16</v>
      </c>
      <c r="AR36" s="16">
        <f t="shared" si="9"/>
        <v>33</v>
      </c>
      <c r="AS36" s="16">
        <f t="shared" si="9"/>
        <v>33.5</v>
      </c>
      <c r="AT36" s="16">
        <f t="shared" si="9"/>
        <v>20.5</v>
      </c>
      <c r="AU36" s="16">
        <f t="shared" si="9"/>
        <v>44.5</v>
      </c>
      <c r="AV36" s="16">
        <f t="shared" si="9"/>
        <v>96.5</v>
      </c>
      <c r="AW36" s="16">
        <f aca="true" t="shared" si="10" ref="AW36:BB36">MAX(AW3:AW33)</f>
        <v>25</v>
      </c>
      <c r="AX36" s="16">
        <f t="shared" si="10"/>
        <v>6</v>
      </c>
      <c r="AY36" s="16">
        <f t="shared" si="10"/>
        <v>21.5</v>
      </c>
      <c r="AZ36" s="16">
        <f t="shared" si="10"/>
        <v>62</v>
      </c>
      <c r="BA36" s="16">
        <f t="shared" si="10"/>
        <v>49</v>
      </c>
      <c r="BB36" s="16">
        <f t="shared" si="10"/>
        <v>22</v>
      </c>
      <c r="BC36" s="16">
        <f aca="true" t="shared" si="11" ref="BC36:BH36">MAX(BC3:BC33)</f>
        <v>27.5</v>
      </c>
      <c r="BD36" s="16">
        <f t="shared" si="11"/>
        <v>22</v>
      </c>
      <c r="BE36" s="16">
        <f t="shared" si="11"/>
        <v>113.5</v>
      </c>
      <c r="BF36" s="16">
        <f t="shared" si="11"/>
        <v>60.5</v>
      </c>
      <c r="BG36" s="16">
        <f t="shared" si="11"/>
        <v>120</v>
      </c>
      <c r="BH36" s="16">
        <f t="shared" si="11"/>
        <v>27.5</v>
      </c>
      <c r="BI36" s="16">
        <f aca="true" t="shared" si="12" ref="BI36:BO36">MAX(BI3:BI33)</f>
        <v>34.5</v>
      </c>
      <c r="BJ36" s="16">
        <f t="shared" si="12"/>
        <v>56.5</v>
      </c>
      <c r="BK36" s="16">
        <f t="shared" si="12"/>
        <v>77</v>
      </c>
      <c r="BL36" s="16">
        <f t="shared" si="12"/>
        <v>18</v>
      </c>
      <c r="BM36" s="16">
        <f t="shared" si="12"/>
        <v>36</v>
      </c>
      <c r="BN36" s="16">
        <f t="shared" si="12"/>
        <v>38</v>
      </c>
      <c r="BO36" s="16">
        <f t="shared" si="12"/>
        <v>68</v>
      </c>
      <c r="BP36" s="16">
        <f>MAX(BP3:BP33)</f>
        <v>18</v>
      </c>
      <c r="BQ36" s="16">
        <f>MAX(BQ3:BQ33)</f>
        <v>55</v>
      </c>
      <c r="BR36" s="16"/>
      <c r="BS36" s="16"/>
      <c r="BT36" s="16"/>
      <c r="BU36" s="16"/>
      <c r="BV36" s="16"/>
      <c r="BW36" s="16"/>
      <c r="BY36" s="91">
        <f>MAX(J36:AM36)</f>
        <v>97.8</v>
      </c>
      <c r="BZ36" s="91">
        <f>MAX(T36:AW36)</f>
        <v>97.8</v>
      </c>
      <c r="CA36" s="91">
        <f>MAX(AD36:BG36)</f>
        <v>120</v>
      </c>
      <c r="CB36" s="91">
        <f>MAX(AN36:BQ36)</f>
        <v>120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1</v>
      </c>
      <c r="BF42" s="57">
        <f t="shared" si="13"/>
        <v>0</v>
      </c>
      <c r="BG42" s="57">
        <f t="shared" si="13"/>
        <v>1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0.06666666666666667</v>
      </c>
      <c r="CB42" s="89">
        <f>AVERAGE(W42:BQ42)</f>
        <v>0.0425531914893617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120</v>
      </c>
    </row>
    <row r="46" spans="1:2" ht="11.25">
      <c r="A46" s="63">
        <v>2</v>
      </c>
      <c r="B46" s="64">
        <f>LARGE($B$3:$BW$33,2)</f>
        <v>113.5</v>
      </c>
    </row>
    <row r="47" spans="1:2" ht="11.25">
      <c r="A47" s="63">
        <v>3</v>
      </c>
      <c r="B47" s="64">
        <f>LARGE($B$3:$BW$33,3)</f>
        <v>97.8</v>
      </c>
    </row>
    <row r="48" spans="1:2" ht="11.25">
      <c r="A48" s="63">
        <v>4</v>
      </c>
      <c r="B48" s="64">
        <f>LARGE($B$3:$BW$33,4)</f>
        <v>96.5</v>
      </c>
    </row>
    <row r="49" spans="1:2" ht="11.25">
      <c r="A49" s="63">
        <v>5</v>
      </c>
      <c r="B49" s="64">
        <f>LARGE($B$3:$BW$33,5)</f>
        <v>87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 t="s">
        <v>27</v>
      </c>
      <c r="C3" s="4">
        <v>0.7</v>
      </c>
      <c r="D3" s="4">
        <v>6.4</v>
      </c>
      <c r="E3" s="4">
        <v>21.9</v>
      </c>
      <c r="F3" s="4" t="s">
        <v>27</v>
      </c>
      <c r="G3" s="4">
        <v>17.4</v>
      </c>
      <c r="H3" s="4">
        <v>19.6</v>
      </c>
      <c r="I3" s="4">
        <v>0.2</v>
      </c>
      <c r="J3" s="4" t="s">
        <v>27</v>
      </c>
      <c r="K3" s="4" t="s">
        <v>27</v>
      </c>
      <c r="L3" s="4">
        <v>13.5</v>
      </c>
      <c r="M3" s="4">
        <v>19.5</v>
      </c>
      <c r="N3" s="4" t="s">
        <v>27</v>
      </c>
      <c r="O3" s="4" t="s">
        <v>27</v>
      </c>
      <c r="P3" s="4">
        <v>14</v>
      </c>
      <c r="Q3" s="4" t="s">
        <v>27</v>
      </c>
      <c r="R3" s="4" t="s">
        <v>27</v>
      </c>
      <c r="S3" s="4" t="s">
        <v>27</v>
      </c>
      <c r="T3" s="4" t="s">
        <v>27</v>
      </c>
      <c r="U3" s="4">
        <v>6.3</v>
      </c>
      <c r="V3" s="4" t="s">
        <v>27</v>
      </c>
      <c r="W3" s="4" t="s">
        <v>27</v>
      </c>
      <c r="X3" s="4" t="s">
        <v>27</v>
      </c>
      <c r="Y3" s="4">
        <v>16.2</v>
      </c>
      <c r="Z3" s="4" t="s">
        <v>27</v>
      </c>
      <c r="AA3" s="4">
        <v>5</v>
      </c>
      <c r="AB3" s="4" t="s">
        <v>27</v>
      </c>
      <c r="AC3" s="4">
        <v>28</v>
      </c>
      <c r="AD3" s="4" t="s">
        <v>27</v>
      </c>
      <c r="AE3" s="4">
        <v>3</v>
      </c>
      <c r="AF3" s="4">
        <v>2</v>
      </c>
      <c r="AG3" s="4">
        <v>2</v>
      </c>
      <c r="AH3" s="4" t="s">
        <v>27</v>
      </c>
      <c r="AI3" s="4">
        <v>0</v>
      </c>
      <c r="AJ3" s="4">
        <v>0</v>
      </c>
      <c r="AK3" s="4" t="s">
        <v>27</v>
      </c>
      <c r="AL3" s="4">
        <v>0</v>
      </c>
      <c r="AM3" s="4" t="s">
        <v>27</v>
      </c>
      <c r="AN3" s="4" t="s">
        <v>27</v>
      </c>
      <c r="AO3" s="4" t="s">
        <v>27</v>
      </c>
      <c r="AP3" s="4" t="s">
        <v>27</v>
      </c>
      <c r="AQ3" s="4">
        <v>2</v>
      </c>
      <c r="AR3" s="4">
        <v>1</v>
      </c>
      <c r="AS3" s="4">
        <v>8.5</v>
      </c>
      <c r="AT3" s="4">
        <v>2</v>
      </c>
      <c r="AU3" s="4" t="s">
        <v>27</v>
      </c>
      <c r="AV3" s="4" t="s">
        <v>27</v>
      </c>
      <c r="AW3" s="4">
        <v>0</v>
      </c>
      <c r="AX3" s="4" t="s">
        <v>27</v>
      </c>
      <c r="AY3" s="4">
        <v>1</v>
      </c>
      <c r="AZ3" s="4" t="s">
        <v>27</v>
      </c>
      <c r="BA3" s="4" t="s">
        <v>27</v>
      </c>
      <c r="BB3" s="4">
        <v>1.5</v>
      </c>
      <c r="BC3" s="4" t="s">
        <v>27</v>
      </c>
      <c r="BD3" s="4">
        <v>0.5</v>
      </c>
      <c r="BE3" s="4" t="s">
        <v>27</v>
      </c>
      <c r="BF3" s="4" t="s">
        <v>27</v>
      </c>
      <c r="BG3" s="4">
        <v>0</v>
      </c>
      <c r="BH3" s="4">
        <v>3.5</v>
      </c>
      <c r="BI3" s="4" t="s">
        <v>27</v>
      </c>
      <c r="BJ3" s="4">
        <v>0.5</v>
      </c>
      <c r="BK3" s="4">
        <v>35.5</v>
      </c>
      <c r="BL3" s="4" t="s">
        <v>27</v>
      </c>
      <c r="BM3" s="93" t="s">
        <v>41</v>
      </c>
      <c r="BN3" s="4">
        <v>5.5</v>
      </c>
      <c r="BO3" s="4" t="s">
        <v>27</v>
      </c>
      <c r="BP3" s="4">
        <v>14.5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3.65</v>
      </c>
      <c r="BZ3" s="9">
        <f>(SUM(T3:AW3)/30)</f>
        <v>2.533333333333333</v>
      </c>
      <c r="CA3" s="9">
        <f>(SUM(AD3:BG3)/30)</f>
        <v>0.7833333333333333</v>
      </c>
      <c r="CB3" s="9">
        <f>(SUM(AN3:BQ3)/30)</f>
        <v>2.533333333333333</v>
      </c>
    </row>
    <row r="4" spans="1:80" ht="11.25">
      <c r="A4" s="5">
        <v>2</v>
      </c>
      <c r="B4" s="77" t="s">
        <v>27</v>
      </c>
      <c r="C4" s="4" t="s">
        <v>27</v>
      </c>
      <c r="D4" s="4" t="s">
        <v>27</v>
      </c>
      <c r="E4" s="4">
        <v>38.5</v>
      </c>
      <c r="F4" s="4">
        <v>0.6</v>
      </c>
      <c r="G4" s="4" t="s">
        <v>27</v>
      </c>
      <c r="H4" s="4" t="s">
        <v>27</v>
      </c>
      <c r="I4" s="4">
        <v>26.2</v>
      </c>
      <c r="J4" s="4">
        <v>0</v>
      </c>
      <c r="K4" s="4">
        <v>0.6</v>
      </c>
      <c r="L4" s="4">
        <v>3</v>
      </c>
      <c r="M4" s="4">
        <v>39.51</v>
      </c>
      <c r="N4" s="4" t="s">
        <v>27</v>
      </c>
      <c r="O4" s="4">
        <v>33.7</v>
      </c>
      <c r="P4" s="4" t="s">
        <v>27</v>
      </c>
      <c r="Q4" s="4" t="s">
        <v>27</v>
      </c>
      <c r="R4" s="4" t="s">
        <v>27</v>
      </c>
      <c r="S4" s="4" t="s">
        <v>27</v>
      </c>
      <c r="T4" s="4">
        <v>0.1</v>
      </c>
      <c r="U4" s="4">
        <v>0.2</v>
      </c>
      <c r="V4" s="4">
        <v>26.7</v>
      </c>
      <c r="W4" s="4" t="s">
        <v>27</v>
      </c>
      <c r="X4" s="4" t="s">
        <v>27</v>
      </c>
      <c r="Y4" s="4">
        <v>1.2</v>
      </c>
      <c r="Z4" s="4">
        <v>1.1</v>
      </c>
      <c r="AA4" s="4">
        <v>2</v>
      </c>
      <c r="AB4" s="4" t="s">
        <v>27</v>
      </c>
      <c r="AC4" s="4" t="s">
        <v>27</v>
      </c>
      <c r="AD4" s="4" t="s">
        <v>27</v>
      </c>
      <c r="AE4" s="4">
        <v>2</v>
      </c>
      <c r="AF4" s="4">
        <v>1</v>
      </c>
      <c r="AG4" s="4">
        <v>17</v>
      </c>
      <c r="AH4" s="4" t="s">
        <v>27</v>
      </c>
      <c r="AI4" s="4">
        <v>0</v>
      </c>
      <c r="AJ4" s="4">
        <v>4</v>
      </c>
      <c r="AK4" s="4">
        <v>8</v>
      </c>
      <c r="AL4" s="4">
        <v>0</v>
      </c>
      <c r="AM4" s="4">
        <v>0</v>
      </c>
      <c r="AN4" s="4">
        <v>10</v>
      </c>
      <c r="AO4" s="4">
        <v>0</v>
      </c>
      <c r="AP4" s="4">
        <v>18.5</v>
      </c>
      <c r="AQ4" s="4">
        <v>0</v>
      </c>
      <c r="AR4" s="4">
        <v>0.5</v>
      </c>
      <c r="AS4" s="4">
        <v>14.5</v>
      </c>
      <c r="AT4" s="4" t="s">
        <v>27</v>
      </c>
      <c r="AU4" s="4">
        <v>0</v>
      </c>
      <c r="AV4" s="4">
        <v>0</v>
      </c>
      <c r="AW4" s="4">
        <v>3</v>
      </c>
      <c r="AX4" s="4">
        <v>0</v>
      </c>
      <c r="AY4" s="4" t="s">
        <v>27</v>
      </c>
      <c r="AZ4" s="4" t="s">
        <v>27</v>
      </c>
      <c r="BA4" s="4" t="s">
        <v>27</v>
      </c>
      <c r="BB4" s="4">
        <v>4.5</v>
      </c>
      <c r="BC4" s="4">
        <v>8</v>
      </c>
      <c r="BD4" s="4">
        <v>18.5</v>
      </c>
      <c r="BE4" s="4">
        <v>3.5</v>
      </c>
      <c r="BF4" s="4" t="s">
        <v>27</v>
      </c>
      <c r="BG4" s="4" t="s">
        <v>27</v>
      </c>
      <c r="BH4" s="4" t="s">
        <v>27</v>
      </c>
      <c r="BI4" s="4">
        <v>2.5</v>
      </c>
      <c r="BJ4" s="4">
        <v>0</v>
      </c>
      <c r="BK4" s="4" t="s">
        <v>27</v>
      </c>
      <c r="BL4" s="4" t="s">
        <v>27</v>
      </c>
      <c r="BM4" s="93" t="s">
        <v>41</v>
      </c>
      <c r="BN4" s="4" t="s">
        <v>27</v>
      </c>
      <c r="BO4" s="4">
        <v>8.5</v>
      </c>
      <c r="BP4" s="4">
        <v>5</v>
      </c>
      <c r="BQ4" s="4" t="s">
        <v>27</v>
      </c>
      <c r="BR4" s="4"/>
      <c r="BS4" s="4"/>
      <c r="BT4" s="4"/>
      <c r="BU4" s="4"/>
      <c r="BV4" s="4"/>
      <c r="BW4" s="4"/>
      <c r="BY4" s="9">
        <f aca="true" t="shared" si="0" ref="BY4:BY33">(SUM(J4:AM4)/30)</f>
        <v>4.670333333333334</v>
      </c>
      <c r="BZ4" s="9">
        <f aca="true" t="shared" si="1" ref="BZ4:BZ33">(SUM(T4:AW4)/30)</f>
        <v>3.6599999999999997</v>
      </c>
      <c r="CA4" s="9">
        <f aca="true" t="shared" si="2" ref="CA4:CA33">(SUM(AD4:BG4)/30)</f>
        <v>3.7666666666666666</v>
      </c>
      <c r="CB4" s="9">
        <f aca="true" t="shared" si="3" ref="CB4:CB33">(SUM(AN4:BQ4)/30)</f>
        <v>3.2333333333333334</v>
      </c>
    </row>
    <row r="5" spans="1:80" ht="11.25">
      <c r="A5" s="5">
        <v>3</v>
      </c>
      <c r="B5" s="77" t="s">
        <v>27</v>
      </c>
      <c r="C5" s="4">
        <v>21.6</v>
      </c>
      <c r="D5" s="4">
        <v>21.1</v>
      </c>
      <c r="E5" s="4" t="s">
        <v>27</v>
      </c>
      <c r="F5" s="4" t="s">
        <v>27</v>
      </c>
      <c r="G5" s="4">
        <v>0</v>
      </c>
      <c r="H5" s="4" t="s">
        <v>27</v>
      </c>
      <c r="I5" s="4" t="s">
        <v>27</v>
      </c>
      <c r="J5" s="4">
        <v>1.1</v>
      </c>
      <c r="K5" s="4">
        <v>7.8</v>
      </c>
      <c r="L5" s="4" t="s">
        <v>27</v>
      </c>
      <c r="M5" s="4">
        <v>0</v>
      </c>
      <c r="N5" s="4">
        <v>51.4</v>
      </c>
      <c r="O5" s="4">
        <v>7.2</v>
      </c>
      <c r="P5" s="4" t="s">
        <v>27</v>
      </c>
      <c r="Q5" s="4">
        <v>0.7</v>
      </c>
      <c r="R5" s="4" t="s">
        <v>27</v>
      </c>
      <c r="S5" s="4" t="s">
        <v>27</v>
      </c>
      <c r="T5" s="4">
        <v>0</v>
      </c>
      <c r="U5" s="4" t="s">
        <v>27</v>
      </c>
      <c r="V5" s="4" t="s">
        <v>27</v>
      </c>
      <c r="W5" s="4" t="s">
        <v>27</v>
      </c>
      <c r="X5" s="4">
        <v>7.4</v>
      </c>
      <c r="Y5" s="4">
        <v>1.3</v>
      </c>
      <c r="Z5" s="4" t="s">
        <v>27</v>
      </c>
      <c r="AA5" s="4" t="s">
        <v>27</v>
      </c>
      <c r="AB5" s="4" t="s">
        <v>27</v>
      </c>
      <c r="AC5" s="4" t="s">
        <v>27</v>
      </c>
      <c r="AD5" s="4">
        <v>8</v>
      </c>
      <c r="AE5" s="4">
        <v>26</v>
      </c>
      <c r="AF5" s="4" t="s">
        <v>27</v>
      </c>
      <c r="AG5" s="4" t="s">
        <v>27</v>
      </c>
      <c r="AH5" s="4" t="s">
        <v>27</v>
      </c>
      <c r="AI5" s="4" t="s">
        <v>27</v>
      </c>
      <c r="AJ5" s="4">
        <v>1</v>
      </c>
      <c r="AK5" s="4">
        <v>0</v>
      </c>
      <c r="AL5" s="4">
        <v>12</v>
      </c>
      <c r="AM5" s="4">
        <v>0</v>
      </c>
      <c r="AN5" s="4">
        <v>0</v>
      </c>
      <c r="AO5" s="4">
        <v>3</v>
      </c>
      <c r="AP5" s="4">
        <v>4</v>
      </c>
      <c r="AQ5" s="4">
        <v>0</v>
      </c>
      <c r="AR5" s="4">
        <v>0</v>
      </c>
      <c r="AS5" s="4">
        <v>4</v>
      </c>
      <c r="AT5" s="4">
        <v>0</v>
      </c>
      <c r="AU5" s="4">
        <v>12</v>
      </c>
      <c r="AV5" s="4" t="s">
        <v>27</v>
      </c>
      <c r="AW5" s="4">
        <v>4.5</v>
      </c>
      <c r="AX5" s="4">
        <v>1</v>
      </c>
      <c r="AY5" s="4" t="s">
        <v>27</v>
      </c>
      <c r="AZ5" s="4">
        <v>0</v>
      </c>
      <c r="BA5" s="4">
        <v>0</v>
      </c>
      <c r="BB5" s="4" t="s">
        <v>27</v>
      </c>
      <c r="BC5" s="4">
        <v>0</v>
      </c>
      <c r="BD5" s="4" t="s">
        <v>27</v>
      </c>
      <c r="BE5" s="4">
        <v>12.5</v>
      </c>
      <c r="BF5" s="4" t="s">
        <v>27</v>
      </c>
      <c r="BG5" s="4" t="s">
        <v>27</v>
      </c>
      <c r="BH5" s="4">
        <v>18</v>
      </c>
      <c r="BI5" s="4">
        <v>76</v>
      </c>
      <c r="BJ5" s="4">
        <v>2.5</v>
      </c>
      <c r="BK5" s="4">
        <v>0</v>
      </c>
      <c r="BL5" s="4" t="s">
        <v>27</v>
      </c>
      <c r="BM5" s="93" t="s">
        <v>41</v>
      </c>
      <c r="BN5" s="4" t="s">
        <v>27</v>
      </c>
      <c r="BO5" s="4">
        <v>22.5</v>
      </c>
      <c r="BP5" s="4" t="s">
        <v>27</v>
      </c>
      <c r="BQ5" s="4" t="s">
        <v>27</v>
      </c>
      <c r="BR5" s="4"/>
      <c r="BS5" s="4"/>
      <c r="BT5" s="4"/>
      <c r="BU5" s="4"/>
      <c r="BV5" s="4"/>
      <c r="BW5" s="4"/>
      <c r="BY5" s="9">
        <f t="shared" si="0"/>
        <v>4.13</v>
      </c>
      <c r="BZ5" s="9">
        <f t="shared" si="1"/>
        <v>2.7733333333333334</v>
      </c>
      <c r="CA5" s="9">
        <f t="shared" si="2"/>
        <v>2.933333333333333</v>
      </c>
      <c r="CB5" s="9">
        <f t="shared" si="3"/>
        <v>5.333333333333333</v>
      </c>
    </row>
    <row r="6" spans="1:80" ht="11.25">
      <c r="A6" s="5">
        <v>4</v>
      </c>
      <c r="B6" s="77" t="s">
        <v>27</v>
      </c>
      <c r="C6" s="4">
        <v>6.4</v>
      </c>
      <c r="D6" s="4">
        <v>3</v>
      </c>
      <c r="E6" s="4" t="s">
        <v>27</v>
      </c>
      <c r="F6" s="4">
        <v>1.8</v>
      </c>
      <c r="G6" s="4">
        <v>6.3</v>
      </c>
      <c r="H6" s="4" t="s">
        <v>27</v>
      </c>
      <c r="I6" s="4" t="s">
        <v>27</v>
      </c>
      <c r="J6" s="4">
        <v>7.8</v>
      </c>
      <c r="K6" s="4">
        <v>39.1</v>
      </c>
      <c r="L6" s="4" t="s">
        <v>27</v>
      </c>
      <c r="M6" s="4" t="s">
        <v>27</v>
      </c>
      <c r="N6" s="4">
        <v>0</v>
      </c>
      <c r="O6" s="4" t="s">
        <v>27</v>
      </c>
      <c r="P6" s="4">
        <v>0.6</v>
      </c>
      <c r="Q6" s="4">
        <v>49.5</v>
      </c>
      <c r="R6" s="4" t="s">
        <v>27</v>
      </c>
      <c r="S6" s="4" t="s">
        <v>27</v>
      </c>
      <c r="T6" s="4">
        <v>33.9</v>
      </c>
      <c r="U6" s="4">
        <v>0.6</v>
      </c>
      <c r="V6" s="4" t="s">
        <v>27</v>
      </c>
      <c r="W6" s="4" t="s">
        <v>27</v>
      </c>
      <c r="X6" s="4">
        <v>11.4</v>
      </c>
      <c r="Y6" s="4">
        <v>0.2</v>
      </c>
      <c r="Z6" s="4">
        <v>0</v>
      </c>
      <c r="AA6" s="4" t="s">
        <v>27</v>
      </c>
      <c r="AB6" s="4" t="s">
        <v>27</v>
      </c>
      <c r="AC6" s="4" t="s">
        <v>27</v>
      </c>
      <c r="AD6" s="4">
        <v>10</v>
      </c>
      <c r="AE6" s="4">
        <v>4</v>
      </c>
      <c r="AF6" s="4" t="s">
        <v>27</v>
      </c>
      <c r="AG6" s="4" t="s">
        <v>27</v>
      </c>
      <c r="AH6" s="4" t="s">
        <v>27</v>
      </c>
      <c r="AI6" s="4" t="s">
        <v>27</v>
      </c>
      <c r="AJ6" s="4" t="s">
        <v>27</v>
      </c>
      <c r="AK6" s="4">
        <v>7</v>
      </c>
      <c r="AL6" s="4" t="s">
        <v>27</v>
      </c>
      <c r="AM6" s="4">
        <v>5</v>
      </c>
      <c r="AN6" s="4" t="s">
        <v>27</v>
      </c>
      <c r="AO6" s="4" t="s">
        <v>27</v>
      </c>
      <c r="AP6" s="4" t="s">
        <v>27</v>
      </c>
      <c r="AQ6" s="4">
        <v>24</v>
      </c>
      <c r="AR6" s="4">
        <v>7</v>
      </c>
      <c r="AS6" s="4" t="s">
        <v>27</v>
      </c>
      <c r="AT6" s="4">
        <v>5.5</v>
      </c>
      <c r="AU6" s="4">
        <v>0</v>
      </c>
      <c r="AV6" s="4">
        <v>61</v>
      </c>
      <c r="AW6" s="4">
        <v>2</v>
      </c>
      <c r="AX6" s="4">
        <v>0</v>
      </c>
      <c r="AY6" s="4">
        <v>0</v>
      </c>
      <c r="AZ6" s="4" t="s">
        <v>27</v>
      </c>
      <c r="BA6" s="4">
        <v>6.5</v>
      </c>
      <c r="BB6" s="4" t="s">
        <v>27</v>
      </c>
      <c r="BC6" s="4" t="s">
        <v>27</v>
      </c>
      <c r="BD6" s="4" t="s">
        <v>27</v>
      </c>
      <c r="BE6" s="4">
        <v>0</v>
      </c>
      <c r="BF6" s="4" t="s">
        <v>27</v>
      </c>
      <c r="BG6" s="4" t="s">
        <v>27</v>
      </c>
      <c r="BH6" s="4">
        <v>1.5</v>
      </c>
      <c r="BI6" s="4">
        <v>16</v>
      </c>
      <c r="BJ6" s="4">
        <v>9.5</v>
      </c>
      <c r="BK6" s="4" t="s">
        <v>27</v>
      </c>
      <c r="BL6" s="4" t="s">
        <v>27</v>
      </c>
      <c r="BM6" s="4">
        <v>8</v>
      </c>
      <c r="BN6" s="4" t="s">
        <v>27</v>
      </c>
      <c r="BO6" s="4">
        <v>9.5</v>
      </c>
      <c r="BP6" s="4" t="s">
        <v>27</v>
      </c>
      <c r="BQ6" s="4">
        <v>0.5</v>
      </c>
      <c r="BR6" s="4"/>
      <c r="BS6" s="4"/>
      <c r="BT6" s="4"/>
      <c r="BU6" s="4"/>
      <c r="BV6" s="4"/>
      <c r="BW6" s="4"/>
      <c r="BY6" s="9">
        <f t="shared" si="0"/>
        <v>5.636666666666667</v>
      </c>
      <c r="BZ6" s="9">
        <f t="shared" si="1"/>
        <v>5.72</v>
      </c>
      <c r="CA6" s="9">
        <f t="shared" si="2"/>
        <v>4.4</v>
      </c>
      <c r="CB6" s="9">
        <f t="shared" si="3"/>
        <v>5.033333333333333</v>
      </c>
    </row>
    <row r="7" spans="1:80" ht="11.25">
      <c r="A7" s="5">
        <v>5</v>
      </c>
      <c r="B7" s="77">
        <v>0.2</v>
      </c>
      <c r="C7" s="4" t="s">
        <v>27</v>
      </c>
      <c r="D7" s="4">
        <v>0</v>
      </c>
      <c r="E7" s="4">
        <v>12.8</v>
      </c>
      <c r="F7" s="4">
        <v>5.6</v>
      </c>
      <c r="G7" s="4" t="s">
        <v>27</v>
      </c>
      <c r="H7" s="4">
        <v>0</v>
      </c>
      <c r="I7" s="4">
        <v>0</v>
      </c>
      <c r="J7" s="4">
        <v>0.8</v>
      </c>
      <c r="K7" s="4" t="s">
        <v>27</v>
      </c>
      <c r="L7" s="4">
        <v>2.5</v>
      </c>
      <c r="M7" s="4" t="s">
        <v>27</v>
      </c>
      <c r="N7" s="4">
        <v>0</v>
      </c>
      <c r="O7" s="4" t="s">
        <v>27</v>
      </c>
      <c r="P7" s="4" t="s">
        <v>27</v>
      </c>
      <c r="Q7" s="4">
        <v>0.1</v>
      </c>
      <c r="R7" s="4" t="s">
        <v>27</v>
      </c>
      <c r="S7" s="4" t="s">
        <v>27</v>
      </c>
      <c r="T7" s="4">
        <v>0</v>
      </c>
      <c r="U7" s="4">
        <v>55.8</v>
      </c>
      <c r="V7" s="4" t="s">
        <v>27</v>
      </c>
      <c r="W7" s="4">
        <v>0.1</v>
      </c>
      <c r="X7" s="4" t="s">
        <v>27</v>
      </c>
      <c r="Y7" s="4">
        <v>2.9</v>
      </c>
      <c r="Z7" s="4">
        <v>37.9</v>
      </c>
      <c r="AA7" s="4" t="s">
        <v>27</v>
      </c>
      <c r="AB7" s="4" t="s">
        <v>27</v>
      </c>
      <c r="AC7" s="4">
        <v>0</v>
      </c>
      <c r="AD7" s="4" t="s">
        <v>27</v>
      </c>
      <c r="AE7" s="4">
        <v>2</v>
      </c>
      <c r="AF7" s="4" t="s">
        <v>27</v>
      </c>
      <c r="AG7" s="4" t="s">
        <v>27</v>
      </c>
      <c r="AH7" s="4">
        <v>0</v>
      </c>
      <c r="AI7" s="4">
        <v>0</v>
      </c>
      <c r="AJ7" s="4">
        <v>0</v>
      </c>
      <c r="AK7" s="4">
        <v>5</v>
      </c>
      <c r="AL7" s="4" t="s">
        <v>27</v>
      </c>
      <c r="AM7" s="4">
        <v>31</v>
      </c>
      <c r="AN7" s="4">
        <v>0</v>
      </c>
      <c r="AO7" s="4" t="s">
        <v>27</v>
      </c>
      <c r="AP7" s="4" t="s">
        <v>27</v>
      </c>
      <c r="AQ7" s="4">
        <v>2</v>
      </c>
      <c r="AR7" s="4">
        <v>27</v>
      </c>
      <c r="AS7" s="4">
        <v>22.5</v>
      </c>
      <c r="AT7" s="4" t="s">
        <v>27</v>
      </c>
      <c r="AU7" s="4" t="s">
        <v>27</v>
      </c>
      <c r="AV7" s="4">
        <v>87</v>
      </c>
      <c r="AW7" s="4" t="s">
        <v>27</v>
      </c>
      <c r="AX7" s="4" t="s">
        <v>27</v>
      </c>
      <c r="AY7" s="4">
        <v>0</v>
      </c>
      <c r="AZ7" s="4" t="s">
        <v>27</v>
      </c>
      <c r="BA7" s="4">
        <v>12.5</v>
      </c>
      <c r="BB7" s="4" t="s">
        <v>27</v>
      </c>
      <c r="BC7" s="4" t="s">
        <v>27</v>
      </c>
      <c r="BD7" s="4" t="s">
        <v>27</v>
      </c>
      <c r="BE7" s="4">
        <v>0</v>
      </c>
      <c r="BF7" s="4">
        <v>0.5</v>
      </c>
      <c r="BG7" s="4" t="s">
        <v>27</v>
      </c>
      <c r="BH7" s="4">
        <v>0</v>
      </c>
      <c r="BI7" s="4">
        <v>0</v>
      </c>
      <c r="BJ7" s="4" t="s">
        <v>27</v>
      </c>
      <c r="BK7" s="4">
        <v>4</v>
      </c>
      <c r="BL7" s="4">
        <v>0</v>
      </c>
      <c r="BM7" s="93" t="s">
        <v>41</v>
      </c>
      <c r="BN7" s="4" t="s">
        <v>27</v>
      </c>
      <c r="BO7" s="4" t="s">
        <v>27</v>
      </c>
      <c r="BP7" s="4" t="s">
        <v>27</v>
      </c>
      <c r="BQ7" s="4">
        <v>0.5</v>
      </c>
      <c r="BR7" s="4"/>
      <c r="BS7" s="4"/>
      <c r="BT7" s="4"/>
      <c r="BU7" s="4"/>
      <c r="BV7" s="4"/>
      <c r="BW7" s="4"/>
      <c r="BY7" s="9">
        <f t="shared" si="0"/>
        <v>4.6033333333333335</v>
      </c>
      <c r="BZ7" s="9">
        <f t="shared" si="1"/>
        <v>9.106666666666666</v>
      </c>
      <c r="CA7" s="9">
        <f t="shared" si="2"/>
        <v>6.316666666666666</v>
      </c>
      <c r="CB7" s="9">
        <f t="shared" si="3"/>
        <v>5.2</v>
      </c>
    </row>
    <row r="8" spans="1:80" ht="11.25">
      <c r="A8" s="5">
        <v>6</v>
      </c>
      <c r="B8" s="77">
        <v>2</v>
      </c>
      <c r="C8" s="4">
        <v>6</v>
      </c>
      <c r="D8" s="4" t="s">
        <v>27</v>
      </c>
      <c r="E8" s="4">
        <v>3.4</v>
      </c>
      <c r="F8" s="4">
        <v>1.9</v>
      </c>
      <c r="G8" s="4" t="s">
        <v>27</v>
      </c>
      <c r="H8" s="4">
        <v>4.8</v>
      </c>
      <c r="I8" s="4">
        <v>9.6</v>
      </c>
      <c r="J8" s="4" t="s">
        <v>27</v>
      </c>
      <c r="K8" s="4" t="s">
        <v>27</v>
      </c>
      <c r="L8" s="4">
        <v>15.5</v>
      </c>
      <c r="M8" s="4" t="s">
        <v>27</v>
      </c>
      <c r="N8" s="4">
        <v>3.7</v>
      </c>
      <c r="O8" s="4" t="s">
        <v>27</v>
      </c>
      <c r="P8" s="4" t="s">
        <v>27</v>
      </c>
      <c r="Q8" s="4" t="s">
        <v>27</v>
      </c>
      <c r="R8" s="4">
        <v>0</v>
      </c>
      <c r="S8" s="4" t="s">
        <v>27</v>
      </c>
      <c r="T8" s="4">
        <v>9.8</v>
      </c>
      <c r="U8" s="4">
        <v>0.1</v>
      </c>
      <c r="V8" s="4" t="s">
        <v>27</v>
      </c>
      <c r="W8" s="4" t="s">
        <v>27</v>
      </c>
      <c r="X8" s="4">
        <v>6</v>
      </c>
      <c r="Y8" s="4">
        <v>9.9</v>
      </c>
      <c r="Z8" s="4" t="s">
        <v>27</v>
      </c>
      <c r="AA8" s="4" t="s">
        <v>27</v>
      </c>
      <c r="AB8" s="4" t="s">
        <v>27</v>
      </c>
      <c r="AC8" s="4">
        <v>9</v>
      </c>
      <c r="AD8" s="4">
        <v>0</v>
      </c>
      <c r="AE8" s="4" t="s">
        <v>27</v>
      </c>
      <c r="AF8" s="4">
        <v>2</v>
      </c>
      <c r="AG8" s="4" t="s">
        <v>27</v>
      </c>
      <c r="AH8" s="4">
        <v>0</v>
      </c>
      <c r="AI8" s="4">
        <v>16</v>
      </c>
      <c r="AJ8" s="4" t="s">
        <v>27</v>
      </c>
      <c r="AK8" s="4">
        <v>0</v>
      </c>
      <c r="AL8" s="4" t="s">
        <v>27</v>
      </c>
      <c r="AM8" s="4" t="s">
        <v>27</v>
      </c>
      <c r="AN8" s="4" t="s">
        <v>27</v>
      </c>
      <c r="AO8" s="4" t="s">
        <v>27</v>
      </c>
      <c r="AP8" s="4">
        <v>0</v>
      </c>
      <c r="AQ8" s="4">
        <v>2</v>
      </c>
      <c r="AR8" s="4" t="s">
        <v>27</v>
      </c>
      <c r="AS8" s="4" t="s">
        <v>27</v>
      </c>
      <c r="AT8" s="4" t="s">
        <v>27</v>
      </c>
      <c r="AU8" s="4" t="s">
        <v>27</v>
      </c>
      <c r="AV8" s="4">
        <v>12.5</v>
      </c>
      <c r="AW8" s="4" t="s">
        <v>27</v>
      </c>
      <c r="AX8" s="4" t="s">
        <v>27</v>
      </c>
      <c r="AY8" s="4" t="s">
        <v>27</v>
      </c>
      <c r="AZ8" s="4" t="s">
        <v>27</v>
      </c>
      <c r="BA8" s="4" t="s">
        <v>27</v>
      </c>
      <c r="BB8" s="4">
        <v>7</v>
      </c>
      <c r="BC8" s="4" t="s">
        <v>27</v>
      </c>
      <c r="BD8" s="4">
        <v>28</v>
      </c>
      <c r="BE8" s="4">
        <v>0</v>
      </c>
      <c r="BF8" s="4">
        <v>1</v>
      </c>
      <c r="BG8" s="4" t="s">
        <v>27</v>
      </c>
      <c r="BH8" s="4" t="s">
        <v>27</v>
      </c>
      <c r="BI8" s="4">
        <v>15.5</v>
      </c>
      <c r="BJ8" s="4">
        <v>0.5</v>
      </c>
      <c r="BK8" s="4">
        <v>2.5</v>
      </c>
      <c r="BL8" s="4" t="s">
        <v>27</v>
      </c>
      <c r="BM8" s="4">
        <v>0</v>
      </c>
      <c r="BN8" s="4" t="s">
        <v>27</v>
      </c>
      <c r="BO8" s="4">
        <v>0</v>
      </c>
      <c r="BP8" s="4">
        <v>0</v>
      </c>
      <c r="BQ8" s="4">
        <v>21</v>
      </c>
      <c r="BR8" s="4"/>
      <c r="BS8" s="4"/>
      <c r="BT8" s="4"/>
      <c r="BU8" s="4"/>
      <c r="BV8" s="4"/>
      <c r="BW8" s="4"/>
      <c r="BY8" s="9">
        <f t="shared" si="0"/>
        <v>2.4</v>
      </c>
      <c r="BZ8" s="9">
        <f t="shared" si="1"/>
        <v>2.243333333333333</v>
      </c>
      <c r="CA8" s="9">
        <f t="shared" si="2"/>
        <v>2.283333333333333</v>
      </c>
      <c r="CB8" s="9">
        <f t="shared" si="3"/>
        <v>3</v>
      </c>
    </row>
    <row r="9" spans="1:80" ht="11.25">
      <c r="A9" s="5">
        <v>7</v>
      </c>
      <c r="B9" s="77">
        <v>9.3</v>
      </c>
      <c r="C9" s="4">
        <v>12.7</v>
      </c>
      <c r="D9" s="4" t="s">
        <v>27</v>
      </c>
      <c r="E9" s="4">
        <v>0.9</v>
      </c>
      <c r="F9" s="4">
        <v>5.5</v>
      </c>
      <c r="G9" s="4">
        <v>0</v>
      </c>
      <c r="H9" s="4" t="s">
        <v>27</v>
      </c>
      <c r="I9" s="4">
        <v>10.8</v>
      </c>
      <c r="J9" s="4">
        <v>0</v>
      </c>
      <c r="K9" s="4" t="s">
        <v>27</v>
      </c>
      <c r="L9" s="4" t="s">
        <v>27</v>
      </c>
      <c r="M9" s="4" t="s">
        <v>27</v>
      </c>
      <c r="N9" s="4" t="s">
        <v>27</v>
      </c>
      <c r="O9" s="4">
        <v>3.1</v>
      </c>
      <c r="P9" s="4">
        <v>19</v>
      </c>
      <c r="Q9" s="4">
        <v>5</v>
      </c>
      <c r="R9" s="4" t="s">
        <v>27</v>
      </c>
      <c r="S9" s="4">
        <v>25.1</v>
      </c>
      <c r="T9" s="4">
        <v>9.8</v>
      </c>
      <c r="U9" s="4" t="s">
        <v>27</v>
      </c>
      <c r="V9" s="4" t="s">
        <v>27</v>
      </c>
      <c r="W9" s="4" t="s">
        <v>27</v>
      </c>
      <c r="X9" s="4" t="s">
        <v>27</v>
      </c>
      <c r="Y9" s="4">
        <v>7.8</v>
      </c>
      <c r="Z9" s="4">
        <v>0</v>
      </c>
      <c r="AA9" s="4">
        <v>5</v>
      </c>
      <c r="AB9" s="4" t="s">
        <v>27</v>
      </c>
      <c r="AC9" s="4" t="s">
        <v>27</v>
      </c>
      <c r="AD9" s="4">
        <v>77</v>
      </c>
      <c r="AE9" s="4">
        <v>18</v>
      </c>
      <c r="AF9" s="4">
        <v>13</v>
      </c>
      <c r="AG9" s="4" t="s">
        <v>27</v>
      </c>
      <c r="AH9" s="4">
        <v>3</v>
      </c>
      <c r="AI9" s="4">
        <v>0</v>
      </c>
      <c r="AJ9" s="4" t="s">
        <v>27</v>
      </c>
      <c r="AK9" s="4">
        <v>43</v>
      </c>
      <c r="AL9" s="4">
        <v>13</v>
      </c>
      <c r="AM9" s="4">
        <v>0</v>
      </c>
      <c r="AN9" s="4" t="s">
        <v>27</v>
      </c>
      <c r="AO9" s="4">
        <v>2</v>
      </c>
      <c r="AP9" s="4">
        <v>0</v>
      </c>
      <c r="AQ9" s="4" t="s">
        <v>27</v>
      </c>
      <c r="AR9" s="4" t="s">
        <v>27</v>
      </c>
      <c r="AS9" s="4" t="s">
        <v>27</v>
      </c>
      <c r="AT9" s="4">
        <v>0</v>
      </c>
      <c r="AU9" s="4">
        <v>0</v>
      </c>
      <c r="AV9" s="4" t="s">
        <v>27</v>
      </c>
      <c r="AW9" s="4" t="s">
        <v>27</v>
      </c>
      <c r="AX9" s="4" t="s">
        <v>27</v>
      </c>
      <c r="AY9" s="4">
        <v>29.5</v>
      </c>
      <c r="AZ9" s="4" t="s">
        <v>27</v>
      </c>
      <c r="BA9" s="4" t="s">
        <v>27</v>
      </c>
      <c r="BB9" s="4">
        <v>7</v>
      </c>
      <c r="BC9" s="4">
        <v>13</v>
      </c>
      <c r="BD9" s="4">
        <v>1.5</v>
      </c>
      <c r="BE9" s="4" t="s">
        <v>27</v>
      </c>
      <c r="BF9" s="4">
        <v>0.5</v>
      </c>
      <c r="BG9" s="4">
        <v>6</v>
      </c>
      <c r="BH9" s="4">
        <v>0</v>
      </c>
      <c r="BI9" s="4" t="s">
        <v>27</v>
      </c>
      <c r="BJ9" s="4" t="s">
        <v>27</v>
      </c>
      <c r="BK9" s="4" t="s">
        <v>27</v>
      </c>
      <c r="BL9" s="4" t="s">
        <v>27</v>
      </c>
      <c r="BM9" s="4">
        <v>0</v>
      </c>
      <c r="BN9" s="4">
        <v>0</v>
      </c>
      <c r="BO9" s="4">
        <v>14</v>
      </c>
      <c r="BP9" s="4">
        <v>1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8.06</v>
      </c>
      <c r="BZ9" s="9">
        <f t="shared" si="1"/>
        <v>6.386666666666667</v>
      </c>
      <c r="CA9" s="9">
        <f t="shared" si="2"/>
        <v>7.55</v>
      </c>
      <c r="CB9" s="9">
        <f t="shared" si="3"/>
        <v>2.4833333333333334</v>
      </c>
    </row>
    <row r="10" spans="1:80" ht="11.25">
      <c r="A10" s="5">
        <v>8</v>
      </c>
      <c r="B10" s="77">
        <v>66.6</v>
      </c>
      <c r="C10" s="4">
        <v>2.6</v>
      </c>
      <c r="D10" s="4">
        <v>0</v>
      </c>
      <c r="E10" s="4" t="s">
        <v>27</v>
      </c>
      <c r="F10" s="4">
        <v>3.8</v>
      </c>
      <c r="G10" s="4" t="s">
        <v>27</v>
      </c>
      <c r="H10" s="4">
        <v>0</v>
      </c>
      <c r="I10" s="4" t="s">
        <v>27</v>
      </c>
      <c r="J10" s="4">
        <v>0</v>
      </c>
      <c r="K10" s="4" t="s">
        <v>27</v>
      </c>
      <c r="L10" s="4">
        <v>0</v>
      </c>
      <c r="M10" s="4" t="s">
        <v>27</v>
      </c>
      <c r="N10" s="4" t="s">
        <v>27</v>
      </c>
      <c r="O10" s="4">
        <v>46.5</v>
      </c>
      <c r="P10" s="4" t="s">
        <v>27</v>
      </c>
      <c r="Q10" s="4">
        <v>18.6</v>
      </c>
      <c r="R10" s="4" t="s">
        <v>27</v>
      </c>
      <c r="S10" s="4">
        <v>47</v>
      </c>
      <c r="T10" s="4">
        <v>2</v>
      </c>
      <c r="U10" s="4" t="s">
        <v>27</v>
      </c>
      <c r="V10" s="4">
        <v>3.7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>
        <v>135</v>
      </c>
      <c r="AC10" s="4">
        <v>12</v>
      </c>
      <c r="AD10" s="4">
        <v>0</v>
      </c>
      <c r="AE10" s="4" t="s">
        <v>27</v>
      </c>
      <c r="AF10" s="4">
        <v>0</v>
      </c>
      <c r="AG10" s="4" t="s">
        <v>27</v>
      </c>
      <c r="AH10" s="4" t="s">
        <v>27</v>
      </c>
      <c r="AI10" s="4" t="s">
        <v>27</v>
      </c>
      <c r="AJ10" s="4" t="s">
        <v>27</v>
      </c>
      <c r="AK10" s="4">
        <v>0</v>
      </c>
      <c r="AL10" s="4">
        <v>0</v>
      </c>
      <c r="AM10" s="4">
        <v>33</v>
      </c>
      <c r="AN10" s="4">
        <v>0</v>
      </c>
      <c r="AO10" s="4">
        <v>0</v>
      </c>
      <c r="AP10" s="4" t="s">
        <v>27</v>
      </c>
      <c r="AQ10" s="4">
        <v>3</v>
      </c>
      <c r="AR10" s="4">
        <v>0</v>
      </c>
      <c r="AS10" s="4" t="s">
        <v>27</v>
      </c>
      <c r="AT10" s="4">
        <v>8.5</v>
      </c>
      <c r="AU10" s="4">
        <v>17</v>
      </c>
      <c r="AV10" s="4" t="s">
        <v>27</v>
      </c>
      <c r="AW10" s="4">
        <v>9.5</v>
      </c>
      <c r="AX10" s="4">
        <v>23.5</v>
      </c>
      <c r="AY10" s="4">
        <v>5</v>
      </c>
      <c r="AZ10" s="4">
        <v>11</v>
      </c>
      <c r="BA10" s="4" t="s">
        <v>27</v>
      </c>
      <c r="BB10" s="4">
        <v>0</v>
      </c>
      <c r="BC10" s="4">
        <v>3</v>
      </c>
      <c r="BD10" s="4" t="s">
        <v>27</v>
      </c>
      <c r="BE10" s="4" t="s">
        <v>27</v>
      </c>
      <c r="BF10" s="4">
        <v>3</v>
      </c>
      <c r="BG10" s="4" t="s">
        <v>27</v>
      </c>
      <c r="BH10" s="4">
        <v>1</v>
      </c>
      <c r="BI10" s="4" t="s">
        <v>27</v>
      </c>
      <c r="BJ10" s="4" t="s">
        <v>27</v>
      </c>
      <c r="BK10" s="4" t="s">
        <v>27</v>
      </c>
      <c r="BL10" s="4" t="s">
        <v>27</v>
      </c>
      <c r="BM10" s="93" t="s">
        <v>41</v>
      </c>
      <c r="BN10" s="4" t="s">
        <v>27</v>
      </c>
      <c r="BO10" s="4">
        <v>5.5</v>
      </c>
      <c r="BP10" s="4" t="s">
        <v>27</v>
      </c>
      <c r="BQ10" s="4" t="s">
        <v>27</v>
      </c>
      <c r="BR10" s="4"/>
      <c r="BS10" s="4"/>
      <c r="BT10" s="4"/>
      <c r="BU10" s="4"/>
      <c r="BV10" s="4"/>
      <c r="BW10" s="4"/>
      <c r="BY10" s="9">
        <f t="shared" si="0"/>
        <v>9.926666666666668</v>
      </c>
      <c r="BZ10" s="9">
        <f t="shared" si="1"/>
        <v>7.456666666666666</v>
      </c>
      <c r="CA10" s="9">
        <f t="shared" si="2"/>
        <v>3.8833333333333333</v>
      </c>
      <c r="CB10" s="9">
        <f t="shared" si="3"/>
        <v>3</v>
      </c>
    </row>
    <row r="11" spans="1:80" ht="11.25">
      <c r="A11" s="5">
        <v>9</v>
      </c>
      <c r="B11" s="77" t="s">
        <v>27</v>
      </c>
      <c r="C11" s="4">
        <v>20.1</v>
      </c>
      <c r="D11" s="4" t="s">
        <v>27</v>
      </c>
      <c r="E11" s="4" t="s">
        <v>27</v>
      </c>
      <c r="F11" s="4" t="s">
        <v>27</v>
      </c>
      <c r="G11" s="4" t="s">
        <v>27</v>
      </c>
      <c r="H11" s="4">
        <v>0.2</v>
      </c>
      <c r="I11" s="4" t="s">
        <v>27</v>
      </c>
      <c r="J11" s="4" t="s">
        <v>27</v>
      </c>
      <c r="K11" s="4">
        <v>28.1</v>
      </c>
      <c r="L11" s="4">
        <v>4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 t="s">
        <v>27</v>
      </c>
      <c r="S11" s="4">
        <v>1.4</v>
      </c>
      <c r="T11" s="4" t="s">
        <v>27</v>
      </c>
      <c r="U11" s="4">
        <v>5.7</v>
      </c>
      <c r="V11" s="4">
        <v>0.1</v>
      </c>
      <c r="W11" s="4">
        <v>13.6</v>
      </c>
      <c r="X11" s="4">
        <v>2</v>
      </c>
      <c r="Y11" s="4">
        <v>3.7</v>
      </c>
      <c r="Z11" s="4" t="s">
        <v>27</v>
      </c>
      <c r="AA11" s="4">
        <v>4</v>
      </c>
      <c r="AB11" s="4">
        <v>1</v>
      </c>
      <c r="AC11" s="4">
        <v>29</v>
      </c>
      <c r="AD11" s="4" t="s">
        <v>27</v>
      </c>
      <c r="AE11" s="4" t="s">
        <v>27</v>
      </c>
      <c r="AF11" s="4">
        <v>0</v>
      </c>
      <c r="AG11" s="4">
        <v>1</v>
      </c>
      <c r="AH11" s="4">
        <v>1</v>
      </c>
      <c r="AI11" s="4" t="s">
        <v>27</v>
      </c>
      <c r="AJ11" s="4" t="s">
        <v>27</v>
      </c>
      <c r="AK11" s="4" t="s">
        <v>27</v>
      </c>
      <c r="AL11" s="4">
        <v>12</v>
      </c>
      <c r="AM11" s="4">
        <v>0</v>
      </c>
      <c r="AN11" s="4">
        <v>20</v>
      </c>
      <c r="AO11" s="4">
        <v>3</v>
      </c>
      <c r="AP11" s="4">
        <v>1.5</v>
      </c>
      <c r="AQ11" s="4" t="s">
        <v>27</v>
      </c>
      <c r="AR11" s="4">
        <v>0</v>
      </c>
      <c r="AS11" s="4">
        <v>77</v>
      </c>
      <c r="AT11" s="4">
        <v>7</v>
      </c>
      <c r="AU11" s="4">
        <v>0</v>
      </c>
      <c r="AV11" s="4" t="s">
        <v>27</v>
      </c>
      <c r="AW11" s="4" t="s">
        <v>27</v>
      </c>
      <c r="AX11" s="4">
        <v>20</v>
      </c>
      <c r="AY11" s="4" t="s">
        <v>27</v>
      </c>
      <c r="AZ11" s="4" t="s">
        <v>27</v>
      </c>
      <c r="BA11" s="4">
        <v>13.5</v>
      </c>
      <c r="BB11" s="4" t="s">
        <v>27</v>
      </c>
      <c r="BC11" s="4" t="s">
        <v>27</v>
      </c>
      <c r="BD11" s="4" t="s">
        <v>27</v>
      </c>
      <c r="BE11" s="4" t="s">
        <v>27</v>
      </c>
      <c r="BF11" s="4" t="s">
        <v>27</v>
      </c>
      <c r="BG11" s="4" t="s">
        <v>27</v>
      </c>
      <c r="BH11" s="4" t="s">
        <v>27</v>
      </c>
      <c r="BI11" s="4">
        <v>14.5</v>
      </c>
      <c r="BJ11" s="4" t="s">
        <v>27</v>
      </c>
      <c r="BK11" s="4">
        <v>12</v>
      </c>
      <c r="BL11" s="4">
        <v>0</v>
      </c>
      <c r="BM11" s="4">
        <v>1</v>
      </c>
      <c r="BN11" s="4" t="s">
        <v>27</v>
      </c>
      <c r="BO11" s="4">
        <v>26.5</v>
      </c>
      <c r="BP11" s="4" t="s">
        <v>27</v>
      </c>
      <c r="BQ11" s="4">
        <v>0</v>
      </c>
      <c r="BR11" s="4"/>
      <c r="BS11" s="4"/>
      <c r="BT11" s="4"/>
      <c r="BU11" s="4"/>
      <c r="BV11" s="4"/>
      <c r="BW11" s="4"/>
      <c r="BY11" s="9">
        <f t="shared" si="0"/>
        <v>3.5533333333333337</v>
      </c>
      <c r="BZ11" s="9">
        <f t="shared" si="1"/>
        <v>6.053333333333333</v>
      </c>
      <c r="CA11" s="9">
        <f t="shared" si="2"/>
        <v>5.2</v>
      </c>
      <c r="CB11" s="9">
        <f t="shared" si="3"/>
        <v>6.533333333333333</v>
      </c>
    </row>
    <row r="12" spans="1:80" ht="11.25">
      <c r="A12" s="5">
        <v>10</v>
      </c>
      <c r="B12" s="77">
        <v>0</v>
      </c>
      <c r="C12" s="4" t="s">
        <v>27</v>
      </c>
      <c r="D12" s="4" t="s">
        <v>27</v>
      </c>
      <c r="E12" s="4">
        <v>6.8</v>
      </c>
      <c r="F12" s="4" t="s">
        <v>27</v>
      </c>
      <c r="G12" s="4" t="s">
        <v>27</v>
      </c>
      <c r="H12" s="4" t="s">
        <v>27</v>
      </c>
      <c r="I12" s="4">
        <v>23.8</v>
      </c>
      <c r="J12" s="4" t="s">
        <v>27</v>
      </c>
      <c r="K12" s="4">
        <v>2.8</v>
      </c>
      <c r="L12" s="4">
        <v>0</v>
      </c>
      <c r="M12" s="4" t="s">
        <v>27</v>
      </c>
      <c r="N12" s="4" t="s">
        <v>27</v>
      </c>
      <c r="O12" s="4" t="s">
        <v>27</v>
      </c>
      <c r="P12" s="4">
        <v>11.8</v>
      </c>
      <c r="Q12" s="4" t="s">
        <v>27</v>
      </c>
      <c r="R12" s="4" t="s">
        <v>27</v>
      </c>
      <c r="S12" s="4">
        <v>18.5</v>
      </c>
      <c r="T12" s="4" t="s">
        <v>27</v>
      </c>
      <c r="U12" s="4" t="s">
        <v>27</v>
      </c>
      <c r="V12" s="4">
        <v>0.8</v>
      </c>
      <c r="W12" s="4">
        <v>3.1</v>
      </c>
      <c r="X12" s="4" t="s">
        <v>27</v>
      </c>
      <c r="Y12" s="4" t="s">
        <v>27</v>
      </c>
      <c r="Z12" s="4" t="s">
        <v>27</v>
      </c>
      <c r="AA12" s="4">
        <v>3</v>
      </c>
      <c r="AB12" s="4">
        <v>0</v>
      </c>
      <c r="AC12" s="4">
        <v>9</v>
      </c>
      <c r="AD12" s="4">
        <v>3</v>
      </c>
      <c r="AE12" s="4" t="s">
        <v>27</v>
      </c>
      <c r="AF12" s="4" t="s">
        <v>27</v>
      </c>
      <c r="AG12" s="4" t="s">
        <v>27</v>
      </c>
      <c r="AH12" s="4" t="s">
        <v>27</v>
      </c>
      <c r="AI12" s="4" t="s">
        <v>27</v>
      </c>
      <c r="AJ12" s="4" t="s">
        <v>27</v>
      </c>
      <c r="AK12" s="4">
        <v>0</v>
      </c>
      <c r="AL12" s="4">
        <v>2</v>
      </c>
      <c r="AM12" s="4" t="s">
        <v>27</v>
      </c>
      <c r="AN12" s="4" t="s">
        <v>27</v>
      </c>
      <c r="AO12" s="4">
        <v>17</v>
      </c>
      <c r="AP12" s="4">
        <v>28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 t="s">
        <v>27</v>
      </c>
      <c r="AX12" s="4">
        <v>7</v>
      </c>
      <c r="AY12" s="4">
        <v>8</v>
      </c>
      <c r="AZ12" s="4" t="s">
        <v>27</v>
      </c>
      <c r="BA12" s="4">
        <v>13</v>
      </c>
      <c r="BB12" s="4" t="s">
        <v>27</v>
      </c>
      <c r="BC12" s="4">
        <v>0</v>
      </c>
      <c r="BD12" s="4">
        <v>3</v>
      </c>
      <c r="BE12" s="4">
        <v>3</v>
      </c>
      <c r="BF12" s="4" t="s">
        <v>27</v>
      </c>
      <c r="BG12" s="4">
        <v>0</v>
      </c>
      <c r="BH12" s="4">
        <v>0</v>
      </c>
      <c r="BI12" s="4">
        <v>1</v>
      </c>
      <c r="BJ12" s="4">
        <v>0</v>
      </c>
      <c r="BK12" s="4" t="s">
        <v>27</v>
      </c>
      <c r="BL12" s="4" t="s">
        <v>27</v>
      </c>
      <c r="BM12" s="4">
        <v>20</v>
      </c>
      <c r="BN12" s="4">
        <v>2.5</v>
      </c>
      <c r="BO12" s="4">
        <v>1</v>
      </c>
      <c r="BP12" s="4" t="s">
        <v>27</v>
      </c>
      <c r="BQ12" s="4">
        <v>1</v>
      </c>
      <c r="BR12" s="4"/>
      <c r="BS12" s="4"/>
      <c r="BT12" s="4"/>
      <c r="BU12" s="4"/>
      <c r="BV12" s="4"/>
      <c r="BW12" s="4"/>
      <c r="BY12" s="9">
        <f t="shared" si="0"/>
        <v>1.8</v>
      </c>
      <c r="BZ12" s="9">
        <f t="shared" si="1"/>
        <v>2.1966666666666668</v>
      </c>
      <c r="CA12" s="9">
        <f t="shared" si="2"/>
        <v>2.8</v>
      </c>
      <c r="CB12" s="9">
        <f t="shared" si="3"/>
        <v>3.4833333333333334</v>
      </c>
    </row>
    <row r="13" spans="1:80" ht="11.25">
      <c r="A13" s="6">
        <v>11</v>
      </c>
      <c r="B13" s="78">
        <v>0</v>
      </c>
      <c r="C13" s="79" t="s">
        <v>27</v>
      </c>
      <c r="D13" s="79">
        <v>13.9</v>
      </c>
      <c r="E13" s="79">
        <v>0</v>
      </c>
      <c r="F13" s="79">
        <v>23.7</v>
      </c>
      <c r="G13" s="79">
        <v>5.5</v>
      </c>
      <c r="H13" s="79" t="s">
        <v>27</v>
      </c>
      <c r="I13" s="79">
        <v>3.9</v>
      </c>
      <c r="J13" s="79">
        <v>0.4</v>
      </c>
      <c r="K13" s="79" t="s">
        <v>27</v>
      </c>
      <c r="L13" s="79" t="s">
        <v>27</v>
      </c>
      <c r="M13" s="79">
        <v>17.9</v>
      </c>
      <c r="N13" s="79">
        <v>18.3</v>
      </c>
      <c r="O13" s="79">
        <v>0.5</v>
      </c>
      <c r="P13" s="79">
        <v>7.6</v>
      </c>
      <c r="Q13" s="79" t="s">
        <v>27</v>
      </c>
      <c r="R13" s="79">
        <v>15.6</v>
      </c>
      <c r="S13" s="79">
        <v>32.9</v>
      </c>
      <c r="T13" s="79" t="s">
        <v>27</v>
      </c>
      <c r="U13" s="79" t="s">
        <v>27</v>
      </c>
      <c r="V13" s="79">
        <v>0.3</v>
      </c>
      <c r="W13" s="79" t="s">
        <v>27</v>
      </c>
      <c r="X13" s="79" t="s">
        <v>27</v>
      </c>
      <c r="Y13" s="79" t="s">
        <v>27</v>
      </c>
      <c r="Z13" s="79" t="s">
        <v>27</v>
      </c>
      <c r="AA13" s="79">
        <v>10</v>
      </c>
      <c r="AB13" s="79">
        <v>17</v>
      </c>
      <c r="AC13" s="79" t="s">
        <v>27</v>
      </c>
      <c r="AD13" s="79">
        <v>0</v>
      </c>
      <c r="AE13" s="79">
        <v>1</v>
      </c>
      <c r="AF13" s="79" t="s">
        <v>27</v>
      </c>
      <c r="AG13" s="79" t="s">
        <v>27</v>
      </c>
      <c r="AH13" s="79">
        <v>0</v>
      </c>
      <c r="AI13" s="79">
        <v>0</v>
      </c>
      <c r="AJ13" s="79" t="s">
        <v>27</v>
      </c>
      <c r="AK13" s="79">
        <v>3</v>
      </c>
      <c r="AL13" s="79">
        <v>35</v>
      </c>
      <c r="AM13" s="79">
        <v>0</v>
      </c>
      <c r="AN13" s="79">
        <v>0</v>
      </c>
      <c r="AO13" s="79" t="s">
        <v>27</v>
      </c>
      <c r="AP13" s="79">
        <v>15</v>
      </c>
      <c r="AQ13" s="79">
        <v>0.5</v>
      </c>
      <c r="AR13" s="79">
        <v>4.5</v>
      </c>
      <c r="AS13" s="79" t="s">
        <v>27</v>
      </c>
      <c r="AT13" s="79" t="s">
        <v>27</v>
      </c>
      <c r="AU13" s="79">
        <v>2</v>
      </c>
      <c r="AV13" s="79">
        <v>4</v>
      </c>
      <c r="AW13" s="79">
        <v>0</v>
      </c>
      <c r="AX13" s="79">
        <v>0</v>
      </c>
      <c r="AY13" s="79">
        <v>21</v>
      </c>
      <c r="AZ13" s="79" t="s">
        <v>27</v>
      </c>
      <c r="BA13" s="79">
        <v>0</v>
      </c>
      <c r="BB13" s="79">
        <v>0</v>
      </c>
      <c r="BC13" s="79">
        <v>4</v>
      </c>
      <c r="BD13" s="79">
        <v>2.5</v>
      </c>
      <c r="BE13" s="79">
        <v>2</v>
      </c>
      <c r="BF13" s="79" t="s">
        <v>27</v>
      </c>
      <c r="BG13" s="79">
        <v>13</v>
      </c>
      <c r="BH13" s="79">
        <v>13.5</v>
      </c>
      <c r="BI13" s="79">
        <v>0.5</v>
      </c>
      <c r="BJ13" s="79">
        <v>29.5</v>
      </c>
      <c r="BK13" s="79" t="s">
        <v>27</v>
      </c>
      <c r="BL13" s="79" t="s">
        <v>27</v>
      </c>
      <c r="BM13" s="79">
        <v>12</v>
      </c>
      <c r="BN13" s="79">
        <v>0</v>
      </c>
      <c r="BO13" s="79" t="s">
        <v>27</v>
      </c>
      <c r="BP13" s="79" t="s">
        <v>27</v>
      </c>
      <c r="BQ13" s="79">
        <v>1</v>
      </c>
      <c r="BR13" s="79"/>
      <c r="BS13" s="79"/>
      <c r="BT13" s="79"/>
      <c r="BU13" s="79"/>
      <c r="BV13" s="79"/>
      <c r="BW13" s="79"/>
      <c r="BY13" s="9">
        <f t="shared" si="0"/>
        <v>5.316666666666666</v>
      </c>
      <c r="BZ13" s="9">
        <f t="shared" si="1"/>
        <v>3.0766666666666667</v>
      </c>
      <c r="CA13" s="9">
        <f t="shared" si="2"/>
        <v>3.5833333333333335</v>
      </c>
      <c r="CB13" s="9">
        <f t="shared" si="3"/>
        <v>4.166666666666667</v>
      </c>
    </row>
    <row r="14" spans="1:80" ht="11.25">
      <c r="A14" s="5">
        <v>12</v>
      </c>
      <c r="B14" s="77">
        <v>0.7</v>
      </c>
      <c r="C14" s="4" t="s">
        <v>27</v>
      </c>
      <c r="D14" s="4">
        <v>10.8</v>
      </c>
      <c r="E14" s="4" t="s">
        <v>27</v>
      </c>
      <c r="F14" s="4">
        <v>12.4</v>
      </c>
      <c r="G14" s="4">
        <v>18.2</v>
      </c>
      <c r="H14" s="4">
        <v>10.8</v>
      </c>
      <c r="I14" s="4" t="s">
        <v>27</v>
      </c>
      <c r="J14" s="4">
        <v>4</v>
      </c>
      <c r="K14" s="4">
        <v>23</v>
      </c>
      <c r="L14" s="4" t="s">
        <v>27</v>
      </c>
      <c r="M14" s="4">
        <v>1</v>
      </c>
      <c r="N14" s="4" t="s">
        <v>27</v>
      </c>
      <c r="O14" s="4" t="s">
        <v>27</v>
      </c>
      <c r="P14" s="4" t="s">
        <v>27</v>
      </c>
      <c r="Q14" s="4">
        <v>3.2</v>
      </c>
      <c r="R14" s="4" t="s">
        <v>27</v>
      </c>
      <c r="S14" s="4">
        <v>0.1</v>
      </c>
      <c r="T14" s="4" t="s">
        <v>27</v>
      </c>
      <c r="U14" s="4" t="s">
        <v>27</v>
      </c>
      <c r="V14" s="4" t="s">
        <v>27</v>
      </c>
      <c r="W14" s="4" t="s">
        <v>27</v>
      </c>
      <c r="X14" s="4" t="s">
        <v>27</v>
      </c>
      <c r="Y14" s="4">
        <v>0</v>
      </c>
      <c r="Z14" s="4" t="s">
        <v>27</v>
      </c>
      <c r="AA14" s="4" t="s">
        <v>27</v>
      </c>
      <c r="AB14" s="4" t="s">
        <v>27</v>
      </c>
      <c r="AC14" s="4" t="s">
        <v>27</v>
      </c>
      <c r="AD14" s="4">
        <v>23</v>
      </c>
      <c r="AE14" s="4" t="s">
        <v>27</v>
      </c>
      <c r="AF14" s="4">
        <v>1</v>
      </c>
      <c r="AG14" s="4" t="s">
        <v>27</v>
      </c>
      <c r="AH14" s="4" t="s">
        <v>27</v>
      </c>
      <c r="AI14" s="4">
        <v>0</v>
      </c>
      <c r="AJ14" s="4">
        <v>0</v>
      </c>
      <c r="AK14" s="4">
        <v>70</v>
      </c>
      <c r="AL14" s="4">
        <v>12</v>
      </c>
      <c r="AM14" s="4">
        <v>0</v>
      </c>
      <c r="AN14" s="4">
        <v>11</v>
      </c>
      <c r="AO14" s="4" t="s">
        <v>27</v>
      </c>
      <c r="AP14" s="4" t="s">
        <v>27</v>
      </c>
      <c r="AQ14" s="4">
        <v>14.5</v>
      </c>
      <c r="AR14" s="4">
        <v>12</v>
      </c>
      <c r="AS14" s="4">
        <v>1</v>
      </c>
      <c r="AT14" s="4" t="s">
        <v>27</v>
      </c>
      <c r="AU14" s="4">
        <v>15.5</v>
      </c>
      <c r="AV14" s="4" t="s">
        <v>27</v>
      </c>
      <c r="AW14" s="4">
        <v>4.5</v>
      </c>
      <c r="AX14" s="4" t="s">
        <v>27</v>
      </c>
      <c r="AY14" s="4">
        <v>0</v>
      </c>
      <c r="AZ14" s="4">
        <v>0.5</v>
      </c>
      <c r="BA14" s="4">
        <v>0</v>
      </c>
      <c r="BB14" s="4" t="s">
        <v>27</v>
      </c>
      <c r="BC14" s="4" t="s">
        <v>27</v>
      </c>
      <c r="BD14" s="4">
        <v>0</v>
      </c>
      <c r="BE14" s="4">
        <v>0</v>
      </c>
      <c r="BF14" s="4">
        <v>0</v>
      </c>
      <c r="BG14" s="4">
        <v>15.5</v>
      </c>
      <c r="BH14" s="4">
        <v>18</v>
      </c>
      <c r="BI14" s="4" t="s">
        <v>27</v>
      </c>
      <c r="BJ14" s="4">
        <v>6.5</v>
      </c>
      <c r="BK14" s="4">
        <v>0</v>
      </c>
      <c r="BL14" s="4">
        <v>41</v>
      </c>
      <c r="BM14" s="93" t="s">
        <v>41</v>
      </c>
      <c r="BN14" s="4">
        <v>0</v>
      </c>
      <c r="BO14" s="4" t="s">
        <v>27</v>
      </c>
      <c r="BP14" s="4" t="s">
        <v>27</v>
      </c>
      <c r="BQ14" s="4">
        <v>0</v>
      </c>
      <c r="BR14" s="4"/>
      <c r="BS14" s="4"/>
      <c r="BT14" s="4"/>
      <c r="BU14" s="4"/>
      <c r="BV14" s="4"/>
      <c r="BW14" s="4"/>
      <c r="BY14" s="9">
        <f t="shared" si="0"/>
        <v>4.576666666666667</v>
      </c>
      <c r="BZ14" s="9">
        <f t="shared" si="1"/>
        <v>5.483333333333333</v>
      </c>
      <c r="CA14" s="9">
        <f t="shared" si="2"/>
        <v>6.016666666666667</v>
      </c>
      <c r="CB14" s="9">
        <f t="shared" si="3"/>
        <v>4.666666666666667</v>
      </c>
    </row>
    <row r="15" spans="1:80" ht="11.25">
      <c r="A15" s="5">
        <v>13</v>
      </c>
      <c r="B15" s="77">
        <v>2</v>
      </c>
      <c r="C15" s="4" t="s">
        <v>27</v>
      </c>
      <c r="D15" s="4" t="s">
        <v>27</v>
      </c>
      <c r="E15" s="4">
        <v>19.3</v>
      </c>
      <c r="F15" s="4" t="s">
        <v>27</v>
      </c>
      <c r="G15" s="4" t="s">
        <v>27</v>
      </c>
      <c r="H15" s="4">
        <v>11.3</v>
      </c>
      <c r="I15" s="4" t="s">
        <v>27</v>
      </c>
      <c r="J15" s="4" t="s">
        <v>27</v>
      </c>
      <c r="K15" s="4">
        <v>1.1</v>
      </c>
      <c r="L15" s="4">
        <v>0</v>
      </c>
      <c r="M15" s="4" t="s">
        <v>27</v>
      </c>
      <c r="N15" s="4" t="s">
        <v>27</v>
      </c>
      <c r="O15" s="4" t="s">
        <v>27</v>
      </c>
      <c r="P15" s="4" t="s">
        <v>27</v>
      </c>
      <c r="Q15" s="4">
        <v>58.2</v>
      </c>
      <c r="R15" s="4">
        <v>1.1</v>
      </c>
      <c r="S15" s="4" t="s">
        <v>27</v>
      </c>
      <c r="T15" s="4" t="s">
        <v>27</v>
      </c>
      <c r="U15" s="4" t="s">
        <v>27</v>
      </c>
      <c r="V15" s="4">
        <v>2</v>
      </c>
      <c r="W15" s="4" t="s">
        <v>27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>
        <v>12</v>
      </c>
      <c r="AD15" s="4" t="s">
        <v>27</v>
      </c>
      <c r="AE15" s="4" t="s">
        <v>27</v>
      </c>
      <c r="AF15" s="4">
        <v>26</v>
      </c>
      <c r="AG15" s="4">
        <v>3</v>
      </c>
      <c r="AH15" s="4" t="s">
        <v>27</v>
      </c>
      <c r="AI15" s="4">
        <v>0</v>
      </c>
      <c r="AJ15" s="4">
        <v>13</v>
      </c>
      <c r="AK15" s="4" t="s">
        <v>27</v>
      </c>
      <c r="AL15" s="4">
        <v>3</v>
      </c>
      <c r="AM15" s="4" t="s">
        <v>27</v>
      </c>
      <c r="AN15" s="4">
        <v>4</v>
      </c>
      <c r="AO15" s="4">
        <v>0</v>
      </c>
      <c r="AP15" s="4">
        <v>0</v>
      </c>
      <c r="AQ15" s="4" t="s">
        <v>27</v>
      </c>
      <c r="AR15" s="4">
        <v>60</v>
      </c>
      <c r="AS15" s="4">
        <v>4</v>
      </c>
      <c r="AT15" s="4" t="s">
        <v>27</v>
      </c>
      <c r="AU15" s="4">
        <v>0.5</v>
      </c>
      <c r="AV15" s="4" t="s">
        <v>27</v>
      </c>
      <c r="AW15" s="4">
        <v>89</v>
      </c>
      <c r="AX15" s="4" t="s">
        <v>27</v>
      </c>
      <c r="AY15" s="4">
        <v>0</v>
      </c>
      <c r="AZ15" s="4" t="s">
        <v>27</v>
      </c>
      <c r="BA15" s="4">
        <v>37</v>
      </c>
      <c r="BB15" s="4">
        <v>0</v>
      </c>
      <c r="BC15" s="4">
        <v>9</v>
      </c>
      <c r="BD15" s="4">
        <v>0</v>
      </c>
      <c r="BE15" s="4">
        <v>9</v>
      </c>
      <c r="BF15" s="4">
        <v>0</v>
      </c>
      <c r="BG15" s="4" t="s">
        <v>27</v>
      </c>
      <c r="BH15" s="4">
        <v>0</v>
      </c>
      <c r="BI15" s="4" t="s">
        <v>27</v>
      </c>
      <c r="BJ15" s="4">
        <v>0</v>
      </c>
      <c r="BK15" s="4">
        <v>5</v>
      </c>
      <c r="BL15" s="4">
        <v>7</v>
      </c>
      <c r="BM15" s="93" t="s">
        <v>41</v>
      </c>
      <c r="BN15" s="4">
        <v>67</v>
      </c>
      <c r="BO15" s="4">
        <v>34</v>
      </c>
      <c r="BP15" s="4">
        <v>0</v>
      </c>
      <c r="BQ15" s="4">
        <v>3</v>
      </c>
      <c r="BR15" s="4"/>
      <c r="BS15" s="4"/>
      <c r="BT15" s="4"/>
      <c r="BU15" s="4"/>
      <c r="BV15" s="4"/>
      <c r="BW15" s="4"/>
      <c r="BY15" s="9">
        <f t="shared" si="0"/>
        <v>3.98</v>
      </c>
      <c r="BZ15" s="9">
        <f t="shared" si="1"/>
        <v>7.216666666666667</v>
      </c>
      <c r="CA15" s="9">
        <f t="shared" si="2"/>
        <v>8.583333333333334</v>
      </c>
      <c r="CB15" s="9">
        <f t="shared" si="3"/>
        <v>10.95</v>
      </c>
    </row>
    <row r="16" spans="1:80" ht="11.25">
      <c r="A16" s="5">
        <v>14</v>
      </c>
      <c r="B16" s="77">
        <v>11.9</v>
      </c>
      <c r="C16" s="4">
        <v>7.6</v>
      </c>
      <c r="D16" s="4">
        <v>0.2</v>
      </c>
      <c r="E16" s="4">
        <v>14.3</v>
      </c>
      <c r="F16" s="4">
        <v>5.3</v>
      </c>
      <c r="G16" s="4" t="s">
        <v>27</v>
      </c>
      <c r="H16" s="4" t="s">
        <v>27</v>
      </c>
      <c r="I16" s="4">
        <v>11.8</v>
      </c>
      <c r="J16" s="4" t="s">
        <v>27</v>
      </c>
      <c r="K16" s="4">
        <v>0</v>
      </c>
      <c r="L16" s="4" t="s">
        <v>27</v>
      </c>
      <c r="M16" s="4">
        <v>0.3</v>
      </c>
      <c r="N16" s="4">
        <v>31.6</v>
      </c>
      <c r="O16" s="4" t="s">
        <v>27</v>
      </c>
      <c r="P16" s="4">
        <v>10.7</v>
      </c>
      <c r="Q16" s="4">
        <v>0.2</v>
      </c>
      <c r="R16" s="4">
        <v>0.7</v>
      </c>
      <c r="S16" s="4" t="s">
        <v>27</v>
      </c>
      <c r="T16" s="4" t="s">
        <v>27</v>
      </c>
      <c r="U16" s="4">
        <v>13</v>
      </c>
      <c r="V16" s="4">
        <v>7.4</v>
      </c>
      <c r="W16" s="4">
        <v>0</v>
      </c>
      <c r="X16" s="4" t="s">
        <v>27</v>
      </c>
      <c r="Y16" s="4" t="s">
        <v>27</v>
      </c>
      <c r="Z16" s="4" t="s">
        <v>27</v>
      </c>
      <c r="AA16" s="4" t="s">
        <v>27</v>
      </c>
      <c r="AB16" s="4">
        <v>44</v>
      </c>
      <c r="AC16" s="4" t="s">
        <v>27</v>
      </c>
      <c r="AD16" s="4" t="s">
        <v>27</v>
      </c>
      <c r="AE16" s="4">
        <v>15</v>
      </c>
      <c r="AF16" s="4" t="s">
        <v>27</v>
      </c>
      <c r="AG16" s="4">
        <v>4</v>
      </c>
      <c r="AH16" s="4">
        <v>3</v>
      </c>
      <c r="AI16" s="4">
        <v>56</v>
      </c>
      <c r="AJ16" s="4">
        <v>37</v>
      </c>
      <c r="AK16" s="4" t="s">
        <v>27</v>
      </c>
      <c r="AL16" s="4">
        <v>3</v>
      </c>
      <c r="AM16" s="4">
        <v>12</v>
      </c>
      <c r="AN16" s="4" t="s">
        <v>27</v>
      </c>
      <c r="AO16" s="4">
        <v>1</v>
      </c>
      <c r="AP16" s="4">
        <v>18.5</v>
      </c>
      <c r="AQ16" s="4" t="s">
        <v>27</v>
      </c>
      <c r="AR16" s="4" t="s">
        <v>27</v>
      </c>
      <c r="AS16" s="4" t="s">
        <v>27</v>
      </c>
      <c r="AT16" s="4">
        <v>10</v>
      </c>
      <c r="AU16" s="4">
        <v>0</v>
      </c>
      <c r="AV16" s="4">
        <v>0</v>
      </c>
      <c r="AW16" s="4">
        <v>16.5</v>
      </c>
      <c r="AX16" s="4" t="s">
        <v>27</v>
      </c>
      <c r="AY16" s="4">
        <v>0</v>
      </c>
      <c r="AZ16" s="4">
        <v>0</v>
      </c>
      <c r="BA16" s="4">
        <v>19.5</v>
      </c>
      <c r="BB16" s="4" t="s">
        <v>27</v>
      </c>
      <c r="BC16" s="4">
        <v>2</v>
      </c>
      <c r="BD16" s="4" t="s">
        <v>27</v>
      </c>
      <c r="BE16" s="4">
        <v>4.5</v>
      </c>
      <c r="BF16" s="4" t="s">
        <v>27</v>
      </c>
      <c r="BG16" s="4" t="s">
        <v>27</v>
      </c>
      <c r="BH16" s="4">
        <v>20</v>
      </c>
      <c r="BI16" s="4" t="s">
        <v>27</v>
      </c>
      <c r="BJ16" s="4" t="s">
        <v>27</v>
      </c>
      <c r="BK16" s="4" t="s">
        <v>27</v>
      </c>
      <c r="BL16" s="4" t="s">
        <v>27</v>
      </c>
      <c r="BM16" s="93" t="s">
        <v>41</v>
      </c>
      <c r="BN16" s="4">
        <v>2.5</v>
      </c>
      <c r="BO16" s="4">
        <v>0</v>
      </c>
      <c r="BP16" s="4">
        <v>0.5</v>
      </c>
      <c r="BQ16" s="4" t="s">
        <v>27</v>
      </c>
      <c r="BR16" s="4"/>
      <c r="BS16" s="4"/>
      <c r="BT16" s="4"/>
      <c r="BU16" s="4"/>
      <c r="BV16" s="4"/>
      <c r="BW16" s="4"/>
      <c r="BY16" s="9">
        <f t="shared" si="0"/>
        <v>7.930000000000001</v>
      </c>
      <c r="BZ16" s="9">
        <f t="shared" si="1"/>
        <v>8.013333333333334</v>
      </c>
      <c r="CA16" s="9">
        <f t="shared" si="2"/>
        <v>6.733333333333333</v>
      </c>
      <c r="CB16" s="9">
        <f t="shared" si="3"/>
        <v>3.1666666666666665</v>
      </c>
    </row>
    <row r="17" spans="1:80" ht="11.25">
      <c r="A17" s="5">
        <v>15</v>
      </c>
      <c r="B17" s="77">
        <v>1.1</v>
      </c>
      <c r="C17" s="4" t="s">
        <v>27</v>
      </c>
      <c r="D17" s="4">
        <v>0</v>
      </c>
      <c r="E17" s="4">
        <v>50.8</v>
      </c>
      <c r="F17" s="4" t="s">
        <v>27</v>
      </c>
      <c r="G17" s="4">
        <v>43.6</v>
      </c>
      <c r="H17" s="4" t="s">
        <v>27</v>
      </c>
      <c r="I17" s="4">
        <v>1.2</v>
      </c>
      <c r="J17" s="4">
        <v>3.3</v>
      </c>
      <c r="K17" s="4">
        <v>32.2</v>
      </c>
      <c r="L17" s="4">
        <v>5.5</v>
      </c>
      <c r="M17" s="4">
        <v>0.2</v>
      </c>
      <c r="N17" s="4">
        <v>22.1</v>
      </c>
      <c r="O17" s="4">
        <v>43.6</v>
      </c>
      <c r="P17" s="4" t="s">
        <v>27</v>
      </c>
      <c r="Q17" s="4">
        <v>2.2</v>
      </c>
      <c r="R17" s="4" t="s">
        <v>27</v>
      </c>
      <c r="S17" s="4" t="s">
        <v>27</v>
      </c>
      <c r="T17" s="4" t="s">
        <v>27</v>
      </c>
      <c r="U17" s="4">
        <v>0.7</v>
      </c>
      <c r="V17" s="4" t="s">
        <v>27</v>
      </c>
      <c r="W17" s="4">
        <v>50</v>
      </c>
      <c r="X17" s="4" t="s">
        <v>27</v>
      </c>
      <c r="Y17" s="4" t="s">
        <v>27</v>
      </c>
      <c r="Z17" s="4">
        <v>219.2</v>
      </c>
      <c r="AA17" s="4" t="s">
        <v>27</v>
      </c>
      <c r="AB17" s="4">
        <v>100</v>
      </c>
      <c r="AC17" s="4">
        <v>8</v>
      </c>
      <c r="AD17" s="4" t="s">
        <v>27</v>
      </c>
      <c r="AE17" s="4">
        <v>1</v>
      </c>
      <c r="AF17" s="4">
        <v>3</v>
      </c>
      <c r="AG17" s="4" t="s">
        <v>27</v>
      </c>
      <c r="AH17" s="4" t="s">
        <v>27</v>
      </c>
      <c r="AI17" s="4">
        <v>41</v>
      </c>
      <c r="AJ17" s="4">
        <v>3</v>
      </c>
      <c r="AK17" s="4">
        <v>5</v>
      </c>
      <c r="AL17" s="4" t="s">
        <v>27</v>
      </c>
      <c r="AM17" s="4">
        <v>3</v>
      </c>
      <c r="AN17" s="4">
        <v>0</v>
      </c>
      <c r="AO17" s="4">
        <v>1</v>
      </c>
      <c r="AP17" s="4">
        <v>0</v>
      </c>
      <c r="AQ17" s="4">
        <v>16</v>
      </c>
      <c r="AR17" s="4">
        <v>36</v>
      </c>
      <c r="AS17" s="4" t="s">
        <v>27</v>
      </c>
      <c r="AT17" s="4">
        <v>1</v>
      </c>
      <c r="AU17" s="4" t="s">
        <v>27</v>
      </c>
      <c r="AV17" s="4">
        <v>4</v>
      </c>
      <c r="AW17" s="4">
        <v>5</v>
      </c>
      <c r="AX17" s="4" t="s">
        <v>27</v>
      </c>
      <c r="AY17" s="4">
        <v>0</v>
      </c>
      <c r="AZ17" s="4">
        <v>18</v>
      </c>
      <c r="BA17" s="4">
        <v>0</v>
      </c>
      <c r="BB17" s="4">
        <v>0</v>
      </c>
      <c r="BC17" s="4">
        <v>0</v>
      </c>
      <c r="BD17" s="4">
        <v>4.5</v>
      </c>
      <c r="BE17" s="4" t="s">
        <v>27</v>
      </c>
      <c r="BF17" s="4" t="s">
        <v>27</v>
      </c>
      <c r="BG17" s="4" t="s">
        <v>27</v>
      </c>
      <c r="BH17" s="4" t="s">
        <v>27</v>
      </c>
      <c r="BI17" s="4">
        <v>34.5</v>
      </c>
      <c r="BJ17" s="4" t="s">
        <v>27</v>
      </c>
      <c r="BK17" s="4">
        <v>1.5</v>
      </c>
      <c r="BL17" s="4" t="s">
        <v>27</v>
      </c>
      <c r="BM17" s="93" t="s">
        <v>41</v>
      </c>
      <c r="BN17" s="4">
        <v>0.5</v>
      </c>
      <c r="BO17" s="4" t="s">
        <v>27</v>
      </c>
      <c r="BP17" s="4">
        <v>1</v>
      </c>
      <c r="BQ17" s="4" t="s">
        <v>27</v>
      </c>
      <c r="BR17" s="4"/>
      <c r="BS17" s="4"/>
      <c r="BT17" s="4"/>
      <c r="BU17" s="4"/>
      <c r="BV17" s="4"/>
      <c r="BW17" s="4"/>
      <c r="BY17" s="9">
        <f t="shared" si="0"/>
        <v>18.1</v>
      </c>
      <c r="BZ17" s="9">
        <f t="shared" si="1"/>
        <v>16.563333333333333</v>
      </c>
      <c r="CA17" s="9">
        <f t="shared" si="2"/>
        <v>4.716666666666667</v>
      </c>
      <c r="CB17" s="9">
        <f t="shared" si="3"/>
        <v>4.1</v>
      </c>
    </row>
    <row r="18" spans="1:80" ht="11.25">
      <c r="A18" s="5">
        <v>16</v>
      </c>
      <c r="B18" s="77">
        <v>0.3</v>
      </c>
      <c r="C18" s="4" t="s">
        <v>27</v>
      </c>
      <c r="D18" s="4" t="s">
        <v>27</v>
      </c>
      <c r="E18" s="4">
        <v>15</v>
      </c>
      <c r="F18" s="4" t="s">
        <v>27</v>
      </c>
      <c r="G18" s="4">
        <v>5.2</v>
      </c>
      <c r="H18" s="4">
        <v>22.4</v>
      </c>
      <c r="I18" s="4">
        <v>1.9</v>
      </c>
      <c r="J18" s="4" t="s">
        <v>27</v>
      </c>
      <c r="K18" s="4" t="s">
        <v>27</v>
      </c>
      <c r="L18" s="4">
        <v>0</v>
      </c>
      <c r="M18" s="4" t="s">
        <v>27</v>
      </c>
      <c r="N18" s="4">
        <v>0.1</v>
      </c>
      <c r="O18" s="4">
        <v>9.3</v>
      </c>
      <c r="P18" s="4" t="s">
        <v>27</v>
      </c>
      <c r="Q18" s="4" t="s">
        <v>27</v>
      </c>
      <c r="R18" s="4" t="s">
        <v>27</v>
      </c>
      <c r="S18" s="4">
        <v>0</v>
      </c>
      <c r="T18" s="4" t="s">
        <v>27</v>
      </c>
      <c r="U18" s="4">
        <v>0.6</v>
      </c>
      <c r="V18" s="4" t="s">
        <v>27</v>
      </c>
      <c r="W18" s="4">
        <v>0</v>
      </c>
      <c r="X18" s="4">
        <v>6.4</v>
      </c>
      <c r="Y18" s="4">
        <v>0.2</v>
      </c>
      <c r="Z18" s="4" t="s">
        <v>27</v>
      </c>
      <c r="AA18" s="4" t="s">
        <v>27</v>
      </c>
      <c r="AB18" s="4">
        <v>0</v>
      </c>
      <c r="AC18" s="4">
        <v>22</v>
      </c>
      <c r="AD18" s="4" t="s">
        <v>27</v>
      </c>
      <c r="AE18" s="4" t="s">
        <v>27</v>
      </c>
      <c r="AF18" s="4">
        <v>44</v>
      </c>
      <c r="AG18" s="4">
        <v>0</v>
      </c>
      <c r="AH18" s="4" t="s">
        <v>27</v>
      </c>
      <c r="AI18" s="4">
        <v>5</v>
      </c>
      <c r="AJ18" s="4" t="s">
        <v>27</v>
      </c>
      <c r="AK18" s="4">
        <v>4</v>
      </c>
      <c r="AL18" s="4" t="s">
        <v>27</v>
      </c>
      <c r="AM18" s="4">
        <v>0</v>
      </c>
      <c r="AN18" s="4">
        <v>11</v>
      </c>
      <c r="AO18" s="4">
        <v>15</v>
      </c>
      <c r="AP18" s="4" t="s">
        <v>27</v>
      </c>
      <c r="AQ18" s="4">
        <v>0.5</v>
      </c>
      <c r="AR18" s="4">
        <v>16.5</v>
      </c>
      <c r="AS18" s="4" t="s">
        <v>27</v>
      </c>
      <c r="AT18" s="4" t="s">
        <v>27</v>
      </c>
      <c r="AU18" s="4">
        <v>0</v>
      </c>
      <c r="AV18" s="4">
        <v>4.5</v>
      </c>
      <c r="AW18" s="4">
        <v>10</v>
      </c>
      <c r="AX18" s="4">
        <v>44.5</v>
      </c>
      <c r="AY18" s="4">
        <v>0</v>
      </c>
      <c r="AZ18" s="4">
        <v>4</v>
      </c>
      <c r="BA18" s="4">
        <v>14</v>
      </c>
      <c r="BB18" s="4">
        <v>0</v>
      </c>
      <c r="BC18" s="4">
        <v>0</v>
      </c>
      <c r="BD18" s="4" t="s">
        <v>27</v>
      </c>
      <c r="BE18" s="4" t="s">
        <v>27</v>
      </c>
      <c r="BF18" s="4">
        <v>0</v>
      </c>
      <c r="BG18" s="4" t="s">
        <v>27</v>
      </c>
      <c r="BH18" s="4" t="s">
        <v>27</v>
      </c>
      <c r="BI18" s="4" t="s">
        <v>27</v>
      </c>
      <c r="BJ18" s="4">
        <v>0.5</v>
      </c>
      <c r="BK18" s="4">
        <v>11.5</v>
      </c>
      <c r="BL18" s="4">
        <v>2</v>
      </c>
      <c r="BM18" s="93" t="s">
        <v>41</v>
      </c>
      <c r="BN18" s="4">
        <v>0</v>
      </c>
      <c r="BO18" s="4" t="s">
        <v>27</v>
      </c>
      <c r="BP18" s="4" t="s">
        <v>27</v>
      </c>
      <c r="BQ18" s="4">
        <v>2.5</v>
      </c>
      <c r="BR18" s="4"/>
      <c r="BS18" s="4"/>
      <c r="BT18" s="4"/>
      <c r="BU18" s="4"/>
      <c r="BV18" s="4"/>
      <c r="BW18" s="4"/>
      <c r="BY18" s="9">
        <f t="shared" si="0"/>
        <v>3.0533333333333332</v>
      </c>
      <c r="BZ18" s="9">
        <f t="shared" si="1"/>
        <v>4.656666666666666</v>
      </c>
      <c r="CA18" s="9">
        <f t="shared" si="2"/>
        <v>5.766666666666667</v>
      </c>
      <c r="CB18" s="9">
        <f t="shared" si="3"/>
        <v>4.55</v>
      </c>
    </row>
    <row r="19" spans="1:80" ht="11.25">
      <c r="A19" s="5">
        <v>17</v>
      </c>
      <c r="B19" s="77">
        <v>0.8</v>
      </c>
      <c r="C19" s="4" t="s">
        <v>27</v>
      </c>
      <c r="D19" s="4">
        <v>0.9</v>
      </c>
      <c r="E19" s="4" t="s">
        <v>27</v>
      </c>
      <c r="F19" s="4" t="s">
        <v>27</v>
      </c>
      <c r="G19" s="4">
        <v>11.5</v>
      </c>
      <c r="H19" s="4">
        <v>0</v>
      </c>
      <c r="I19" s="4" t="s">
        <v>27</v>
      </c>
      <c r="J19" s="4">
        <v>0</v>
      </c>
      <c r="K19" s="4" t="s">
        <v>27</v>
      </c>
      <c r="L19" s="4">
        <v>30.1</v>
      </c>
      <c r="M19" s="4" t="s">
        <v>27</v>
      </c>
      <c r="N19" s="4">
        <v>0.7</v>
      </c>
      <c r="O19" s="4">
        <v>4.2</v>
      </c>
      <c r="P19" s="4">
        <v>0.1</v>
      </c>
      <c r="Q19" s="4" t="s">
        <v>27</v>
      </c>
      <c r="R19" s="4">
        <v>43.5</v>
      </c>
      <c r="S19" s="4">
        <v>48.9</v>
      </c>
      <c r="T19" s="4" t="s">
        <v>27</v>
      </c>
      <c r="U19" s="4" t="s">
        <v>27</v>
      </c>
      <c r="V19" s="4">
        <v>2</v>
      </c>
      <c r="W19" s="4" t="s">
        <v>27</v>
      </c>
      <c r="X19" s="4">
        <v>9.8</v>
      </c>
      <c r="Y19" s="4">
        <v>22.1</v>
      </c>
      <c r="Z19" s="4" t="s">
        <v>27</v>
      </c>
      <c r="AA19" s="4" t="s">
        <v>27</v>
      </c>
      <c r="AB19" s="4">
        <v>13</v>
      </c>
      <c r="AC19" s="4" t="s">
        <v>27</v>
      </c>
      <c r="AD19" s="4">
        <v>11</v>
      </c>
      <c r="AE19" s="4" t="s">
        <v>27</v>
      </c>
      <c r="AF19" s="4">
        <v>22</v>
      </c>
      <c r="AG19" s="4">
        <v>1</v>
      </c>
      <c r="AH19" s="4" t="s">
        <v>27</v>
      </c>
      <c r="AI19" s="4">
        <v>0</v>
      </c>
      <c r="AJ19" s="4">
        <v>21</v>
      </c>
      <c r="AK19" s="4">
        <v>0</v>
      </c>
      <c r="AL19" s="4">
        <v>1</v>
      </c>
      <c r="AM19" s="4" t="s">
        <v>27</v>
      </c>
      <c r="AN19" s="4">
        <v>5</v>
      </c>
      <c r="AO19" s="4">
        <v>4</v>
      </c>
      <c r="AP19" s="4">
        <v>0</v>
      </c>
      <c r="AQ19" s="4">
        <v>3</v>
      </c>
      <c r="AR19" s="4">
        <v>7.5</v>
      </c>
      <c r="AS19" s="4" t="s">
        <v>27</v>
      </c>
      <c r="AT19" s="4">
        <v>14</v>
      </c>
      <c r="AU19" s="4">
        <v>32</v>
      </c>
      <c r="AV19" s="4">
        <v>0</v>
      </c>
      <c r="AW19" s="4">
        <v>0</v>
      </c>
      <c r="AX19" s="4" t="s">
        <v>27</v>
      </c>
      <c r="AY19" s="4">
        <v>13</v>
      </c>
      <c r="AZ19" s="4">
        <v>0</v>
      </c>
      <c r="BA19" s="4">
        <v>0.5</v>
      </c>
      <c r="BB19" s="4">
        <v>0</v>
      </c>
      <c r="BC19" s="4">
        <v>0</v>
      </c>
      <c r="BD19" s="4">
        <v>40</v>
      </c>
      <c r="BE19" s="4">
        <v>0</v>
      </c>
      <c r="BF19" s="4">
        <v>22</v>
      </c>
      <c r="BG19" s="4" t="s">
        <v>27</v>
      </c>
      <c r="BH19" s="4">
        <v>0</v>
      </c>
      <c r="BI19" s="4">
        <v>1</v>
      </c>
      <c r="BJ19" s="4" t="s">
        <v>27</v>
      </c>
      <c r="BK19" s="4" t="s">
        <v>27</v>
      </c>
      <c r="BL19" s="4">
        <v>0.5</v>
      </c>
      <c r="BM19" s="4">
        <v>53</v>
      </c>
      <c r="BN19" s="4" t="s">
        <v>27</v>
      </c>
      <c r="BO19" s="4">
        <v>0</v>
      </c>
      <c r="BP19" s="4" t="s">
        <v>27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7.680000000000001</v>
      </c>
      <c r="BZ19" s="9">
        <f t="shared" si="1"/>
        <v>5.613333333333333</v>
      </c>
      <c r="CA19" s="9">
        <f t="shared" si="2"/>
        <v>6.566666666666666</v>
      </c>
      <c r="CB19" s="9">
        <f t="shared" si="3"/>
        <v>6.516666666666667</v>
      </c>
    </row>
    <row r="20" spans="1:80" ht="11.25">
      <c r="A20" s="5">
        <v>18</v>
      </c>
      <c r="B20" s="77">
        <v>1.8</v>
      </c>
      <c r="C20" s="4" t="s">
        <v>27</v>
      </c>
      <c r="D20" s="4">
        <v>16</v>
      </c>
      <c r="E20" s="4">
        <v>8.4</v>
      </c>
      <c r="F20" s="4" t="s">
        <v>27</v>
      </c>
      <c r="G20" s="4" t="s">
        <v>27</v>
      </c>
      <c r="H20" s="4">
        <v>7.2</v>
      </c>
      <c r="I20" s="4" t="s">
        <v>27</v>
      </c>
      <c r="J20" s="4" t="s">
        <v>27</v>
      </c>
      <c r="K20" s="4" t="s">
        <v>27</v>
      </c>
      <c r="L20" s="4">
        <v>3.2</v>
      </c>
      <c r="M20" s="4" t="s">
        <v>27</v>
      </c>
      <c r="N20" s="4">
        <v>6.2</v>
      </c>
      <c r="O20" s="4" t="s">
        <v>27</v>
      </c>
      <c r="P20" s="4" t="s">
        <v>27</v>
      </c>
      <c r="Q20" s="4" t="s">
        <v>27</v>
      </c>
      <c r="R20" s="4" t="s">
        <v>27</v>
      </c>
      <c r="S20" s="4">
        <v>1.8</v>
      </c>
      <c r="T20" s="4" t="s">
        <v>27</v>
      </c>
      <c r="U20" s="4" t="s">
        <v>27</v>
      </c>
      <c r="V20" s="4" t="s">
        <v>27</v>
      </c>
      <c r="W20" s="4" t="s">
        <v>27</v>
      </c>
      <c r="X20" s="4" t="s">
        <v>27</v>
      </c>
      <c r="Y20" s="4" t="s">
        <v>27</v>
      </c>
      <c r="Z20" s="4" t="s">
        <v>27</v>
      </c>
      <c r="AA20" s="4">
        <v>25</v>
      </c>
      <c r="AB20" s="4" t="s">
        <v>27</v>
      </c>
      <c r="AC20" s="4">
        <v>0</v>
      </c>
      <c r="AD20" s="4">
        <v>23</v>
      </c>
      <c r="AE20" s="4">
        <v>0</v>
      </c>
      <c r="AF20" s="4" t="s">
        <v>27</v>
      </c>
      <c r="AG20" s="4">
        <v>0</v>
      </c>
      <c r="AH20" s="4" t="s">
        <v>27</v>
      </c>
      <c r="AI20" s="4" t="s">
        <v>27</v>
      </c>
      <c r="AJ20" s="4">
        <v>0</v>
      </c>
      <c r="AK20" s="4" t="s">
        <v>27</v>
      </c>
      <c r="AL20" s="4">
        <v>2</v>
      </c>
      <c r="AM20" s="4">
        <v>0</v>
      </c>
      <c r="AN20" s="4" t="s">
        <v>27</v>
      </c>
      <c r="AO20" s="4">
        <v>28</v>
      </c>
      <c r="AP20" s="4">
        <v>2.5</v>
      </c>
      <c r="AQ20" s="4">
        <v>1</v>
      </c>
      <c r="AR20" s="4" t="s">
        <v>27</v>
      </c>
      <c r="AS20" s="4" t="s">
        <v>27</v>
      </c>
      <c r="AT20" s="4">
        <v>1.5</v>
      </c>
      <c r="AU20" s="4">
        <v>6.5</v>
      </c>
      <c r="AV20" s="4" t="s">
        <v>27</v>
      </c>
      <c r="AW20" s="4">
        <v>12</v>
      </c>
      <c r="AX20" s="4" t="s">
        <v>27</v>
      </c>
      <c r="AY20" s="4">
        <v>25</v>
      </c>
      <c r="AZ20" s="4">
        <v>0</v>
      </c>
      <c r="BA20" s="4" t="s">
        <v>27</v>
      </c>
      <c r="BB20" s="4">
        <v>0</v>
      </c>
      <c r="BC20" s="4">
        <v>0</v>
      </c>
      <c r="BD20" s="4" t="s">
        <v>27</v>
      </c>
      <c r="BE20" s="4">
        <v>0</v>
      </c>
      <c r="BF20" s="4">
        <v>0</v>
      </c>
      <c r="BG20" s="4" t="s">
        <v>27</v>
      </c>
      <c r="BH20" s="4" t="s">
        <v>27</v>
      </c>
      <c r="BI20" s="4">
        <v>28</v>
      </c>
      <c r="BJ20" s="4" t="s">
        <v>27</v>
      </c>
      <c r="BK20" s="4" t="s">
        <v>27</v>
      </c>
      <c r="BL20" s="4">
        <v>3.5</v>
      </c>
      <c r="BM20" s="93" t="s">
        <v>41</v>
      </c>
      <c r="BN20" s="4">
        <v>0</v>
      </c>
      <c r="BO20" s="4">
        <v>0</v>
      </c>
      <c r="BP20" s="4" t="s">
        <v>27</v>
      </c>
      <c r="BQ20" s="4">
        <v>0.5</v>
      </c>
      <c r="BR20" s="4"/>
      <c r="BS20" s="4"/>
      <c r="BT20" s="4"/>
      <c r="BU20" s="4"/>
      <c r="BV20" s="4"/>
      <c r="BW20" s="4"/>
      <c r="BY20" s="9">
        <f t="shared" si="0"/>
        <v>2.04</v>
      </c>
      <c r="BZ20" s="9">
        <f t="shared" si="1"/>
        <v>3.3833333333333333</v>
      </c>
      <c r="CA20" s="9">
        <f t="shared" si="2"/>
        <v>3.3833333333333333</v>
      </c>
      <c r="CB20" s="9">
        <f t="shared" si="3"/>
        <v>3.6166666666666667</v>
      </c>
    </row>
    <row r="21" spans="1:80" ht="11.25">
      <c r="A21" s="5">
        <v>19</v>
      </c>
      <c r="B21" s="77" t="s">
        <v>27</v>
      </c>
      <c r="C21" s="4">
        <v>0</v>
      </c>
      <c r="D21" s="4" t="s">
        <v>27</v>
      </c>
      <c r="E21" s="4">
        <v>2.8</v>
      </c>
      <c r="F21" s="4">
        <v>6.1</v>
      </c>
      <c r="G21" s="4">
        <v>0.7</v>
      </c>
      <c r="H21" s="4">
        <v>2.5</v>
      </c>
      <c r="I21" s="4">
        <v>28.3</v>
      </c>
      <c r="J21" s="4">
        <v>21.6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>
        <v>11.8</v>
      </c>
      <c r="R21" s="4">
        <v>2.3</v>
      </c>
      <c r="S21" s="4" t="s">
        <v>27</v>
      </c>
      <c r="T21" s="4">
        <v>1.6</v>
      </c>
      <c r="U21" s="4">
        <v>2.5</v>
      </c>
      <c r="V21" s="4">
        <v>11</v>
      </c>
      <c r="W21" s="4" t="s">
        <v>27</v>
      </c>
      <c r="X21" s="4">
        <v>19.2</v>
      </c>
      <c r="Y21" s="4">
        <v>4.5</v>
      </c>
      <c r="Z21" s="4" t="s">
        <v>27</v>
      </c>
      <c r="AA21" s="4">
        <v>81</v>
      </c>
      <c r="AB21" s="4" t="s">
        <v>27</v>
      </c>
      <c r="AC21" s="4" t="s">
        <v>27</v>
      </c>
      <c r="AD21" s="4">
        <v>0</v>
      </c>
      <c r="AE21" s="4" t="s">
        <v>27</v>
      </c>
      <c r="AF21" s="4" t="s">
        <v>27</v>
      </c>
      <c r="AG21" s="4" t="s">
        <v>27</v>
      </c>
      <c r="AH21" s="4" t="s">
        <v>27</v>
      </c>
      <c r="AI21" s="4">
        <v>0</v>
      </c>
      <c r="AJ21" s="4" t="s">
        <v>27</v>
      </c>
      <c r="AK21" s="4" t="s">
        <v>27</v>
      </c>
      <c r="AL21" s="4">
        <v>0</v>
      </c>
      <c r="AM21" s="4">
        <v>18</v>
      </c>
      <c r="AN21" s="4">
        <v>0</v>
      </c>
      <c r="AO21" s="4" t="s">
        <v>27</v>
      </c>
      <c r="AP21" s="4" t="s">
        <v>27</v>
      </c>
      <c r="AQ21" s="4" t="s">
        <v>27</v>
      </c>
      <c r="AR21" s="4" t="s">
        <v>27</v>
      </c>
      <c r="AS21" s="4" t="s">
        <v>27</v>
      </c>
      <c r="AT21" s="4">
        <v>0.5</v>
      </c>
      <c r="AU21" s="4">
        <v>23.5</v>
      </c>
      <c r="AV21" s="4">
        <v>21</v>
      </c>
      <c r="AW21" s="4" t="s">
        <v>27</v>
      </c>
      <c r="AX21" s="4">
        <v>1</v>
      </c>
      <c r="AY21" s="4">
        <v>7.5</v>
      </c>
      <c r="AZ21" s="4">
        <v>1.5</v>
      </c>
      <c r="BA21" s="4">
        <v>13.5</v>
      </c>
      <c r="BB21" s="4">
        <v>0</v>
      </c>
      <c r="BC21" s="4">
        <v>7</v>
      </c>
      <c r="BD21" s="4">
        <v>1</v>
      </c>
      <c r="BE21" s="4">
        <v>2</v>
      </c>
      <c r="BF21" s="4" t="s">
        <v>27</v>
      </c>
      <c r="BG21" s="4">
        <v>3</v>
      </c>
      <c r="BH21" s="4" t="s">
        <v>27</v>
      </c>
      <c r="BI21" s="4" t="s">
        <v>27</v>
      </c>
      <c r="BJ21" s="4">
        <v>1</v>
      </c>
      <c r="BK21" s="4" t="s">
        <v>27</v>
      </c>
      <c r="BL21" s="4">
        <v>42</v>
      </c>
      <c r="BM21" s="93" t="s">
        <v>41</v>
      </c>
      <c r="BN21" s="4" t="s">
        <v>27</v>
      </c>
      <c r="BO21" s="4">
        <v>11</v>
      </c>
      <c r="BP21" s="4">
        <v>0</v>
      </c>
      <c r="BQ21" s="4">
        <v>79</v>
      </c>
      <c r="BR21" s="4"/>
      <c r="BS21" s="4"/>
      <c r="BT21" s="4"/>
      <c r="BU21" s="4"/>
      <c r="BV21" s="4"/>
      <c r="BW21" s="4"/>
      <c r="BY21" s="9">
        <f t="shared" si="0"/>
        <v>5.783333333333333</v>
      </c>
      <c r="BZ21" s="9">
        <f t="shared" si="1"/>
        <v>6.093333333333334</v>
      </c>
      <c r="CA21" s="9">
        <f t="shared" si="2"/>
        <v>3.316666666666667</v>
      </c>
      <c r="CB21" s="9">
        <f t="shared" si="3"/>
        <v>7.15</v>
      </c>
    </row>
    <row r="22" spans="1:80" ht="11.25">
      <c r="A22" s="75">
        <v>20</v>
      </c>
      <c r="B22" s="80">
        <v>29.4</v>
      </c>
      <c r="C22" s="81" t="s">
        <v>27</v>
      </c>
      <c r="D22" s="81">
        <v>0.1</v>
      </c>
      <c r="E22" s="81" t="s">
        <v>27</v>
      </c>
      <c r="F22" s="81">
        <v>85.7</v>
      </c>
      <c r="G22" s="81">
        <v>26.5</v>
      </c>
      <c r="H22" s="81" t="s">
        <v>27</v>
      </c>
      <c r="I22" s="81">
        <v>5.5</v>
      </c>
      <c r="J22" s="81">
        <v>0</v>
      </c>
      <c r="K22" s="81" t="s">
        <v>27</v>
      </c>
      <c r="L22" s="81">
        <v>0</v>
      </c>
      <c r="M22" s="81" t="s">
        <v>27</v>
      </c>
      <c r="N22" s="81">
        <v>40.2</v>
      </c>
      <c r="O22" s="81" t="s">
        <v>27</v>
      </c>
      <c r="P22" s="81" t="s">
        <v>27</v>
      </c>
      <c r="Q22" s="81">
        <v>23.5</v>
      </c>
      <c r="R22" s="81" t="s">
        <v>27</v>
      </c>
      <c r="S22" s="81">
        <v>27</v>
      </c>
      <c r="T22" s="81">
        <v>0</v>
      </c>
      <c r="U22" s="81">
        <v>4.3</v>
      </c>
      <c r="V22" s="81">
        <v>0.1</v>
      </c>
      <c r="W22" s="81">
        <v>1.3</v>
      </c>
      <c r="X22" s="81">
        <v>21.1</v>
      </c>
      <c r="Y22" s="81" t="s">
        <v>27</v>
      </c>
      <c r="Z22" s="81" t="s">
        <v>27</v>
      </c>
      <c r="AA22" s="81" t="s">
        <v>27</v>
      </c>
      <c r="AB22" s="81">
        <v>1</v>
      </c>
      <c r="AC22" s="81">
        <v>3</v>
      </c>
      <c r="AD22" s="81">
        <v>4</v>
      </c>
      <c r="AE22" s="81">
        <v>63</v>
      </c>
      <c r="AF22" s="81" t="s">
        <v>27</v>
      </c>
      <c r="AG22" s="81" t="s">
        <v>27</v>
      </c>
      <c r="AH22" s="81">
        <v>24</v>
      </c>
      <c r="AI22" s="81">
        <v>16</v>
      </c>
      <c r="AJ22" s="81">
        <v>0</v>
      </c>
      <c r="AK22" s="81" t="s">
        <v>27</v>
      </c>
      <c r="AL22" s="81">
        <v>1</v>
      </c>
      <c r="AM22" s="81" t="s">
        <v>27</v>
      </c>
      <c r="AN22" s="81" t="s">
        <v>27</v>
      </c>
      <c r="AO22" s="81">
        <v>8</v>
      </c>
      <c r="AP22" s="81">
        <v>9</v>
      </c>
      <c r="AQ22" s="81">
        <v>0</v>
      </c>
      <c r="AR22" s="81" t="s">
        <v>27</v>
      </c>
      <c r="AS22" s="81" t="s">
        <v>27</v>
      </c>
      <c r="AT22" s="81">
        <v>6</v>
      </c>
      <c r="AU22" s="81" t="s">
        <v>27</v>
      </c>
      <c r="AV22" s="81">
        <v>1</v>
      </c>
      <c r="AW22" s="81">
        <v>6</v>
      </c>
      <c r="AX22" s="81" t="s">
        <v>27</v>
      </c>
      <c r="AY22" s="81">
        <v>3</v>
      </c>
      <c r="AZ22" s="81">
        <v>5.5</v>
      </c>
      <c r="BA22" s="81">
        <v>13</v>
      </c>
      <c r="BB22" s="81" t="s">
        <v>27</v>
      </c>
      <c r="BC22" s="81">
        <v>29</v>
      </c>
      <c r="BD22" s="81" t="s">
        <v>27</v>
      </c>
      <c r="BE22" s="81">
        <v>68.5</v>
      </c>
      <c r="BF22" s="81" t="s">
        <v>27</v>
      </c>
      <c r="BG22" s="81">
        <v>14.5</v>
      </c>
      <c r="BH22" s="81" t="s">
        <v>27</v>
      </c>
      <c r="BI22" s="81" t="s">
        <v>27</v>
      </c>
      <c r="BJ22" s="81">
        <v>21</v>
      </c>
      <c r="BK22" s="81" t="s">
        <v>27</v>
      </c>
      <c r="BL22" s="81">
        <v>0</v>
      </c>
      <c r="BM22" s="94" t="s">
        <v>41</v>
      </c>
      <c r="BN22" s="81" t="s">
        <v>27</v>
      </c>
      <c r="BO22" s="81">
        <v>0</v>
      </c>
      <c r="BP22" s="81">
        <v>0</v>
      </c>
      <c r="BQ22" s="81">
        <v>0.5</v>
      </c>
      <c r="BR22" s="81"/>
      <c r="BS22" s="81"/>
      <c r="BT22" s="81"/>
      <c r="BU22" s="81"/>
      <c r="BV22" s="81"/>
      <c r="BW22" s="81"/>
      <c r="BY22" s="9">
        <f t="shared" si="0"/>
        <v>7.65</v>
      </c>
      <c r="BZ22" s="9">
        <f t="shared" si="1"/>
        <v>5.626666666666667</v>
      </c>
      <c r="CA22" s="9">
        <f t="shared" si="2"/>
        <v>9.05</v>
      </c>
      <c r="CB22" s="9">
        <f t="shared" si="3"/>
        <v>6.166666666666667</v>
      </c>
    </row>
    <row r="23" spans="1:80" ht="11.25">
      <c r="A23" s="12">
        <v>21</v>
      </c>
      <c r="B23" s="77" t="s">
        <v>27</v>
      </c>
      <c r="C23" s="13">
        <v>13.2</v>
      </c>
      <c r="D23" s="13" t="s">
        <v>27</v>
      </c>
      <c r="E23" s="13" t="s">
        <v>27</v>
      </c>
      <c r="F23" s="13">
        <v>0.1</v>
      </c>
      <c r="G23" s="13" t="s">
        <v>27</v>
      </c>
      <c r="H23" s="13" t="s">
        <v>27</v>
      </c>
      <c r="I23" s="13" t="s">
        <v>27</v>
      </c>
      <c r="J23" s="4">
        <v>7.3</v>
      </c>
      <c r="K23" s="4" t="s">
        <v>27</v>
      </c>
      <c r="L23" s="4">
        <v>5.4</v>
      </c>
      <c r="M23" s="4">
        <v>0</v>
      </c>
      <c r="N23" s="4">
        <v>18.9</v>
      </c>
      <c r="O23" s="4">
        <v>0.1</v>
      </c>
      <c r="P23" s="4" t="s">
        <v>27</v>
      </c>
      <c r="Q23" s="4">
        <v>2.6</v>
      </c>
      <c r="R23" s="4" t="s">
        <v>27</v>
      </c>
      <c r="S23" s="4">
        <v>1.1</v>
      </c>
      <c r="T23" s="4" t="s">
        <v>27</v>
      </c>
      <c r="U23" s="4">
        <v>18.4</v>
      </c>
      <c r="V23" s="4">
        <v>2.7</v>
      </c>
      <c r="W23" s="4">
        <v>3.8</v>
      </c>
      <c r="X23" s="4" t="s">
        <v>27</v>
      </c>
      <c r="Y23" s="4">
        <v>13.4</v>
      </c>
      <c r="Z23" s="4" t="s">
        <v>27</v>
      </c>
      <c r="AA23" s="4">
        <v>1</v>
      </c>
      <c r="AB23" s="4" t="s">
        <v>27</v>
      </c>
      <c r="AC23" s="4">
        <v>38</v>
      </c>
      <c r="AD23" s="4" t="s">
        <v>27</v>
      </c>
      <c r="AE23" s="4">
        <v>1</v>
      </c>
      <c r="AF23" s="4" t="s">
        <v>27</v>
      </c>
      <c r="AG23" s="4" t="s">
        <v>27</v>
      </c>
      <c r="AH23" s="4">
        <v>5</v>
      </c>
      <c r="AI23" s="4">
        <v>1</v>
      </c>
      <c r="AJ23" s="4" t="s">
        <v>27</v>
      </c>
      <c r="AK23" s="4">
        <v>3</v>
      </c>
      <c r="AL23" s="4">
        <v>0</v>
      </c>
      <c r="AM23" s="4">
        <v>0</v>
      </c>
      <c r="AN23" s="4" t="s">
        <v>27</v>
      </c>
      <c r="AO23" s="4" t="s">
        <v>27</v>
      </c>
      <c r="AP23" s="4" t="s">
        <v>27</v>
      </c>
      <c r="AQ23" s="4" t="s">
        <v>27</v>
      </c>
      <c r="AR23" s="4">
        <v>0.5</v>
      </c>
      <c r="AS23" s="4" t="s">
        <v>27</v>
      </c>
      <c r="AT23" s="4">
        <v>5.5</v>
      </c>
      <c r="AU23" s="4" t="s">
        <v>27</v>
      </c>
      <c r="AV23" s="4">
        <v>0</v>
      </c>
      <c r="AW23" s="4">
        <v>6.5</v>
      </c>
      <c r="AX23" s="4" t="s">
        <v>27</v>
      </c>
      <c r="AY23" s="4">
        <v>0</v>
      </c>
      <c r="AZ23" s="4">
        <v>14</v>
      </c>
      <c r="BA23" s="4">
        <v>62.5</v>
      </c>
      <c r="BB23" s="4" t="s">
        <v>27</v>
      </c>
      <c r="BC23" s="4" t="s">
        <v>27</v>
      </c>
      <c r="BD23" s="4" t="s">
        <v>27</v>
      </c>
      <c r="BE23" s="4" t="s">
        <v>27</v>
      </c>
      <c r="BF23" s="4">
        <v>0</v>
      </c>
      <c r="BG23" s="4">
        <v>0.5</v>
      </c>
      <c r="BH23" s="4" t="s">
        <v>27</v>
      </c>
      <c r="BI23" s="4" t="s">
        <v>27</v>
      </c>
      <c r="BJ23" s="4">
        <v>0.5</v>
      </c>
      <c r="BK23" s="4">
        <v>37.5</v>
      </c>
      <c r="BL23" s="4">
        <v>24</v>
      </c>
      <c r="BM23" s="4">
        <v>0</v>
      </c>
      <c r="BN23" s="4" t="s">
        <v>27</v>
      </c>
      <c r="BO23" s="4" t="s">
        <v>27</v>
      </c>
      <c r="BP23" s="4">
        <v>82.5</v>
      </c>
      <c r="BQ23" s="4">
        <v>0</v>
      </c>
      <c r="BR23" s="4"/>
      <c r="BS23" s="4"/>
      <c r="BT23" s="4"/>
      <c r="BU23" s="4"/>
      <c r="BV23" s="4"/>
      <c r="BW23" s="4"/>
      <c r="BY23" s="9">
        <f t="shared" si="0"/>
        <v>4.09</v>
      </c>
      <c r="BZ23" s="9">
        <f t="shared" si="1"/>
        <v>3.3266666666666667</v>
      </c>
      <c r="CA23" s="9">
        <f t="shared" si="2"/>
        <v>3.316666666666667</v>
      </c>
      <c r="CB23" s="9">
        <f t="shared" si="3"/>
        <v>7.8</v>
      </c>
    </row>
    <row r="24" spans="1:80" ht="11.25">
      <c r="A24" s="5">
        <v>22</v>
      </c>
      <c r="B24" s="77">
        <v>0</v>
      </c>
      <c r="C24" s="4">
        <v>10</v>
      </c>
      <c r="D24" s="4">
        <v>0</v>
      </c>
      <c r="E24" s="4">
        <v>34.5</v>
      </c>
      <c r="F24" s="4">
        <v>0</v>
      </c>
      <c r="G24" s="4" t="s">
        <v>27</v>
      </c>
      <c r="H24" s="4">
        <v>2.3</v>
      </c>
      <c r="I24" s="4">
        <v>0</v>
      </c>
      <c r="J24" s="4" t="s">
        <v>27</v>
      </c>
      <c r="K24" s="4" t="s">
        <v>27</v>
      </c>
      <c r="L24" s="4">
        <v>0.4</v>
      </c>
      <c r="M24" s="4" t="s">
        <v>27</v>
      </c>
      <c r="N24" s="4" t="s">
        <v>27</v>
      </c>
      <c r="O24" s="4">
        <v>28.8</v>
      </c>
      <c r="P24" s="4" t="s">
        <v>27</v>
      </c>
      <c r="Q24" s="4">
        <v>1.3</v>
      </c>
      <c r="R24" s="4" t="s">
        <v>27</v>
      </c>
      <c r="S24" s="4" t="s">
        <v>27</v>
      </c>
      <c r="T24" s="4" t="s">
        <v>27</v>
      </c>
      <c r="U24" s="4">
        <v>3.2</v>
      </c>
      <c r="V24" s="4">
        <v>0</v>
      </c>
      <c r="W24" s="4">
        <v>0.3</v>
      </c>
      <c r="X24" s="4" t="s">
        <v>27</v>
      </c>
      <c r="Y24" s="4">
        <v>3.9</v>
      </c>
      <c r="Z24" s="4" t="s">
        <v>27</v>
      </c>
      <c r="AA24" s="4">
        <v>0</v>
      </c>
      <c r="AB24" s="4" t="s">
        <v>27</v>
      </c>
      <c r="AC24" s="4">
        <v>3</v>
      </c>
      <c r="AD24" s="4" t="s">
        <v>27</v>
      </c>
      <c r="AE24" s="4" t="s">
        <v>27</v>
      </c>
      <c r="AF24" s="4">
        <v>0</v>
      </c>
      <c r="AG24" s="4" t="s">
        <v>27</v>
      </c>
      <c r="AH24" s="4" t="s">
        <v>27</v>
      </c>
      <c r="AI24" s="4">
        <v>0</v>
      </c>
      <c r="AJ24" s="4">
        <v>0</v>
      </c>
      <c r="AK24" s="4">
        <v>8</v>
      </c>
      <c r="AL24" s="4" t="s">
        <v>27</v>
      </c>
      <c r="AM24" s="4">
        <v>0</v>
      </c>
      <c r="AN24" s="4">
        <v>7</v>
      </c>
      <c r="AO24" s="4">
        <v>3</v>
      </c>
      <c r="AP24" s="4">
        <v>12</v>
      </c>
      <c r="AQ24" s="4" t="s">
        <v>27</v>
      </c>
      <c r="AR24" s="4">
        <v>1</v>
      </c>
      <c r="AS24" s="4">
        <v>44.5</v>
      </c>
      <c r="AT24" s="4">
        <v>11</v>
      </c>
      <c r="AU24" s="4" t="s">
        <v>27</v>
      </c>
      <c r="AV24" s="4" t="s">
        <v>27</v>
      </c>
      <c r="AW24" s="4" t="s">
        <v>27</v>
      </c>
      <c r="AX24" s="4" t="s">
        <v>27</v>
      </c>
      <c r="AY24" s="4" t="s">
        <v>27</v>
      </c>
      <c r="AZ24" s="4" t="s">
        <v>27</v>
      </c>
      <c r="BA24" s="4">
        <v>0.5</v>
      </c>
      <c r="BB24" s="4">
        <v>1</v>
      </c>
      <c r="BC24" s="4" t="s">
        <v>27</v>
      </c>
      <c r="BD24" s="4" t="s">
        <v>27</v>
      </c>
      <c r="BE24" s="4" t="s">
        <v>27</v>
      </c>
      <c r="BF24" s="4">
        <v>0</v>
      </c>
      <c r="BG24" s="4" t="s">
        <v>27</v>
      </c>
      <c r="BH24" s="4">
        <v>6</v>
      </c>
      <c r="BI24" s="4">
        <v>9.5</v>
      </c>
      <c r="BJ24" s="4" t="s">
        <v>27</v>
      </c>
      <c r="BK24" s="4">
        <v>0</v>
      </c>
      <c r="BL24" s="4" t="s">
        <v>27</v>
      </c>
      <c r="BM24" s="93" t="s">
        <v>41</v>
      </c>
      <c r="BN24" s="4" t="s">
        <v>27</v>
      </c>
      <c r="BO24" s="4" t="s">
        <v>27</v>
      </c>
      <c r="BP24" s="4" t="s">
        <v>27</v>
      </c>
      <c r="BQ24" s="4">
        <v>11.5</v>
      </c>
      <c r="BR24" s="4"/>
      <c r="BS24" s="4"/>
      <c r="BT24" s="4"/>
      <c r="BU24" s="4"/>
      <c r="BV24" s="4"/>
      <c r="BW24" s="4"/>
      <c r="BY24" s="9">
        <f t="shared" si="0"/>
        <v>1.63</v>
      </c>
      <c r="BZ24" s="9">
        <f t="shared" si="1"/>
        <v>3.23</v>
      </c>
      <c r="CA24" s="9">
        <f t="shared" si="2"/>
        <v>2.933333333333333</v>
      </c>
      <c r="CB24" s="9">
        <f t="shared" si="3"/>
        <v>3.566666666666667</v>
      </c>
    </row>
    <row r="25" spans="1:80" ht="11.25">
      <c r="A25" s="5">
        <v>23</v>
      </c>
      <c r="B25" s="77">
        <v>91.6</v>
      </c>
      <c r="C25" s="4">
        <v>0</v>
      </c>
      <c r="D25" s="4">
        <v>0</v>
      </c>
      <c r="E25" s="4">
        <v>8.6</v>
      </c>
      <c r="F25" s="4" t="s">
        <v>27</v>
      </c>
      <c r="G25" s="4">
        <v>1.5</v>
      </c>
      <c r="H25" s="4">
        <v>23.7</v>
      </c>
      <c r="I25" s="4" t="s">
        <v>27</v>
      </c>
      <c r="J25" s="4" t="s">
        <v>27</v>
      </c>
      <c r="K25" s="4">
        <v>9.7</v>
      </c>
      <c r="L25" s="4" t="s">
        <v>27</v>
      </c>
      <c r="M25" s="4">
        <v>0.1</v>
      </c>
      <c r="N25" s="4" t="s">
        <v>27</v>
      </c>
      <c r="O25" s="4">
        <v>22.5</v>
      </c>
      <c r="P25" s="4" t="s">
        <v>27</v>
      </c>
      <c r="Q25" s="4">
        <v>0.9</v>
      </c>
      <c r="R25" s="4">
        <v>0</v>
      </c>
      <c r="S25" s="4" t="s">
        <v>27</v>
      </c>
      <c r="T25" s="4" t="s">
        <v>27</v>
      </c>
      <c r="U25" s="4">
        <v>1.3</v>
      </c>
      <c r="V25" s="4">
        <v>1.6</v>
      </c>
      <c r="W25" s="4">
        <v>0.2</v>
      </c>
      <c r="X25" s="4" t="s">
        <v>27</v>
      </c>
      <c r="Y25" s="4">
        <v>5</v>
      </c>
      <c r="Z25" s="4" t="s">
        <v>27</v>
      </c>
      <c r="AA25" s="4" t="s">
        <v>27</v>
      </c>
      <c r="AB25" s="4" t="s">
        <v>27</v>
      </c>
      <c r="AC25" s="4" t="s">
        <v>27</v>
      </c>
      <c r="AD25" s="4" t="s">
        <v>27</v>
      </c>
      <c r="AE25" s="4" t="s">
        <v>27</v>
      </c>
      <c r="AF25" s="4" t="s">
        <v>27</v>
      </c>
      <c r="AG25" s="4">
        <v>0</v>
      </c>
      <c r="AH25" s="4" t="s">
        <v>27</v>
      </c>
      <c r="AI25" s="4" t="s">
        <v>27</v>
      </c>
      <c r="AJ25" s="4">
        <v>37</v>
      </c>
      <c r="AK25" s="4">
        <v>42</v>
      </c>
      <c r="AL25" s="4">
        <v>2</v>
      </c>
      <c r="AM25" s="4">
        <v>2</v>
      </c>
      <c r="AN25" s="4" t="s">
        <v>27</v>
      </c>
      <c r="AO25" s="4">
        <v>4</v>
      </c>
      <c r="AP25" s="4">
        <v>6</v>
      </c>
      <c r="AQ25" s="4" t="s">
        <v>27</v>
      </c>
      <c r="AR25" s="4">
        <v>5</v>
      </c>
      <c r="AS25" s="4">
        <v>0</v>
      </c>
      <c r="AT25" s="4">
        <v>0</v>
      </c>
      <c r="AU25" s="4" t="s">
        <v>27</v>
      </c>
      <c r="AV25" s="4" t="s">
        <v>27</v>
      </c>
      <c r="AW25" s="4">
        <v>0</v>
      </c>
      <c r="AX25" s="4">
        <v>26.5</v>
      </c>
      <c r="AY25" s="4" t="s">
        <v>27</v>
      </c>
      <c r="AZ25" s="4">
        <v>0</v>
      </c>
      <c r="BA25" s="4">
        <v>6</v>
      </c>
      <c r="BB25" s="4">
        <v>17</v>
      </c>
      <c r="BC25" s="4">
        <v>1</v>
      </c>
      <c r="BD25" s="4" t="s">
        <v>27</v>
      </c>
      <c r="BE25" s="4" t="s">
        <v>27</v>
      </c>
      <c r="BF25" s="4" t="s">
        <v>27</v>
      </c>
      <c r="BG25" s="4">
        <v>16.5</v>
      </c>
      <c r="BH25" s="4">
        <v>3.5</v>
      </c>
      <c r="BI25" s="4">
        <v>1.5</v>
      </c>
      <c r="BJ25" s="4" t="s">
        <v>27</v>
      </c>
      <c r="BK25" s="4">
        <v>0</v>
      </c>
      <c r="BL25" s="4" t="s">
        <v>27</v>
      </c>
      <c r="BM25" s="93" t="s">
        <v>41</v>
      </c>
      <c r="BN25" s="4" t="s">
        <v>27</v>
      </c>
      <c r="BO25" s="4">
        <v>29</v>
      </c>
      <c r="BP25" s="4" t="s">
        <v>27</v>
      </c>
      <c r="BQ25" s="4">
        <v>33</v>
      </c>
      <c r="BR25" s="4"/>
      <c r="BS25" s="4"/>
      <c r="BT25" s="4"/>
      <c r="BU25" s="4"/>
      <c r="BV25" s="4"/>
      <c r="BW25" s="4"/>
      <c r="BY25" s="9">
        <f t="shared" si="0"/>
        <v>4.1433333333333335</v>
      </c>
      <c r="BZ25" s="9">
        <f t="shared" si="1"/>
        <v>3.5366666666666666</v>
      </c>
      <c r="CA25" s="9">
        <f t="shared" si="2"/>
        <v>5.5</v>
      </c>
      <c r="CB25" s="9">
        <f t="shared" si="3"/>
        <v>4.966666666666667</v>
      </c>
    </row>
    <row r="26" spans="1:80" ht="11.25">
      <c r="A26" s="5">
        <v>24</v>
      </c>
      <c r="B26" s="77">
        <v>14.4</v>
      </c>
      <c r="C26" s="4">
        <v>0.6</v>
      </c>
      <c r="D26" s="4">
        <v>13.9</v>
      </c>
      <c r="E26" s="4">
        <v>10.7</v>
      </c>
      <c r="F26" s="4">
        <v>2.1</v>
      </c>
      <c r="G26" s="4">
        <v>9.6</v>
      </c>
      <c r="H26" s="4">
        <v>24</v>
      </c>
      <c r="I26" s="4" t="s">
        <v>27</v>
      </c>
      <c r="J26" s="4">
        <v>4.3</v>
      </c>
      <c r="K26" s="4">
        <v>51.8</v>
      </c>
      <c r="L26" s="4" t="s">
        <v>27</v>
      </c>
      <c r="M26" s="4">
        <v>12.5</v>
      </c>
      <c r="N26" s="4">
        <v>10.1</v>
      </c>
      <c r="O26" s="4" t="s">
        <v>27</v>
      </c>
      <c r="P26" s="4" t="s">
        <v>27</v>
      </c>
      <c r="Q26" s="4" t="s">
        <v>27</v>
      </c>
      <c r="R26" s="4">
        <v>0</v>
      </c>
      <c r="S26" s="4" t="s">
        <v>27</v>
      </c>
      <c r="T26" s="4">
        <v>10.1</v>
      </c>
      <c r="U26" s="4" t="s">
        <v>27</v>
      </c>
      <c r="V26" s="4" t="s">
        <v>27</v>
      </c>
      <c r="W26" s="4">
        <v>7.5</v>
      </c>
      <c r="X26" s="4" t="s">
        <v>27</v>
      </c>
      <c r="Y26" s="4">
        <v>0.2</v>
      </c>
      <c r="Z26" s="4">
        <v>0</v>
      </c>
      <c r="AA26" s="4" t="s">
        <v>27</v>
      </c>
      <c r="AB26" s="4" t="s">
        <v>27</v>
      </c>
      <c r="AC26" s="4" t="s">
        <v>27</v>
      </c>
      <c r="AD26" s="4">
        <v>6</v>
      </c>
      <c r="AE26" s="4" t="s">
        <v>27</v>
      </c>
      <c r="AF26" s="4" t="s">
        <v>27</v>
      </c>
      <c r="AG26" s="4" t="s">
        <v>27</v>
      </c>
      <c r="AH26" s="4">
        <v>9</v>
      </c>
      <c r="AI26" s="4" t="s">
        <v>27</v>
      </c>
      <c r="AJ26" s="4">
        <v>13</v>
      </c>
      <c r="AK26" s="4">
        <v>0</v>
      </c>
      <c r="AL26" s="4" t="s">
        <v>27</v>
      </c>
      <c r="AM26" s="4">
        <v>3</v>
      </c>
      <c r="AN26" s="4">
        <v>0</v>
      </c>
      <c r="AO26" s="4">
        <v>5</v>
      </c>
      <c r="AP26" s="4">
        <v>0</v>
      </c>
      <c r="AQ26" s="4" t="s">
        <v>27</v>
      </c>
      <c r="AR26" s="4">
        <v>0</v>
      </c>
      <c r="AS26" s="4">
        <v>0</v>
      </c>
      <c r="AT26" s="4">
        <v>57.5</v>
      </c>
      <c r="AU26" s="4">
        <v>37</v>
      </c>
      <c r="AV26" s="4">
        <v>4.5</v>
      </c>
      <c r="AW26" s="4">
        <v>2.5</v>
      </c>
      <c r="AX26" s="4">
        <v>17.5</v>
      </c>
      <c r="AY26" s="4">
        <v>0</v>
      </c>
      <c r="AZ26" s="4" t="s">
        <v>27</v>
      </c>
      <c r="BA26" s="4">
        <v>7.5</v>
      </c>
      <c r="BB26" s="4">
        <v>2.5</v>
      </c>
      <c r="BC26" s="4">
        <v>0</v>
      </c>
      <c r="BD26" s="4" t="s">
        <v>27</v>
      </c>
      <c r="BE26" s="4">
        <v>8.5</v>
      </c>
      <c r="BF26" s="4">
        <v>1</v>
      </c>
      <c r="BG26" s="4">
        <v>101.5</v>
      </c>
      <c r="BH26" s="4">
        <v>10</v>
      </c>
      <c r="BI26" s="4" t="s">
        <v>27</v>
      </c>
      <c r="BJ26" s="4" t="s">
        <v>27</v>
      </c>
      <c r="BK26" s="4" t="s">
        <v>27</v>
      </c>
      <c r="BL26" s="4" t="s">
        <v>27</v>
      </c>
      <c r="BM26" s="93" t="s">
        <v>41</v>
      </c>
      <c r="BN26" s="4">
        <v>0</v>
      </c>
      <c r="BO26" s="4">
        <v>15.5</v>
      </c>
      <c r="BP26" s="4" t="s">
        <v>27</v>
      </c>
      <c r="BQ26" s="4" t="s">
        <v>27</v>
      </c>
      <c r="BR26" s="4"/>
      <c r="BS26" s="4"/>
      <c r="BT26" s="4"/>
      <c r="BU26" s="4"/>
      <c r="BV26" s="4"/>
      <c r="BW26" s="4"/>
      <c r="BY26" s="9">
        <f t="shared" si="0"/>
        <v>4.249999999999999</v>
      </c>
      <c r="BZ26" s="9">
        <f t="shared" si="1"/>
        <v>5.176666666666667</v>
      </c>
      <c r="CA26" s="9">
        <f t="shared" si="2"/>
        <v>9.2</v>
      </c>
      <c r="CB26" s="9">
        <f t="shared" si="3"/>
        <v>9.016666666666667</v>
      </c>
    </row>
    <row r="27" spans="1:80" ht="11.25">
      <c r="A27" s="5">
        <v>25</v>
      </c>
      <c r="B27" s="77">
        <v>6.5</v>
      </c>
      <c r="C27" s="4" t="s">
        <v>27</v>
      </c>
      <c r="D27" s="4">
        <v>16</v>
      </c>
      <c r="E27" s="4">
        <v>0.1</v>
      </c>
      <c r="F27" s="4">
        <v>10.2</v>
      </c>
      <c r="G27" s="4" t="s">
        <v>27</v>
      </c>
      <c r="H27" s="4">
        <v>3.3</v>
      </c>
      <c r="I27" s="4" t="s">
        <v>27</v>
      </c>
      <c r="J27" s="4" t="s">
        <v>27</v>
      </c>
      <c r="K27" s="4">
        <v>8</v>
      </c>
      <c r="L27" s="4" t="s">
        <v>27</v>
      </c>
      <c r="M27" s="4">
        <v>10.3</v>
      </c>
      <c r="N27" s="4" t="s">
        <v>27</v>
      </c>
      <c r="O27" s="4">
        <v>2.2</v>
      </c>
      <c r="P27" s="4" t="s">
        <v>27</v>
      </c>
      <c r="Q27" s="4" t="s">
        <v>27</v>
      </c>
      <c r="R27" s="4">
        <v>40.6</v>
      </c>
      <c r="S27" s="4" t="s">
        <v>27</v>
      </c>
      <c r="T27" s="4">
        <v>8.5</v>
      </c>
      <c r="U27" s="4" t="s">
        <v>27</v>
      </c>
      <c r="V27" s="4" t="s">
        <v>27</v>
      </c>
      <c r="W27" s="4" t="s">
        <v>27</v>
      </c>
      <c r="X27" s="4">
        <v>0.4</v>
      </c>
      <c r="Y27" s="4">
        <v>73.8</v>
      </c>
      <c r="Z27" s="4">
        <v>3.7</v>
      </c>
      <c r="AA27" s="4" t="s">
        <v>27</v>
      </c>
      <c r="AB27" s="4" t="s">
        <v>27</v>
      </c>
      <c r="AC27" s="4">
        <v>0</v>
      </c>
      <c r="AD27" s="4">
        <v>1</v>
      </c>
      <c r="AE27" s="4" t="s">
        <v>27</v>
      </c>
      <c r="AF27" s="4">
        <v>5</v>
      </c>
      <c r="AG27" s="4" t="s">
        <v>27</v>
      </c>
      <c r="AH27" s="4">
        <v>14</v>
      </c>
      <c r="AI27" s="4" t="s">
        <v>27</v>
      </c>
      <c r="AJ27" s="4" t="s">
        <v>27</v>
      </c>
      <c r="AK27" s="4" t="s">
        <v>27</v>
      </c>
      <c r="AL27" s="4">
        <v>8</v>
      </c>
      <c r="AM27" s="4">
        <v>0</v>
      </c>
      <c r="AN27" s="4" t="s">
        <v>27</v>
      </c>
      <c r="AO27" s="4">
        <v>2</v>
      </c>
      <c r="AP27" s="4">
        <v>0</v>
      </c>
      <c r="AQ27" s="4" t="s">
        <v>27</v>
      </c>
      <c r="AR27" s="4" t="s">
        <v>27</v>
      </c>
      <c r="AS27" s="4" t="s">
        <v>27</v>
      </c>
      <c r="AT27" s="4">
        <v>102.5</v>
      </c>
      <c r="AU27" s="4">
        <v>9.5</v>
      </c>
      <c r="AV27" s="4">
        <v>0</v>
      </c>
      <c r="AW27" s="4" t="s">
        <v>27</v>
      </c>
      <c r="AX27" s="4">
        <v>0</v>
      </c>
      <c r="AY27" s="4">
        <v>0</v>
      </c>
      <c r="AZ27" s="4" t="s">
        <v>27</v>
      </c>
      <c r="BA27" s="4">
        <v>0</v>
      </c>
      <c r="BB27" s="4">
        <v>0.5</v>
      </c>
      <c r="BC27" s="4" t="s">
        <v>27</v>
      </c>
      <c r="BD27" s="4">
        <v>58</v>
      </c>
      <c r="BE27" s="4">
        <v>30</v>
      </c>
      <c r="BF27" s="4">
        <v>0</v>
      </c>
      <c r="BG27" s="4" t="s">
        <v>27</v>
      </c>
      <c r="BH27" s="4">
        <v>0</v>
      </c>
      <c r="BI27" s="4">
        <v>0.5</v>
      </c>
      <c r="BJ27" s="4" t="s">
        <v>27</v>
      </c>
      <c r="BK27" s="4" t="s">
        <v>27</v>
      </c>
      <c r="BL27" s="4">
        <v>0</v>
      </c>
      <c r="BM27" s="4">
        <v>0</v>
      </c>
      <c r="BN27" s="4">
        <v>2</v>
      </c>
      <c r="BO27" s="4">
        <v>0</v>
      </c>
      <c r="BP27" s="4" t="s">
        <v>27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5.85</v>
      </c>
      <c r="BZ27" s="9">
        <f t="shared" si="1"/>
        <v>7.613333333333333</v>
      </c>
      <c r="CA27" s="9">
        <f t="shared" si="2"/>
        <v>7.683333333333334</v>
      </c>
      <c r="CB27" s="9">
        <f t="shared" si="3"/>
        <v>6.833333333333333</v>
      </c>
    </row>
    <row r="28" spans="1:80" ht="11.25">
      <c r="A28" s="5">
        <v>26</v>
      </c>
      <c r="B28" s="77">
        <v>4</v>
      </c>
      <c r="C28" s="4" t="s">
        <v>27</v>
      </c>
      <c r="D28" s="4" t="s">
        <v>27</v>
      </c>
      <c r="E28" s="4">
        <v>0</v>
      </c>
      <c r="F28" s="4" t="s">
        <v>27</v>
      </c>
      <c r="G28" s="4" t="s">
        <v>27</v>
      </c>
      <c r="H28" s="4" t="s">
        <v>27</v>
      </c>
      <c r="I28" s="4" t="s">
        <v>27</v>
      </c>
      <c r="J28" s="4" t="s">
        <v>27</v>
      </c>
      <c r="K28" s="4" t="s">
        <v>27</v>
      </c>
      <c r="L28" s="4" t="s">
        <v>27</v>
      </c>
      <c r="M28" s="4" t="s">
        <v>27</v>
      </c>
      <c r="N28" s="4">
        <v>8.9</v>
      </c>
      <c r="O28" s="4" t="s">
        <v>27</v>
      </c>
      <c r="P28" s="4" t="s">
        <v>27</v>
      </c>
      <c r="Q28" s="4">
        <v>0</v>
      </c>
      <c r="R28" s="4" t="s">
        <v>27</v>
      </c>
      <c r="S28" s="4">
        <v>3.8</v>
      </c>
      <c r="T28" s="4" t="s">
        <v>27</v>
      </c>
      <c r="U28" s="4">
        <v>0</v>
      </c>
      <c r="V28" s="4" t="s">
        <v>27</v>
      </c>
      <c r="W28" s="4" t="s">
        <v>27</v>
      </c>
      <c r="X28" s="4">
        <v>0.2</v>
      </c>
      <c r="Y28" s="4">
        <v>10.5</v>
      </c>
      <c r="Z28" s="4">
        <v>17.4</v>
      </c>
      <c r="AA28" s="4" t="s">
        <v>27</v>
      </c>
      <c r="AB28" s="4" t="s">
        <v>27</v>
      </c>
      <c r="AC28" s="4">
        <v>26</v>
      </c>
      <c r="AD28" s="4" t="s">
        <v>27</v>
      </c>
      <c r="AE28" s="4" t="s">
        <v>27</v>
      </c>
      <c r="AF28" s="4">
        <v>0</v>
      </c>
      <c r="AG28" s="4" t="s">
        <v>27</v>
      </c>
      <c r="AH28" s="4">
        <v>0</v>
      </c>
      <c r="AI28" s="4" t="s">
        <v>27</v>
      </c>
      <c r="AJ28" s="4">
        <v>1</v>
      </c>
      <c r="AK28" s="4">
        <v>0</v>
      </c>
      <c r="AL28" s="4">
        <v>51</v>
      </c>
      <c r="AM28" s="4" t="s">
        <v>27</v>
      </c>
      <c r="AN28" s="4">
        <v>0</v>
      </c>
      <c r="AO28" s="4" t="s">
        <v>27</v>
      </c>
      <c r="AP28" s="4" t="s">
        <v>27</v>
      </c>
      <c r="AQ28" s="4">
        <v>8</v>
      </c>
      <c r="AR28" s="4">
        <v>6</v>
      </c>
      <c r="AS28" s="4" t="s">
        <v>27</v>
      </c>
      <c r="AT28" s="4">
        <v>26.5</v>
      </c>
      <c r="AU28" s="4">
        <v>10</v>
      </c>
      <c r="AV28" s="4">
        <v>0</v>
      </c>
      <c r="AW28" s="4" t="s">
        <v>27</v>
      </c>
      <c r="AX28" s="4">
        <v>0</v>
      </c>
      <c r="AY28" s="4">
        <v>0</v>
      </c>
      <c r="AZ28" s="4">
        <v>0</v>
      </c>
      <c r="BA28" s="4" t="s">
        <v>27</v>
      </c>
      <c r="BB28" s="4" t="s">
        <v>27</v>
      </c>
      <c r="BC28" s="4" t="s">
        <v>27</v>
      </c>
      <c r="BD28" s="4">
        <v>0</v>
      </c>
      <c r="BE28" s="4">
        <v>5.5</v>
      </c>
      <c r="BF28" s="4" t="s">
        <v>27</v>
      </c>
      <c r="BG28" s="4">
        <v>7</v>
      </c>
      <c r="BH28" s="4" t="s">
        <v>27</v>
      </c>
      <c r="BI28" s="4" t="s">
        <v>27</v>
      </c>
      <c r="BJ28" s="4" t="s">
        <v>27</v>
      </c>
      <c r="BK28" s="4">
        <v>6</v>
      </c>
      <c r="BL28" s="4" t="s">
        <v>27</v>
      </c>
      <c r="BM28" s="93" t="s">
        <v>41</v>
      </c>
      <c r="BN28" s="4">
        <v>4</v>
      </c>
      <c r="BO28" s="4" t="s">
        <v>27</v>
      </c>
      <c r="BP28" s="4" t="s">
        <v>27</v>
      </c>
      <c r="BQ28" s="4">
        <v>4.5</v>
      </c>
      <c r="BR28" s="4"/>
      <c r="BS28" s="4"/>
      <c r="BT28" s="4"/>
      <c r="BU28" s="4"/>
      <c r="BV28" s="4"/>
      <c r="BW28" s="4"/>
      <c r="BY28" s="9">
        <f t="shared" si="0"/>
        <v>3.96</v>
      </c>
      <c r="BZ28" s="9">
        <f t="shared" si="1"/>
        <v>5.22</v>
      </c>
      <c r="CA28" s="9">
        <f t="shared" si="2"/>
        <v>3.8333333333333335</v>
      </c>
      <c r="CB28" s="9">
        <f t="shared" si="3"/>
        <v>2.5833333333333335</v>
      </c>
    </row>
    <row r="29" spans="1:80" ht="11.25">
      <c r="A29" s="5">
        <v>27</v>
      </c>
      <c r="B29" s="77" t="s">
        <v>27</v>
      </c>
      <c r="C29" s="4" t="s">
        <v>27</v>
      </c>
      <c r="D29" s="4" t="s">
        <v>27</v>
      </c>
      <c r="E29" s="4">
        <v>6.7</v>
      </c>
      <c r="F29" s="4" t="s">
        <v>27</v>
      </c>
      <c r="G29" s="4" t="s">
        <v>27</v>
      </c>
      <c r="H29" s="4" t="s">
        <v>27</v>
      </c>
      <c r="I29" s="4">
        <v>2</v>
      </c>
      <c r="J29" s="4" t="s">
        <v>27</v>
      </c>
      <c r="K29" s="4">
        <v>34.9</v>
      </c>
      <c r="L29" s="4">
        <v>3.1</v>
      </c>
      <c r="M29" s="4" t="s">
        <v>27</v>
      </c>
      <c r="N29" s="4">
        <v>113.4</v>
      </c>
      <c r="O29" s="4" t="s">
        <v>27</v>
      </c>
      <c r="P29" s="4">
        <v>0</v>
      </c>
      <c r="Q29" s="4">
        <v>10.3</v>
      </c>
      <c r="R29" s="4">
        <v>4.1</v>
      </c>
      <c r="S29" s="4" t="s">
        <v>27</v>
      </c>
      <c r="T29" s="4">
        <v>3.4</v>
      </c>
      <c r="U29" s="4">
        <v>11.2</v>
      </c>
      <c r="V29" s="4" t="s">
        <v>27</v>
      </c>
      <c r="W29" s="4">
        <v>4.5</v>
      </c>
      <c r="X29" s="4">
        <v>1.6</v>
      </c>
      <c r="Y29" s="4">
        <v>19.1</v>
      </c>
      <c r="Z29" s="4">
        <v>0</v>
      </c>
      <c r="AA29" s="4" t="s">
        <v>27</v>
      </c>
      <c r="AB29" s="4">
        <v>14</v>
      </c>
      <c r="AC29" s="4">
        <v>4</v>
      </c>
      <c r="AD29" s="4" t="s">
        <v>27</v>
      </c>
      <c r="AE29" s="4" t="s">
        <v>27</v>
      </c>
      <c r="AF29" s="4" t="s">
        <v>27</v>
      </c>
      <c r="AG29" s="4" t="s">
        <v>27</v>
      </c>
      <c r="AH29" s="4" t="s">
        <v>27</v>
      </c>
      <c r="AI29" s="4" t="s">
        <v>27</v>
      </c>
      <c r="AJ29" s="4">
        <v>0</v>
      </c>
      <c r="AK29" s="4" t="s">
        <v>27</v>
      </c>
      <c r="AL29" s="4" t="s">
        <v>27</v>
      </c>
      <c r="AM29" s="4" t="s">
        <v>27</v>
      </c>
      <c r="AN29" s="4">
        <v>11</v>
      </c>
      <c r="AO29" s="4">
        <v>32</v>
      </c>
      <c r="AP29" s="4" t="s">
        <v>27</v>
      </c>
      <c r="AQ29" s="4">
        <v>63</v>
      </c>
      <c r="AR29" s="4">
        <v>5</v>
      </c>
      <c r="AS29" s="4" t="s">
        <v>27</v>
      </c>
      <c r="AT29" s="4">
        <v>6.5</v>
      </c>
      <c r="AU29" s="4" t="s">
        <v>27</v>
      </c>
      <c r="AV29" s="4">
        <v>6.5</v>
      </c>
      <c r="AW29" s="4">
        <v>0</v>
      </c>
      <c r="AX29" s="4">
        <v>4.5</v>
      </c>
      <c r="AY29" s="4">
        <v>7.5</v>
      </c>
      <c r="AZ29" s="4">
        <v>0</v>
      </c>
      <c r="BA29" s="4" t="s">
        <v>27</v>
      </c>
      <c r="BB29" s="4">
        <v>11.5</v>
      </c>
      <c r="BC29" s="4">
        <v>5.5</v>
      </c>
      <c r="BD29" s="4">
        <v>0</v>
      </c>
      <c r="BE29" s="4" t="s">
        <v>27</v>
      </c>
      <c r="BF29" s="4" t="s">
        <v>27</v>
      </c>
      <c r="BG29" s="4">
        <v>1.5</v>
      </c>
      <c r="BH29" s="4">
        <v>0</v>
      </c>
      <c r="BI29" s="4">
        <v>0</v>
      </c>
      <c r="BJ29" s="4" t="s">
        <v>27</v>
      </c>
      <c r="BK29" s="4">
        <v>48.5</v>
      </c>
      <c r="BL29" s="4" t="s">
        <v>27</v>
      </c>
      <c r="BM29" s="4">
        <v>8.5</v>
      </c>
      <c r="BN29" s="4">
        <v>3</v>
      </c>
      <c r="BO29" s="4" t="s">
        <v>27</v>
      </c>
      <c r="BP29" s="4" t="s">
        <v>27</v>
      </c>
      <c r="BQ29" s="4">
        <v>2.5</v>
      </c>
      <c r="BR29" s="4"/>
      <c r="BS29" s="4"/>
      <c r="BT29" s="4"/>
      <c r="BU29" s="4"/>
      <c r="BV29" s="4"/>
      <c r="BW29" s="4"/>
      <c r="BY29" s="9">
        <f t="shared" si="0"/>
        <v>7.453333333333333</v>
      </c>
      <c r="BZ29" s="9">
        <f t="shared" si="1"/>
        <v>6.0600000000000005</v>
      </c>
      <c r="CA29" s="9">
        <f t="shared" si="2"/>
        <v>5.15</v>
      </c>
      <c r="CB29" s="9">
        <f t="shared" si="3"/>
        <v>7.233333333333333</v>
      </c>
    </row>
    <row r="30" spans="1:80" ht="11.25">
      <c r="A30" s="5">
        <v>28</v>
      </c>
      <c r="B30" s="77">
        <v>13.5</v>
      </c>
      <c r="C30" s="4">
        <v>0</v>
      </c>
      <c r="D30" s="4">
        <v>18.3</v>
      </c>
      <c r="E30" s="4" t="s">
        <v>27</v>
      </c>
      <c r="F30" s="4" t="s">
        <v>27</v>
      </c>
      <c r="G30" s="4">
        <v>0</v>
      </c>
      <c r="H30" s="4" t="s">
        <v>27</v>
      </c>
      <c r="I30" s="4">
        <v>18.5</v>
      </c>
      <c r="J30" s="4" t="s">
        <v>27</v>
      </c>
      <c r="K30" s="4">
        <v>2.8</v>
      </c>
      <c r="L30" s="4">
        <v>2.2</v>
      </c>
      <c r="M30" s="4">
        <v>4.3</v>
      </c>
      <c r="N30" s="4">
        <v>1.5</v>
      </c>
      <c r="O30" s="4" t="s">
        <v>27</v>
      </c>
      <c r="P30" s="4">
        <v>11</v>
      </c>
      <c r="Q30" s="4">
        <v>3.1</v>
      </c>
      <c r="R30" s="4">
        <v>10.3</v>
      </c>
      <c r="S30" s="4" t="s">
        <v>27</v>
      </c>
      <c r="T30" s="4">
        <v>4.3</v>
      </c>
      <c r="U30" s="4">
        <v>0.5</v>
      </c>
      <c r="V30" s="4">
        <v>7.1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>
        <v>4</v>
      </c>
      <c r="AE30" s="4" t="s">
        <v>27</v>
      </c>
      <c r="AF30" s="4" t="s">
        <v>27</v>
      </c>
      <c r="AG30" s="4" t="s">
        <v>27</v>
      </c>
      <c r="AH30" s="4">
        <v>0</v>
      </c>
      <c r="AI30" s="4" t="s">
        <v>27</v>
      </c>
      <c r="AJ30" s="4">
        <v>2</v>
      </c>
      <c r="AK30" s="4">
        <v>0</v>
      </c>
      <c r="AL30" s="4">
        <v>1</v>
      </c>
      <c r="AM30" s="4" t="s">
        <v>27</v>
      </c>
      <c r="AN30" s="4" t="s">
        <v>27</v>
      </c>
      <c r="AO30" s="4">
        <v>0</v>
      </c>
      <c r="AP30" s="4" t="s">
        <v>27</v>
      </c>
      <c r="AQ30" s="4">
        <v>2.5</v>
      </c>
      <c r="AR30" s="4">
        <v>0</v>
      </c>
      <c r="AS30" s="4">
        <v>0</v>
      </c>
      <c r="AT30" s="4" t="s">
        <v>27</v>
      </c>
      <c r="AU30" s="4">
        <v>0</v>
      </c>
      <c r="AV30" s="4">
        <v>0</v>
      </c>
      <c r="AW30" s="4">
        <v>9</v>
      </c>
      <c r="AX30" s="4">
        <v>0.5</v>
      </c>
      <c r="AY30" s="4" t="s">
        <v>27</v>
      </c>
      <c r="AZ30" s="4">
        <v>0</v>
      </c>
      <c r="BA30" s="4" t="s">
        <v>27</v>
      </c>
      <c r="BB30" s="4" t="s">
        <v>27</v>
      </c>
      <c r="BC30" s="4">
        <v>72</v>
      </c>
      <c r="BD30" s="4" t="s">
        <v>27</v>
      </c>
      <c r="BE30" s="4">
        <v>0</v>
      </c>
      <c r="BF30" s="4">
        <v>0</v>
      </c>
      <c r="BG30" s="4" t="s">
        <v>27</v>
      </c>
      <c r="BH30" s="4">
        <v>12.5</v>
      </c>
      <c r="BI30" s="4">
        <v>12</v>
      </c>
      <c r="BJ30" s="4">
        <v>0</v>
      </c>
      <c r="BK30" s="4" t="s">
        <v>27</v>
      </c>
      <c r="BL30" s="4">
        <v>0</v>
      </c>
      <c r="BM30" s="93" t="s">
        <v>41</v>
      </c>
      <c r="BN30" s="4" t="s">
        <v>27</v>
      </c>
      <c r="BO30" s="4">
        <v>0</v>
      </c>
      <c r="BP30" s="4">
        <v>0</v>
      </c>
      <c r="BQ30" s="4">
        <v>6</v>
      </c>
      <c r="BR30" s="4"/>
      <c r="BS30" s="4"/>
      <c r="BT30" s="4"/>
      <c r="BU30" s="4"/>
      <c r="BV30" s="4"/>
      <c r="BW30" s="4"/>
      <c r="BY30" s="9">
        <f t="shared" si="0"/>
        <v>1.8033333333333335</v>
      </c>
      <c r="BZ30" s="9">
        <f t="shared" si="1"/>
        <v>1.0133333333333332</v>
      </c>
      <c r="CA30" s="9">
        <f t="shared" si="2"/>
        <v>3.033333333333333</v>
      </c>
      <c r="CB30" s="9">
        <f t="shared" si="3"/>
        <v>3.816666666666667</v>
      </c>
    </row>
    <row r="31" spans="1:80" ht="11.25">
      <c r="A31" s="5">
        <v>29</v>
      </c>
      <c r="B31" s="77">
        <v>29.5</v>
      </c>
      <c r="C31" s="4" t="s">
        <v>27</v>
      </c>
      <c r="D31" s="4">
        <v>74.4</v>
      </c>
      <c r="E31" s="4">
        <v>0.5</v>
      </c>
      <c r="F31" s="4">
        <v>18.5</v>
      </c>
      <c r="G31" s="4" t="s">
        <v>27</v>
      </c>
      <c r="H31" s="4" t="s">
        <v>27</v>
      </c>
      <c r="I31" s="4">
        <v>3.9</v>
      </c>
      <c r="J31" s="4">
        <v>0.4</v>
      </c>
      <c r="K31" s="4">
        <v>2</v>
      </c>
      <c r="L31" s="4" t="s">
        <v>27</v>
      </c>
      <c r="M31" s="4">
        <v>57.7</v>
      </c>
      <c r="N31" s="4">
        <v>2.1</v>
      </c>
      <c r="O31" s="4">
        <v>4.6</v>
      </c>
      <c r="P31" s="4">
        <v>2.7</v>
      </c>
      <c r="Q31" s="4">
        <v>7.1</v>
      </c>
      <c r="R31" s="4" t="s">
        <v>27</v>
      </c>
      <c r="S31" s="4" t="s">
        <v>27</v>
      </c>
      <c r="T31" s="4">
        <v>1.8</v>
      </c>
      <c r="U31" s="4" t="s">
        <v>27</v>
      </c>
      <c r="V31" s="4">
        <v>41.2</v>
      </c>
      <c r="W31" s="4" t="s">
        <v>27</v>
      </c>
      <c r="X31" s="4">
        <v>1.7</v>
      </c>
      <c r="Y31" s="4" t="s">
        <v>27</v>
      </c>
      <c r="Z31" s="4" t="s">
        <v>27</v>
      </c>
      <c r="AA31" s="4" t="s">
        <v>27</v>
      </c>
      <c r="AB31" s="4">
        <v>9</v>
      </c>
      <c r="AC31" s="4" t="s">
        <v>27</v>
      </c>
      <c r="AD31" s="4">
        <v>12</v>
      </c>
      <c r="AE31" s="4" t="s">
        <v>27</v>
      </c>
      <c r="AF31" s="4">
        <v>2</v>
      </c>
      <c r="AG31" s="4">
        <v>1</v>
      </c>
      <c r="AH31" s="4">
        <v>12</v>
      </c>
      <c r="AI31" s="4">
        <v>7</v>
      </c>
      <c r="AJ31" s="4" t="s">
        <v>27</v>
      </c>
      <c r="AK31" s="4">
        <v>0</v>
      </c>
      <c r="AL31" s="4">
        <v>0</v>
      </c>
      <c r="AM31" s="4" t="s">
        <v>27</v>
      </c>
      <c r="AN31" s="4" t="s">
        <v>27</v>
      </c>
      <c r="AO31" s="4" t="s">
        <v>27</v>
      </c>
      <c r="AP31" s="4" t="s">
        <v>27</v>
      </c>
      <c r="AQ31" s="4" t="s">
        <v>27</v>
      </c>
      <c r="AR31" s="4">
        <v>27</v>
      </c>
      <c r="AS31" s="4" t="s">
        <v>27</v>
      </c>
      <c r="AT31" s="4" t="s">
        <v>27</v>
      </c>
      <c r="AU31" s="4">
        <v>8.5</v>
      </c>
      <c r="AV31" s="4" t="s">
        <v>27</v>
      </c>
      <c r="AW31" s="4" t="s">
        <v>27</v>
      </c>
      <c r="AX31" s="4">
        <v>0</v>
      </c>
      <c r="AY31" s="4" t="s">
        <v>27</v>
      </c>
      <c r="AZ31" s="4" t="s">
        <v>27</v>
      </c>
      <c r="BA31" s="4" t="s">
        <v>27</v>
      </c>
      <c r="BB31" s="4">
        <v>0</v>
      </c>
      <c r="BC31" s="4">
        <v>0</v>
      </c>
      <c r="BD31" s="4" t="s">
        <v>27</v>
      </c>
      <c r="BE31" s="4">
        <v>13</v>
      </c>
      <c r="BF31" s="4">
        <v>16</v>
      </c>
      <c r="BG31" s="4">
        <v>0</v>
      </c>
      <c r="BH31" s="4">
        <v>46</v>
      </c>
      <c r="BI31" s="4">
        <v>85</v>
      </c>
      <c r="BJ31" s="4">
        <v>1.5</v>
      </c>
      <c r="BK31" s="4" t="s">
        <v>27</v>
      </c>
      <c r="BL31" s="4">
        <v>7</v>
      </c>
      <c r="BM31" s="93" t="s">
        <v>41</v>
      </c>
      <c r="BN31" s="4" t="s">
        <v>27</v>
      </c>
      <c r="BO31" s="4" t="s">
        <v>27</v>
      </c>
      <c r="BP31" s="4">
        <v>7.5</v>
      </c>
      <c r="BQ31" s="4">
        <v>6.5</v>
      </c>
      <c r="BR31" s="4"/>
      <c r="BS31" s="4"/>
      <c r="BT31" s="4"/>
      <c r="BU31" s="4"/>
      <c r="BV31" s="4"/>
      <c r="BW31" s="4"/>
      <c r="BY31" s="9">
        <f t="shared" si="0"/>
        <v>5.4766666666666675</v>
      </c>
      <c r="BZ31" s="9">
        <f t="shared" si="1"/>
        <v>4.1066666666666665</v>
      </c>
      <c r="CA31" s="9">
        <f t="shared" si="2"/>
        <v>3.283333333333333</v>
      </c>
      <c r="CB31" s="9">
        <f t="shared" si="3"/>
        <v>7.266666666666667</v>
      </c>
    </row>
    <row r="32" spans="1:80" ht="11.25">
      <c r="A32" s="5">
        <v>30</v>
      </c>
      <c r="B32" s="77" t="s">
        <v>27</v>
      </c>
      <c r="C32" s="4" t="s">
        <v>27</v>
      </c>
      <c r="D32" s="4" t="s">
        <v>27</v>
      </c>
      <c r="E32" s="4">
        <v>5.8</v>
      </c>
      <c r="F32" s="4">
        <v>13.4</v>
      </c>
      <c r="G32" s="4" t="s">
        <v>27</v>
      </c>
      <c r="H32" s="4">
        <v>0.1</v>
      </c>
      <c r="I32" s="4">
        <v>1.1</v>
      </c>
      <c r="J32" s="4" t="s">
        <v>27</v>
      </c>
      <c r="K32" s="4">
        <v>1.1</v>
      </c>
      <c r="L32" s="4">
        <v>1.1</v>
      </c>
      <c r="M32" s="4">
        <v>5.1</v>
      </c>
      <c r="N32" s="4">
        <v>3.3</v>
      </c>
      <c r="O32" s="4">
        <v>17.3</v>
      </c>
      <c r="P32" s="4">
        <v>2.3</v>
      </c>
      <c r="Q32" s="4">
        <v>24.1</v>
      </c>
      <c r="R32" s="4">
        <v>43</v>
      </c>
      <c r="S32" s="4" t="s">
        <v>27</v>
      </c>
      <c r="T32" s="4" t="s">
        <v>27</v>
      </c>
      <c r="U32" s="4">
        <v>0.2</v>
      </c>
      <c r="V32" s="4">
        <v>16.9</v>
      </c>
      <c r="W32" s="4" t="s">
        <v>27</v>
      </c>
      <c r="X32" s="4" t="s">
        <v>27</v>
      </c>
      <c r="Y32" s="4">
        <v>0</v>
      </c>
      <c r="Z32" s="4" t="s">
        <v>27</v>
      </c>
      <c r="AA32" s="4">
        <v>11</v>
      </c>
      <c r="AB32" s="4">
        <v>0</v>
      </c>
      <c r="AC32" s="4" t="s">
        <v>27</v>
      </c>
      <c r="AD32" s="4" t="s">
        <v>27</v>
      </c>
      <c r="AE32" s="4" t="s">
        <v>27</v>
      </c>
      <c r="AF32" s="4" t="s">
        <v>27</v>
      </c>
      <c r="AG32" s="4" t="s">
        <v>27</v>
      </c>
      <c r="AH32" s="4" t="s">
        <v>27</v>
      </c>
      <c r="AI32" s="4">
        <v>36</v>
      </c>
      <c r="AJ32" s="4" t="s">
        <v>27</v>
      </c>
      <c r="AK32" s="4">
        <v>0</v>
      </c>
      <c r="AL32" s="4">
        <v>7</v>
      </c>
      <c r="AM32" s="4" t="s">
        <v>27</v>
      </c>
      <c r="AN32" s="4" t="s">
        <v>27</v>
      </c>
      <c r="AO32" s="4">
        <v>9</v>
      </c>
      <c r="AP32" s="4" t="s">
        <v>27</v>
      </c>
      <c r="AQ32" s="4">
        <v>22</v>
      </c>
      <c r="AR32" s="4" t="s">
        <v>27</v>
      </c>
      <c r="AS32" s="4" t="s">
        <v>27</v>
      </c>
      <c r="AT32" s="4" t="s">
        <v>27</v>
      </c>
      <c r="AU32" s="4">
        <v>8.5</v>
      </c>
      <c r="AV32" s="4" t="s">
        <v>27</v>
      </c>
      <c r="AW32" s="4" t="s">
        <v>27</v>
      </c>
      <c r="AX32" s="4">
        <v>0.5</v>
      </c>
      <c r="AY32" s="4" t="s">
        <v>27</v>
      </c>
      <c r="AZ32" s="4" t="s">
        <v>27</v>
      </c>
      <c r="BA32" s="4">
        <v>0</v>
      </c>
      <c r="BB32" s="4">
        <v>1.5</v>
      </c>
      <c r="BC32" s="4">
        <v>2</v>
      </c>
      <c r="BD32" s="4">
        <v>2</v>
      </c>
      <c r="BE32" s="4">
        <v>3</v>
      </c>
      <c r="BF32" s="4">
        <v>14</v>
      </c>
      <c r="BG32" s="4" t="s">
        <v>27</v>
      </c>
      <c r="BH32" s="4">
        <v>13.5</v>
      </c>
      <c r="BI32" s="4">
        <v>1</v>
      </c>
      <c r="BJ32" s="4">
        <v>38</v>
      </c>
      <c r="BK32" s="4" t="s">
        <v>27</v>
      </c>
      <c r="BL32" s="4">
        <v>0</v>
      </c>
      <c r="BM32" s="4">
        <v>4</v>
      </c>
      <c r="BN32" s="4" t="s">
        <v>27</v>
      </c>
      <c r="BO32" s="4">
        <v>4.5</v>
      </c>
      <c r="BP32" s="4" t="s">
        <v>27</v>
      </c>
      <c r="BQ32" s="4" t="s">
        <v>27</v>
      </c>
      <c r="BR32" s="4"/>
      <c r="BS32" s="4"/>
      <c r="BT32" s="4"/>
      <c r="BU32" s="4"/>
      <c r="BV32" s="4"/>
      <c r="BW32" s="4"/>
      <c r="BY32" s="9">
        <f t="shared" si="0"/>
        <v>5.613333333333333</v>
      </c>
      <c r="BZ32" s="9">
        <f t="shared" si="1"/>
        <v>3.6866666666666665</v>
      </c>
      <c r="CA32" s="9">
        <f t="shared" si="2"/>
        <v>3.5166666666666666</v>
      </c>
      <c r="CB32" s="9">
        <f t="shared" si="3"/>
        <v>4.116666666666666</v>
      </c>
    </row>
    <row r="33" spans="1:80" ht="11.25">
      <c r="A33" s="5">
        <v>31</v>
      </c>
      <c r="B33" s="77">
        <v>10.8</v>
      </c>
      <c r="C33" s="4">
        <v>0.2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>
        <v>0</v>
      </c>
      <c r="J33" s="4">
        <v>0.1</v>
      </c>
      <c r="K33" s="4" t="s">
        <v>27</v>
      </c>
      <c r="L33" s="4">
        <v>0.8</v>
      </c>
      <c r="M33" s="4" t="s">
        <v>27</v>
      </c>
      <c r="N33" s="4">
        <v>2.7</v>
      </c>
      <c r="O33" s="4" t="s">
        <v>27</v>
      </c>
      <c r="P33" s="4" t="s">
        <v>27</v>
      </c>
      <c r="Q33" s="4">
        <v>7.4</v>
      </c>
      <c r="R33" s="4">
        <v>0.9</v>
      </c>
      <c r="S33" s="4" t="s">
        <v>27</v>
      </c>
      <c r="T33" s="4">
        <v>0.5</v>
      </c>
      <c r="U33" s="4" t="s">
        <v>27</v>
      </c>
      <c r="V33" s="4" t="s">
        <v>27</v>
      </c>
      <c r="W33" s="4">
        <v>32</v>
      </c>
      <c r="X33" s="4">
        <v>0</v>
      </c>
      <c r="Y33" s="4">
        <v>0.1</v>
      </c>
      <c r="Z33" s="4">
        <v>0.9</v>
      </c>
      <c r="AA33" s="4" t="s">
        <v>27</v>
      </c>
      <c r="AB33" s="4" t="s">
        <v>27</v>
      </c>
      <c r="AC33" s="4" t="s">
        <v>27</v>
      </c>
      <c r="AD33" s="4">
        <v>4</v>
      </c>
      <c r="AE33" s="4">
        <v>0</v>
      </c>
      <c r="AF33" s="4" t="s">
        <v>27</v>
      </c>
      <c r="AG33" s="4">
        <v>43</v>
      </c>
      <c r="AH33" s="4" t="s">
        <v>27</v>
      </c>
      <c r="AI33" s="4">
        <v>3</v>
      </c>
      <c r="AJ33" s="4" t="s">
        <v>27</v>
      </c>
      <c r="AK33" s="4" t="s">
        <v>27</v>
      </c>
      <c r="AL33" s="4" t="s">
        <v>27</v>
      </c>
      <c r="AM33" s="4" t="s">
        <v>27</v>
      </c>
      <c r="AN33" s="4">
        <v>1</v>
      </c>
      <c r="AO33" s="4">
        <v>10</v>
      </c>
      <c r="AP33" s="4" t="s">
        <v>27</v>
      </c>
      <c r="AQ33" s="4" t="s">
        <v>27</v>
      </c>
      <c r="AR33" s="4" t="s">
        <v>27</v>
      </c>
      <c r="AS33" s="4" t="s">
        <v>27</v>
      </c>
      <c r="AT33" s="4">
        <v>0</v>
      </c>
      <c r="AU33" s="4">
        <v>1</v>
      </c>
      <c r="AV33" s="4" t="s">
        <v>27</v>
      </c>
      <c r="AW33" s="4">
        <v>17</v>
      </c>
      <c r="AX33" s="4">
        <v>31.5</v>
      </c>
      <c r="AY33" s="4" t="s">
        <v>27</v>
      </c>
      <c r="AZ33" s="4">
        <v>64.5</v>
      </c>
      <c r="BA33" s="4">
        <v>10</v>
      </c>
      <c r="BB33" s="4">
        <v>6.5</v>
      </c>
      <c r="BC33" s="4">
        <v>0</v>
      </c>
      <c r="BD33" s="4">
        <v>2</v>
      </c>
      <c r="BE33" s="4">
        <v>12.5</v>
      </c>
      <c r="BF33" s="4">
        <v>17.5</v>
      </c>
      <c r="BG33" s="4" t="s">
        <v>27</v>
      </c>
      <c r="BH33" s="4" t="s">
        <v>27</v>
      </c>
      <c r="BI33" s="4" t="s">
        <v>27</v>
      </c>
      <c r="BJ33" s="4">
        <v>18</v>
      </c>
      <c r="BK33" s="4" t="s">
        <v>27</v>
      </c>
      <c r="BL33" s="4" t="s">
        <v>27</v>
      </c>
      <c r="BM33" s="4">
        <v>3.5</v>
      </c>
      <c r="BN33" s="4" t="s">
        <v>27</v>
      </c>
      <c r="BO33" s="4">
        <v>2.5</v>
      </c>
      <c r="BP33" s="4">
        <v>0</v>
      </c>
      <c r="BQ33" s="4" t="s">
        <v>27</v>
      </c>
      <c r="BR33" s="4"/>
      <c r="BS33" s="4"/>
      <c r="BT33" s="4"/>
      <c r="BU33" s="4"/>
      <c r="BV33" s="4"/>
      <c r="BW33" s="4"/>
      <c r="BY33" s="9">
        <f t="shared" si="0"/>
        <v>3.18</v>
      </c>
      <c r="BZ33" s="9">
        <f t="shared" si="1"/>
        <v>3.75</v>
      </c>
      <c r="CA33" s="9">
        <f t="shared" si="2"/>
        <v>7.45</v>
      </c>
      <c r="CB33" s="9">
        <f t="shared" si="3"/>
        <v>6.583333333333333</v>
      </c>
    </row>
    <row r="34" spans="1:80" ht="11.25">
      <c r="A34" s="1" t="s">
        <v>23</v>
      </c>
      <c r="B34" s="19">
        <f aca="true" t="shared" si="4" ref="B34:AG34">SUM(B3:B33)</f>
        <v>296.40000000000003</v>
      </c>
      <c r="C34" s="11">
        <f t="shared" si="4"/>
        <v>101.7</v>
      </c>
      <c r="D34" s="11">
        <f t="shared" si="4"/>
        <v>195</v>
      </c>
      <c r="E34" s="11">
        <f t="shared" si="4"/>
        <v>261.79999999999995</v>
      </c>
      <c r="F34" s="11">
        <f t="shared" si="4"/>
        <v>196.69999999999996</v>
      </c>
      <c r="G34" s="11">
        <f t="shared" si="4"/>
        <v>146</v>
      </c>
      <c r="H34" s="11">
        <f t="shared" si="4"/>
        <v>132.20000000000002</v>
      </c>
      <c r="I34" s="11">
        <f t="shared" si="4"/>
        <v>148.7</v>
      </c>
      <c r="J34" s="11">
        <f t="shared" si="4"/>
        <v>51.099999999999994</v>
      </c>
      <c r="K34" s="11">
        <f t="shared" si="4"/>
        <v>245</v>
      </c>
      <c r="L34" s="11">
        <f t="shared" si="4"/>
        <v>90.3</v>
      </c>
      <c r="M34" s="11">
        <f t="shared" si="4"/>
        <v>168.41</v>
      </c>
      <c r="N34" s="11">
        <f t="shared" si="4"/>
        <v>335.20000000000005</v>
      </c>
      <c r="O34" s="11">
        <f t="shared" si="4"/>
        <v>223.6</v>
      </c>
      <c r="P34" s="11">
        <f t="shared" si="4"/>
        <v>79.80000000000001</v>
      </c>
      <c r="Q34" s="11">
        <f t="shared" si="4"/>
        <v>229.8</v>
      </c>
      <c r="R34" s="11">
        <f t="shared" si="4"/>
        <v>162.1</v>
      </c>
      <c r="S34" s="11">
        <f t="shared" si="4"/>
        <v>207.60000000000002</v>
      </c>
      <c r="T34" s="11">
        <f t="shared" si="4"/>
        <v>85.8</v>
      </c>
      <c r="U34" s="11">
        <f t="shared" si="4"/>
        <v>124.6</v>
      </c>
      <c r="V34" s="11">
        <f t="shared" si="4"/>
        <v>123.6</v>
      </c>
      <c r="W34" s="11">
        <f t="shared" si="4"/>
        <v>116.39999999999999</v>
      </c>
      <c r="X34" s="11">
        <f t="shared" si="4"/>
        <v>87.20000000000002</v>
      </c>
      <c r="Y34" s="11">
        <f t="shared" si="4"/>
        <v>196</v>
      </c>
      <c r="Z34" s="11">
        <f t="shared" si="4"/>
        <v>280.19999999999993</v>
      </c>
      <c r="AA34" s="11">
        <f t="shared" si="4"/>
        <v>147</v>
      </c>
      <c r="AB34" s="11">
        <f t="shared" si="4"/>
        <v>334</v>
      </c>
      <c r="AC34" s="11">
        <f t="shared" si="4"/>
        <v>203</v>
      </c>
      <c r="AD34" s="11">
        <f t="shared" si="4"/>
        <v>186</v>
      </c>
      <c r="AE34" s="11">
        <f t="shared" si="4"/>
        <v>136</v>
      </c>
      <c r="AF34" s="11">
        <f t="shared" si="4"/>
        <v>121</v>
      </c>
      <c r="AG34" s="11">
        <f t="shared" si="4"/>
        <v>72</v>
      </c>
      <c r="AH34" s="11">
        <f aca="true" t="shared" si="5" ref="AH34:BK34">SUM(AH3:AH33)</f>
        <v>71</v>
      </c>
      <c r="AI34" s="11">
        <f t="shared" si="5"/>
        <v>181</v>
      </c>
      <c r="AJ34" s="11">
        <f t="shared" si="5"/>
        <v>132</v>
      </c>
      <c r="AK34" s="11">
        <f t="shared" si="5"/>
        <v>198</v>
      </c>
      <c r="AL34" s="11">
        <f t="shared" si="5"/>
        <v>165</v>
      </c>
      <c r="AM34" s="11">
        <f t="shared" si="5"/>
        <v>107</v>
      </c>
      <c r="AN34" s="11">
        <f t="shared" si="5"/>
        <v>80</v>
      </c>
      <c r="AO34" s="11">
        <f t="shared" si="5"/>
        <v>147</v>
      </c>
      <c r="AP34" s="11">
        <f t="shared" si="5"/>
        <v>115</v>
      </c>
      <c r="AQ34" s="11">
        <f t="shared" si="5"/>
        <v>164</v>
      </c>
      <c r="AR34" s="11">
        <f t="shared" si="5"/>
        <v>216.5</v>
      </c>
      <c r="AS34" s="11">
        <f t="shared" si="5"/>
        <v>176</v>
      </c>
      <c r="AT34" s="11">
        <f t="shared" si="5"/>
        <v>265.5</v>
      </c>
      <c r="AU34" s="11">
        <f t="shared" si="5"/>
        <v>183.5</v>
      </c>
      <c r="AV34" s="11">
        <f t="shared" si="5"/>
        <v>206</v>
      </c>
      <c r="AW34" s="11">
        <f t="shared" si="5"/>
        <v>197</v>
      </c>
      <c r="AX34" s="11">
        <f t="shared" si="5"/>
        <v>178</v>
      </c>
      <c r="AY34" s="11">
        <f t="shared" si="5"/>
        <v>120.5</v>
      </c>
      <c r="AZ34" s="11">
        <f t="shared" si="5"/>
        <v>119</v>
      </c>
      <c r="BA34" s="11">
        <f t="shared" si="5"/>
        <v>229.5</v>
      </c>
      <c r="BB34" s="11">
        <f t="shared" si="5"/>
        <v>60.5</v>
      </c>
      <c r="BC34" s="11">
        <f t="shared" si="5"/>
        <v>155.5</v>
      </c>
      <c r="BD34" s="11">
        <f t="shared" si="5"/>
        <v>161.5</v>
      </c>
      <c r="BE34" s="11">
        <f t="shared" si="5"/>
        <v>177.5</v>
      </c>
      <c r="BF34" s="11">
        <f t="shared" si="5"/>
        <v>75.5</v>
      </c>
      <c r="BG34" s="11">
        <f t="shared" si="5"/>
        <v>179</v>
      </c>
      <c r="BH34" s="11">
        <f t="shared" si="5"/>
        <v>167</v>
      </c>
      <c r="BI34" s="11">
        <f t="shared" si="5"/>
        <v>299</v>
      </c>
      <c r="BJ34" s="11">
        <f t="shared" si="5"/>
        <v>129.5</v>
      </c>
      <c r="BK34" s="11">
        <f t="shared" si="5"/>
        <v>164</v>
      </c>
      <c r="BL34" s="11">
        <f aca="true" t="shared" si="6" ref="BL34:BQ34">SUM(BL3:BL33)</f>
        <v>127</v>
      </c>
      <c r="BM34" s="11">
        <f t="shared" si="6"/>
        <v>110</v>
      </c>
      <c r="BN34" s="11">
        <f t="shared" si="6"/>
        <v>87</v>
      </c>
      <c r="BO34" s="11">
        <f t="shared" si="6"/>
        <v>184</v>
      </c>
      <c r="BP34" s="11">
        <f t="shared" si="6"/>
        <v>112</v>
      </c>
      <c r="BQ34" s="11">
        <f t="shared" si="6"/>
        <v>173.5</v>
      </c>
      <c r="BR34" s="11"/>
      <c r="BS34" s="11"/>
      <c r="BT34" s="11"/>
      <c r="BU34" s="11"/>
      <c r="BV34" s="11"/>
      <c r="BW34" s="11"/>
      <c r="BY34" s="10">
        <f>(SUM(J34:AM34)/30)</f>
        <v>161.9903333333333</v>
      </c>
      <c r="BZ34" s="10">
        <f>(SUM(T34:AW34)/30)</f>
        <v>160.57666666666668</v>
      </c>
      <c r="CA34" s="10">
        <f>(SUM(AD34:BG34)/30)</f>
        <v>152.53333333333333</v>
      </c>
      <c r="CB34" s="10">
        <f>(SUM(AN34:BQ34)/30)</f>
        <v>158.66666666666666</v>
      </c>
    </row>
    <row r="36" spans="1:80" ht="11.25">
      <c r="A36" s="15" t="s">
        <v>2</v>
      </c>
      <c r="B36" s="17">
        <f aca="true" t="shared" si="7" ref="B36:J36">MAX(B3:B33)</f>
        <v>91.6</v>
      </c>
      <c r="C36" s="16">
        <f t="shared" si="7"/>
        <v>21.6</v>
      </c>
      <c r="D36" s="16">
        <f t="shared" si="7"/>
        <v>74.4</v>
      </c>
      <c r="E36" s="16">
        <f t="shared" si="7"/>
        <v>50.8</v>
      </c>
      <c r="F36" s="16">
        <f t="shared" si="7"/>
        <v>85.7</v>
      </c>
      <c r="G36" s="16">
        <f t="shared" si="7"/>
        <v>43.6</v>
      </c>
      <c r="H36" s="16">
        <f t="shared" si="7"/>
        <v>24</v>
      </c>
      <c r="I36" s="16">
        <f t="shared" si="7"/>
        <v>28.3</v>
      </c>
      <c r="J36" s="16">
        <f t="shared" si="7"/>
        <v>21.6</v>
      </c>
      <c r="K36" s="16">
        <f aca="true" t="shared" si="8" ref="K36:AO36">MAX(K3:K33)</f>
        <v>51.8</v>
      </c>
      <c r="L36" s="16">
        <f t="shared" si="8"/>
        <v>30.1</v>
      </c>
      <c r="M36" s="16">
        <f t="shared" si="8"/>
        <v>57.7</v>
      </c>
      <c r="N36" s="16">
        <f t="shared" si="8"/>
        <v>113.4</v>
      </c>
      <c r="O36" s="16">
        <f t="shared" si="8"/>
        <v>46.5</v>
      </c>
      <c r="P36" s="16">
        <f t="shared" si="8"/>
        <v>19</v>
      </c>
      <c r="Q36" s="16">
        <f t="shared" si="8"/>
        <v>58.2</v>
      </c>
      <c r="R36" s="16">
        <f t="shared" si="8"/>
        <v>43.5</v>
      </c>
      <c r="S36" s="16">
        <f t="shared" si="8"/>
        <v>48.9</v>
      </c>
      <c r="T36" s="16">
        <f t="shared" si="8"/>
        <v>33.9</v>
      </c>
      <c r="U36" s="16">
        <f t="shared" si="8"/>
        <v>55.8</v>
      </c>
      <c r="V36" s="16">
        <f t="shared" si="8"/>
        <v>41.2</v>
      </c>
      <c r="W36" s="16">
        <f t="shared" si="8"/>
        <v>50</v>
      </c>
      <c r="X36" s="16">
        <f t="shared" si="8"/>
        <v>21.1</v>
      </c>
      <c r="Y36" s="16">
        <f t="shared" si="8"/>
        <v>73.8</v>
      </c>
      <c r="Z36" s="16">
        <f t="shared" si="8"/>
        <v>219.2</v>
      </c>
      <c r="AA36" s="16">
        <f t="shared" si="8"/>
        <v>81</v>
      </c>
      <c r="AB36" s="16">
        <f t="shared" si="8"/>
        <v>135</v>
      </c>
      <c r="AC36" s="16">
        <f t="shared" si="8"/>
        <v>38</v>
      </c>
      <c r="AD36" s="16">
        <f t="shared" si="8"/>
        <v>77</v>
      </c>
      <c r="AE36" s="16">
        <f t="shared" si="8"/>
        <v>63</v>
      </c>
      <c r="AF36" s="16">
        <f t="shared" si="8"/>
        <v>44</v>
      </c>
      <c r="AG36" s="16">
        <f t="shared" si="8"/>
        <v>43</v>
      </c>
      <c r="AH36" s="16">
        <f t="shared" si="8"/>
        <v>24</v>
      </c>
      <c r="AI36" s="16">
        <f t="shared" si="8"/>
        <v>56</v>
      </c>
      <c r="AJ36" s="16">
        <f t="shared" si="8"/>
        <v>37</v>
      </c>
      <c r="AK36" s="16">
        <f t="shared" si="8"/>
        <v>70</v>
      </c>
      <c r="AL36" s="16">
        <f t="shared" si="8"/>
        <v>51</v>
      </c>
      <c r="AM36" s="16">
        <f t="shared" si="8"/>
        <v>33</v>
      </c>
      <c r="AN36" s="16">
        <f t="shared" si="8"/>
        <v>20</v>
      </c>
      <c r="AO36" s="16">
        <f t="shared" si="8"/>
        <v>32</v>
      </c>
      <c r="AP36" s="16">
        <f>MAX(AP3:AP33)</f>
        <v>28</v>
      </c>
      <c r="AQ36" s="16">
        <f aca="true" t="shared" si="9" ref="AQ36:AV36">MAX(AQ3:AQ33)</f>
        <v>63</v>
      </c>
      <c r="AR36" s="16">
        <f t="shared" si="9"/>
        <v>60</v>
      </c>
      <c r="AS36" s="16">
        <f t="shared" si="9"/>
        <v>77</v>
      </c>
      <c r="AT36" s="16">
        <f t="shared" si="9"/>
        <v>102.5</v>
      </c>
      <c r="AU36" s="16">
        <f t="shared" si="9"/>
        <v>37</v>
      </c>
      <c r="AV36" s="16">
        <f t="shared" si="9"/>
        <v>87</v>
      </c>
      <c r="AW36" s="16">
        <f aca="true" t="shared" si="10" ref="AW36:BB36">MAX(AW3:AW33)</f>
        <v>89</v>
      </c>
      <c r="AX36" s="16">
        <f t="shared" si="10"/>
        <v>44.5</v>
      </c>
      <c r="AY36" s="16">
        <f t="shared" si="10"/>
        <v>29.5</v>
      </c>
      <c r="AZ36" s="16">
        <f t="shared" si="10"/>
        <v>64.5</v>
      </c>
      <c r="BA36" s="16">
        <f t="shared" si="10"/>
        <v>62.5</v>
      </c>
      <c r="BB36" s="16">
        <f t="shared" si="10"/>
        <v>17</v>
      </c>
      <c r="BC36" s="16">
        <f aca="true" t="shared" si="11" ref="BC36:BH36">MAX(BC3:BC33)</f>
        <v>72</v>
      </c>
      <c r="BD36" s="16">
        <f t="shared" si="11"/>
        <v>58</v>
      </c>
      <c r="BE36" s="16">
        <f t="shared" si="11"/>
        <v>68.5</v>
      </c>
      <c r="BF36" s="16">
        <f t="shared" si="11"/>
        <v>22</v>
      </c>
      <c r="BG36" s="16">
        <f t="shared" si="11"/>
        <v>101.5</v>
      </c>
      <c r="BH36" s="16">
        <f t="shared" si="11"/>
        <v>46</v>
      </c>
      <c r="BI36" s="16">
        <f aca="true" t="shared" si="12" ref="BI36:BO36">MAX(BI3:BI33)</f>
        <v>85</v>
      </c>
      <c r="BJ36" s="16">
        <f t="shared" si="12"/>
        <v>38</v>
      </c>
      <c r="BK36" s="16">
        <f t="shared" si="12"/>
        <v>48.5</v>
      </c>
      <c r="BL36" s="16">
        <f t="shared" si="12"/>
        <v>42</v>
      </c>
      <c r="BM36" s="16">
        <f t="shared" si="12"/>
        <v>53</v>
      </c>
      <c r="BN36" s="16">
        <f t="shared" si="12"/>
        <v>67</v>
      </c>
      <c r="BO36" s="16">
        <f t="shared" si="12"/>
        <v>34</v>
      </c>
      <c r="BP36" s="16">
        <f>MAX(BP3:BP33)</f>
        <v>82.5</v>
      </c>
      <c r="BQ36" s="16">
        <f>MAX(BQ3:BQ33)</f>
        <v>79</v>
      </c>
      <c r="BR36" s="16"/>
      <c r="BS36" s="16"/>
      <c r="BT36" s="16"/>
      <c r="BU36" s="16"/>
      <c r="BV36" s="16"/>
      <c r="BW36" s="16"/>
      <c r="BY36" s="91">
        <f>MAX(J36:AM36)</f>
        <v>219.2</v>
      </c>
      <c r="BZ36" s="91">
        <f>MAX(T36:AW36)</f>
        <v>219.2</v>
      </c>
      <c r="CA36" s="91">
        <f>MAX(AD36:BG36)</f>
        <v>102.5</v>
      </c>
      <c r="CB36" s="91">
        <f>MAX(AN36:BQ36)</f>
        <v>102.5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1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1</v>
      </c>
      <c r="AA42" s="57">
        <f t="shared" si="13"/>
        <v>0</v>
      </c>
      <c r="AB42" s="57">
        <f t="shared" si="13"/>
        <v>2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1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1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0.13333333333333333</v>
      </c>
      <c r="BZ42" s="89">
        <f>AVERAGE(T42:AW42)</f>
        <v>0.13333333333333333</v>
      </c>
      <c r="CA42" s="89">
        <f>AVERAGE(AD42:BG42)</f>
        <v>0.06666666666666667</v>
      </c>
      <c r="CB42" s="89">
        <f>AVERAGE(W42:BQ42)</f>
        <v>0.10638297872340426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219.2</v>
      </c>
    </row>
    <row r="46" spans="1:2" ht="11.25">
      <c r="A46" s="63">
        <v>2</v>
      </c>
      <c r="B46" s="64">
        <f>LARGE($B$3:$BW$33,2)</f>
        <v>135</v>
      </c>
    </row>
    <row r="47" spans="1:2" ht="11.25">
      <c r="A47" s="63">
        <v>3</v>
      </c>
      <c r="B47" s="64">
        <f>LARGE($B$3:$BW$33,3)</f>
        <v>113.4</v>
      </c>
    </row>
    <row r="48" spans="1:2" ht="11.25">
      <c r="A48" s="63">
        <v>4</v>
      </c>
      <c r="B48" s="64">
        <f>LARGE($B$3:$BW$33,4)</f>
        <v>102.5</v>
      </c>
    </row>
    <row r="49" spans="1:2" ht="11.25">
      <c r="A49" s="63">
        <v>5</v>
      </c>
      <c r="B49" s="64">
        <f>LARGE($B$3:$BW$33,5)</f>
        <v>101.5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5</v>
      </c>
      <c r="CA2" s="8" t="s">
        <v>30</v>
      </c>
      <c r="CB2" s="8" t="s">
        <v>47</v>
      </c>
    </row>
    <row r="3" spans="1:80" ht="11.25">
      <c r="A3" s="5">
        <v>1</v>
      </c>
      <c r="B3" s="77">
        <v>3.7</v>
      </c>
      <c r="C3" s="4">
        <v>0</v>
      </c>
      <c r="D3" s="4" t="s">
        <v>27</v>
      </c>
      <c r="E3" s="4" t="s">
        <v>27</v>
      </c>
      <c r="F3" s="4">
        <v>11.2</v>
      </c>
      <c r="G3" s="4" t="s">
        <v>27</v>
      </c>
      <c r="H3" s="4" t="s">
        <v>27</v>
      </c>
      <c r="I3" s="4" t="s">
        <v>27</v>
      </c>
      <c r="J3" s="4">
        <v>1.1</v>
      </c>
      <c r="K3" s="4" t="s">
        <v>27</v>
      </c>
      <c r="L3" s="4" t="s">
        <v>27</v>
      </c>
      <c r="M3" s="4" t="s">
        <v>27</v>
      </c>
      <c r="N3" s="4">
        <v>2</v>
      </c>
      <c r="O3" s="4">
        <v>6.9</v>
      </c>
      <c r="P3" s="4" t="s">
        <v>27</v>
      </c>
      <c r="Q3" s="4" t="s">
        <v>27</v>
      </c>
      <c r="R3" s="4" t="s">
        <v>27</v>
      </c>
      <c r="S3" s="4">
        <v>42.2</v>
      </c>
      <c r="T3" s="4">
        <v>9.7</v>
      </c>
      <c r="U3" s="4" t="s">
        <v>27</v>
      </c>
      <c r="V3" s="4" t="s">
        <v>27</v>
      </c>
      <c r="W3" s="4" t="s">
        <v>27</v>
      </c>
      <c r="X3" s="4">
        <v>3.2</v>
      </c>
      <c r="Y3" s="4">
        <v>8.3</v>
      </c>
      <c r="Z3" s="4">
        <v>2.4</v>
      </c>
      <c r="AA3" s="4" t="s">
        <v>27</v>
      </c>
      <c r="AB3" s="4" t="s">
        <v>27</v>
      </c>
      <c r="AC3" s="4" t="s">
        <v>27</v>
      </c>
      <c r="AD3" s="4">
        <v>13</v>
      </c>
      <c r="AE3" s="4">
        <v>20</v>
      </c>
      <c r="AF3" s="4">
        <v>2</v>
      </c>
      <c r="AG3" s="4">
        <v>9</v>
      </c>
      <c r="AH3" s="4" t="s">
        <v>27</v>
      </c>
      <c r="AI3" s="4" t="s">
        <v>27</v>
      </c>
      <c r="AJ3" s="4" t="s">
        <v>27</v>
      </c>
      <c r="AK3" s="4">
        <v>0</v>
      </c>
      <c r="AL3" s="4" t="s">
        <v>27</v>
      </c>
      <c r="AM3" s="4">
        <v>1</v>
      </c>
      <c r="AN3" s="4">
        <v>1</v>
      </c>
      <c r="AO3" s="4" t="s">
        <v>27</v>
      </c>
      <c r="AP3" s="4" t="s">
        <v>27</v>
      </c>
      <c r="AQ3" s="4" t="s">
        <v>27</v>
      </c>
      <c r="AR3" s="4">
        <v>0.5</v>
      </c>
      <c r="AS3" s="4" t="s">
        <v>27</v>
      </c>
      <c r="AT3" s="4" t="s">
        <v>27</v>
      </c>
      <c r="AU3" s="4" t="s">
        <v>27</v>
      </c>
      <c r="AV3" s="4" t="s">
        <v>27</v>
      </c>
      <c r="AW3" s="4">
        <v>8</v>
      </c>
      <c r="AX3" s="4">
        <v>1</v>
      </c>
      <c r="AY3" s="4" t="s">
        <v>27</v>
      </c>
      <c r="AZ3" s="4">
        <v>3</v>
      </c>
      <c r="BA3" s="4">
        <v>21.5</v>
      </c>
      <c r="BB3" s="4" t="s">
        <v>27</v>
      </c>
      <c r="BC3" s="4" t="s">
        <v>27</v>
      </c>
      <c r="BD3" s="4">
        <v>0.5</v>
      </c>
      <c r="BE3" s="4" t="s">
        <v>27</v>
      </c>
      <c r="BF3" s="4">
        <v>11.5</v>
      </c>
      <c r="BG3" s="4" t="s">
        <v>27</v>
      </c>
      <c r="BH3" s="4">
        <v>0</v>
      </c>
      <c r="BI3" s="4">
        <v>0.5</v>
      </c>
      <c r="BJ3" s="4" t="s">
        <v>27</v>
      </c>
      <c r="BK3" s="4" t="s">
        <v>27</v>
      </c>
      <c r="BL3" s="4" t="s">
        <v>27</v>
      </c>
      <c r="BM3" s="93" t="s">
        <v>41</v>
      </c>
      <c r="BN3" s="4">
        <v>3.5</v>
      </c>
      <c r="BO3" s="4">
        <v>0</v>
      </c>
      <c r="BP3" s="4">
        <v>6.5</v>
      </c>
      <c r="BQ3" s="4">
        <v>0</v>
      </c>
      <c r="BR3" s="4"/>
      <c r="BS3" s="4"/>
      <c r="BT3" s="4"/>
      <c r="BU3" s="4"/>
      <c r="BV3" s="4"/>
      <c r="BW3" s="4"/>
      <c r="BY3" s="9">
        <f>(SUM(J3:AM3)/30)</f>
        <v>4.026666666666667</v>
      </c>
      <c r="BZ3" s="9">
        <f>(SUM(T3:AW3)/30)</f>
        <v>2.603333333333333</v>
      </c>
      <c r="CA3" s="9">
        <f>(SUM(AD3:BG3)/30)</f>
        <v>3.066666666666667</v>
      </c>
      <c r="CB3" s="9">
        <f>(SUM(AN3:BQ3)/30)</f>
        <v>1.9166666666666667</v>
      </c>
    </row>
    <row r="4" spans="1:80" ht="11.25">
      <c r="A4" s="5">
        <v>2</v>
      </c>
      <c r="B4" s="77">
        <v>1</v>
      </c>
      <c r="C4" s="4">
        <v>44.1</v>
      </c>
      <c r="D4" s="4">
        <v>2.3</v>
      </c>
      <c r="E4" s="4">
        <v>0.1</v>
      </c>
      <c r="F4" s="4">
        <v>0.2</v>
      </c>
      <c r="G4" s="4" t="s">
        <v>27</v>
      </c>
      <c r="H4" s="4">
        <v>6.1</v>
      </c>
      <c r="I4" s="4">
        <v>0.5</v>
      </c>
      <c r="J4" s="4" t="s">
        <v>27</v>
      </c>
      <c r="K4" s="4">
        <v>0</v>
      </c>
      <c r="L4" s="4" t="s">
        <v>27</v>
      </c>
      <c r="M4" s="4" t="s">
        <v>27</v>
      </c>
      <c r="N4" s="4" t="s">
        <v>27</v>
      </c>
      <c r="O4" s="4">
        <v>1.8</v>
      </c>
      <c r="P4" s="4">
        <v>0</v>
      </c>
      <c r="Q4" s="4" t="s">
        <v>27</v>
      </c>
      <c r="R4" s="4" t="s">
        <v>27</v>
      </c>
      <c r="S4" s="4" t="s">
        <v>27</v>
      </c>
      <c r="T4" s="4">
        <v>4.8</v>
      </c>
      <c r="U4" s="4" t="s">
        <v>27</v>
      </c>
      <c r="V4" s="4" t="s">
        <v>27</v>
      </c>
      <c r="W4" s="4" t="s">
        <v>27</v>
      </c>
      <c r="X4" s="4">
        <v>0.7</v>
      </c>
      <c r="Y4" s="4">
        <v>4</v>
      </c>
      <c r="Z4" s="4">
        <v>19.8</v>
      </c>
      <c r="AA4" s="4" t="s">
        <v>27</v>
      </c>
      <c r="AB4" s="4" t="s">
        <v>27</v>
      </c>
      <c r="AC4" s="4">
        <v>3</v>
      </c>
      <c r="AD4" s="4">
        <v>0</v>
      </c>
      <c r="AE4" s="4">
        <v>0</v>
      </c>
      <c r="AF4" s="4">
        <v>0</v>
      </c>
      <c r="AG4" s="4">
        <v>0</v>
      </c>
      <c r="AH4" s="4" t="s">
        <v>27</v>
      </c>
      <c r="AI4" s="4" t="s">
        <v>27</v>
      </c>
      <c r="AJ4" s="4" t="s">
        <v>27</v>
      </c>
      <c r="AK4" s="4">
        <v>5</v>
      </c>
      <c r="AL4" s="4" t="s">
        <v>27</v>
      </c>
      <c r="AM4" s="4">
        <v>22</v>
      </c>
      <c r="AN4" s="4">
        <v>2</v>
      </c>
      <c r="AO4" s="4" t="s">
        <v>27</v>
      </c>
      <c r="AP4" s="4">
        <v>1</v>
      </c>
      <c r="AQ4" s="4">
        <v>9</v>
      </c>
      <c r="AR4" s="4">
        <v>0</v>
      </c>
      <c r="AS4" s="4" t="s">
        <v>27</v>
      </c>
      <c r="AT4" s="4">
        <v>0</v>
      </c>
      <c r="AU4" s="4">
        <v>0</v>
      </c>
      <c r="AV4" s="4" t="s">
        <v>27</v>
      </c>
      <c r="AW4" s="4" t="s">
        <v>27</v>
      </c>
      <c r="AX4" s="4">
        <v>2.5</v>
      </c>
      <c r="AY4" s="4" t="s">
        <v>27</v>
      </c>
      <c r="AZ4" s="4">
        <v>4</v>
      </c>
      <c r="BA4" s="4" t="s">
        <v>27</v>
      </c>
      <c r="BB4" s="4">
        <v>0</v>
      </c>
      <c r="BC4" s="4" t="s">
        <v>27</v>
      </c>
      <c r="BD4" s="4" t="s">
        <v>27</v>
      </c>
      <c r="BE4" s="4" t="s">
        <v>27</v>
      </c>
      <c r="BF4" s="4" t="s">
        <v>27</v>
      </c>
      <c r="BG4" s="4" t="s">
        <v>27</v>
      </c>
      <c r="BH4" s="4">
        <v>2</v>
      </c>
      <c r="BI4" s="4" t="s">
        <v>27</v>
      </c>
      <c r="BJ4" s="4" t="s">
        <v>27</v>
      </c>
      <c r="BK4" s="4" t="s">
        <v>27</v>
      </c>
      <c r="BL4" s="4" t="s">
        <v>27</v>
      </c>
      <c r="BM4" s="93" t="s">
        <v>41</v>
      </c>
      <c r="BN4" s="4">
        <v>21</v>
      </c>
      <c r="BO4" s="4" t="s">
        <v>27</v>
      </c>
      <c r="BP4" s="4" t="s">
        <v>27</v>
      </c>
      <c r="BQ4" s="4">
        <v>0.5</v>
      </c>
      <c r="BR4" s="4"/>
      <c r="BS4" s="4"/>
      <c r="BT4" s="4"/>
      <c r="BU4" s="4"/>
      <c r="BV4" s="4"/>
      <c r="BW4" s="4"/>
      <c r="BY4" s="9">
        <f aca="true" t="shared" si="0" ref="BY4:BY33">(SUM(J4:AM4)/30)</f>
        <v>2.0366666666666666</v>
      </c>
      <c r="BZ4" s="9">
        <f aca="true" t="shared" si="1" ref="BZ4:BZ33">(SUM(T4:AW4)/30)</f>
        <v>2.3766666666666665</v>
      </c>
      <c r="CA4" s="9">
        <f aca="true" t="shared" si="2" ref="CA4:CA33">(SUM(AD4:BG4)/30)</f>
        <v>1.5166666666666666</v>
      </c>
      <c r="CB4" s="9">
        <f aca="true" t="shared" si="3" ref="CB4:CB33">(SUM(AN4:BQ4)/30)</f>
        <v>1.4</v>
      </c>
    </row>
    <row r="5" spans="1:80" ht="11.25">
      <c r="A5" s="5">
        <v>3</v>
      </c>
      <c r="B5" s="77">
        <v>0</v>
      </c>
      <c r="C5" s="4">
        <v>29.8</v>
      </c>
      <c r="D5" s="4" t="s">
        <v>27</v>
      </c>
      <c r="E5" s="4" t="s">
        <v>27</v>
      </c>
      <c r="F5" s="4" t="s">
        <v>27</v>
      </c>
      <c r="G5" s="4" t="s">
        <v>27</v>
      </c>
      <c r="H5" s="4">
        <v>3.7</v>
      </c>
      <c r="I5" s="4">
        <v>0</v>
      </c>
      <c r="J5" s="4" t="s">
        <v>27</v>
      </c>
      <c r="K5" s="4">
        <v>0.4</v>
      </c>
      <c r="L5" s="4">
        <v>41.5</v>
      </c>
      <c r="M5" s="4">
        <v>24.5</v>
      </c>
      <c r="N5" s="4">
        <v>21.5</v>
      </c>
      <c r="O5" s="4" t="s">
        <v>27</v>
      </c>
      <c r="P5" s="4" t="s">
        <v>27</v>
      </c>
      <c r="Q5" s="4">
        <v>0.3</v>
      </c>
      <c r="R5" s="4">
        <v>35.1</v>
      </c>
      <c r="S5" s="4" t="s">
        <v>27</v>
      </c>
      <c r="T5" s="4">
        <v>0.5</v>
      </c>
      <c r="U5" s="4" t="s">
        <v>27</v>
      </c>
      <c r="V5" s="4">
        <v>1.3</v>
      </c>
      <c r="W5" s="4" t="s">
        <v>27</v>
      </c>
      <c r="X5" s="4">
        <v>2.6</v>
      </c>
      <c r="Y5" s="4">
        <v>8.9</v>
      </c>
      <c r="Z5" s="4">
        <v>15.1</v>
      </c>
      <c r="AA5" s="4" t="s">
        <v>27</v>
      </c>
      <c r="AB5" s="4">
        <v>4</v>
      </c>
      <c r="AC5" s="4">
        <v>5</v>
      </c>
      <c r="AD5" s="4" t="s">
        <v>27</v>
      </c>
      <c r="AE5" s="4">
        <v>38</v>
      </c>
      <c r="AF5" s="4" t="s">
        <v>27</v>
      </c>
      <c r="AG5" s="4">
        <v>0</v>
      </c>
      <c r="AH5" s="4">
        <v>0</v>
      </c>
      <c r="AI5" s="4">
        <v>0</v>
      </c>
      <c r="AJ5" s="4">
        <v>1</v>
      </c>
      <c r="AK5" s="4">
        <v>78</v>
      </c>
      <c r="AL5" s="4" t="s">
        <v>27</v>
      </c>
      <c r="AM5" s="4" t="s">
        <v>27</v>
      </c>
      <c r="AN5" s="4">
        <v>8</v>
      </c>
      <c r="AO5" s="4" t="s">
        <v>27</v>
      </c>
      <c r="AP5" s="4">
        <v>37</v>
      </c>
      <c r="AQ5" s="4">
        <v>7</v>
      </c>
      <c r="AR5" s="4">
        <v>7</v>
      </c>
      <c r="AS5" s="4" t="s">
        <v>27</v>
      </c>
      <c r="AT5" s="4" t="s">
        <v>27</v>
      </c>
      <c r="AU5" s="4">
        <v>12</v>
      </c>
      <c r="AV5" s="4">
        <v>0</v>
      </c>
      <c r="AW5" s="4">
        <v>15</v>
      </c>
      <c r="AX5" s="4" t="s">
        <v>27</v>
      </c>
      <c r="AY5" s="4" t="s">
        <v>27</v>
      </c>
      <c r="AZ5" s="4">
        <v>0</v>
      </c>
      <c r="BA5" s="4" t="s">
        <v>27</v>
      </c>
      <c r="BB5" s="4">
        <v>2.5</v>
      </c>
      <c r="BC5" s="4">
        <v>0</v>
      </c>
      <c r="BD5" s="4" t="s">
        <v>27</v>
      </c>
      <c r="BE5" s="4">
        <v>31</v>
      </c>
      <c r="BF5" s="4" t="s">
        <v>27</v>
      </c>
      <c r="BG5" s="4" t="s">
        <v>27</v>
      </c>
      <c r="BH5" s="4">
        <v>0.5</v>
      </c>
      <c r="BI5" s="4" t="s">
        <v>27</v>
      </c>
      <c r="BJ5" s="4" t="s">
        <v>27</v>
      </c>
      <c r="BK5" s="4" t="s">
        <v>27</v>
      </c>
      <c r="BL5" s="4">
        <v>1</v>
      </c>
      <c r="BM5" s="93" t="s">
        <v>41</v>
      </c>
      <c r="BN5" s="4" t="s">
        <v>27</v>
      </c>
      <c r="BO5" s="4" t="s">
        <v>27</v>
      </c>
      <c r="BP5" s="4">
        <v>0</v>
      </c>
      <c r="BQ5" s="4">
        <v>0.5</v>
      </c>
      <c r="BR5" s="4"/>
      <c r="BS5" s="4"/>
      <c r="BT5" s="4"/>
      <c r="BU5" s="4"/>
      <c r="BV5" s="4"/>
      <c r="BW5" s="4"/>
      <c r="BY5" s="9">
        <f t="shared" si="0"/>
        <v>9.256666666666666</v>
      </c>
      <c r="BZ5" s="9">
        <f t="shared" si="1"/>
        <v>8.013333333333334</v>
      </c>
      <c r="CA5" s="9">
        <f t="shared" si="2"/>
        <v>7.883333333333334</v>
      </c>
      <c r="CB5" s="9">
        <f t="shared" si="3"/>
        <v>4.05</v>
      </c>
    </row>
    <row r="6" spans="1:80" ht="11.25">
      <c r="A6" s="5">
        <v>4</v>
      </c>
      <c r="B6" s="77">
        <v>2.5</v>
      </c>
      <c r="C6" s="4">
        <v>1</v>
      </c>
      <c r="D6" s="4" t="s">
        <v>27</v>
      </c>
      <c r="E6" s="4" t="s">
        <v>27</v>
      </c>
      <c r="F6" s="4" t="s">
        <v>27</v>
      </c>
      <c r="G6" s="4">
        <v>4.4</v>
      </c>
      <c r="H6" s="4">
        <v>2</v>
      </c>
      <c r="I6" s="4">
        <v>0.2</v>
      </c>
      <c r="J6" s="4" t="s">
        <v>27</v>
      </c>
      <c r="K6" s="4">
        <v>14.8</v>
      </c>
      <c r="L6" s="4">
        <v>9.8</v>
      </c>
      <c r="M6" s="4">
        <v>3.3</v>
      </c>
      <c r="N6" s="4">
        <v>42.2</v>
      </c>
      <c r="O6" s="4">
        <v>5.9</v>
      </c>
      <c r="P6" s="4">
        <v>1.3</v>
      </c>
      <c r="Q6" s="4">
        <v>16.6</v>
      </c>
      <c r="R6" s="4">
        <v>1.5</v>
      </c>
      <c r="S6" s="4" t="s">
        <v>27</v>
      </c>
      <c r="T6" s="4">
        <v>16.2</v>
      </c>
      <c r="U6" s="4">
        <v>1.5</v>
      </c>
      <c r="V6" s="4" t="s">
        <v>27</v>
      </c>
      <c r="W6" s="4">
        <v>0.8</v>
      </c>
      <c r="X6" s="4" t="s">
        <v>27</v>
      </c>
      <c r="Y6" s="4">
        <v>25</v>
      </c>
      <c r="Z6" s="4" t="s">
        <v>27</v>
      </c>
      <c r="AA6" s="4">
        <v>37</v>
      </c>
      <c r="AB6" s="4" t="s">
        <v>27</v>
      </c>
      <c r="AC6" s="4" t="s">
        <v>27</v>
      </c>
      <c r="AD6" s="4">
        <v>0</v>
      </c>
      <c r="AE6" s="4">
        <v>4</v>
      </c>
      <c r="AF6" s="4" t="s">
        <v>27</v>
      </c>
      <c r="AG6" s="4">
        <v>1</v>
      </c>
      <c r="AH6" s="4">
        <v>0</v>
      </c>
      <c r="AI6" s="4" t="s">
        <v>27</v>
      </c>
      <c r="AJ6" s="4">
        <v>1</v>
      </c>
      <c r="AK6" s="4">
        <v>5</v>
      </c>
      <c r="AL6" s="4" t="s">
        <v>27</v>
      </c>
      <c r="AM6" s="4" t="s">
        <v>27</v>
      </c>
      <c r="AN6" s="4">
        <v>8</v>
      </c>
      <c r="AO6" s="4" t="s">
        <v>27</v>
      </c>
      <c r="AP6" s="4">
        <v>10</v>
      </c>
      <c r="AQ6" s="4" t="s">
        <v>27</v>
      </c>
      <c r="AR6" s="4">
        <v>44</v>
      </c>
      <c r="AS6" s="4">
        <v>6.5</v>
      </c>
      <c r="AT6" s="4">
        <v>5</v>
      </c>
      <c r="AU6" s="4" t="s">
        <v>27</v>
      </c>
      <c r="AV6" s="4" t="s">
        <v>27</v>
      </c>
      <c r="AW6" s="4" t="s">
        <v>27</v>
      </c>
      <c r="AX6" s="4" t="s">
        <v>27</v>
      </c>
      <c r="AY6" s="4">
        <v>0.5</v>
      </c>
      <c r="AZ6" s="4">
        <v>1</v>
      </c>
      <c r="BA6" s="4" t="s">
        <v>27</v>
      </c>
      <c r="BB6" s="4">
        <v>0</v>
      </c>
      <c r="BC6" s="4" t="s">
        <v>27</v>
      </c>
      <c r="BD6" s="4" t="s">
        <v>27</v>
      </c>
      <c r="BE6" s="4" t="s">
        <v>27</v>
      </c>
      <c r="BF6" s="4">
        <v>0</v>
      </c>
      <c r="BG6" s="4">
        <v>35.5</v>
      </c>
      <c r="BH6" s="4" t="s">
        <v>27</v>
      </c>
      <c r="BI6" s="4">
        <v>0</v>
      </c>
      <c r="BJ6" s="4" t="s">
        <v>27</v>
      </c>
      <c r="BK6" s="4">
        <v>0</v>
      </c>
      <c r="BL6" s="4" t="s">
        <v>27</v>
      </c>
      <c r="BM6" s="93" t="s">
        <v>41</v>
      </c>
      <c r="BN6" s="4" t="s">
        <v>27</v>
      </c>
      <c r="BO6" s="4" t="s">
        <v>27</v>
      </c>
      <c r="BP6" s="4" t="s">
        <v>27</v>
      </c>
      <c r="BQ6" s="4" t="s">
        <v>27</v>
      </c>
      <c r="BR6" s="4"/>
      <c r="BS6" s="4"/>
      <c r="BT6" s="4"/>
      <c r="BU6" s="4"/>
      <c r="BV6" s="4"/>
      <c r="BW6" s="4"/>
      <c r="BY6" s="9">
        <f t="shared" si="0"/>
        <v>6.23</v>
      </c>
      <c r="BZ6" s="9">
        <f t="shared" si="1"/>
        <v>5.5</v>
      </c>
      <c r="CA6" s="9">
        <f t="shared" si="2"/>
        <v>4.05</v>
      </c>
      <c r="CB6" s="9">
        <f t="shared" si="3"/>
        <v>3.683333333333333</v>
      </c>
    </row>
    <row r="7" spans="1:80" ht="11.25">
      <c r="A7" s="5">
        <v>5</v>
      </c>
      <c r="B7" s="77">
        <v>23.8</v>
      </c>
      <c r="C7" s="4">
        <v>0.1</v>
      </c>
      <c r="D7" s="4" t="s">
        <v>27</v>
      </c>
      <c r="E7" s="4">
        <v>0.1</v>
      </c>
      <c r="F7" s="4">
        <v>0</v>
      </c>
      <c r="G7" s="4" t="s">
        <v>27</v>
      </c>
      <c r="H7" s="4" t="s">
        <v>27</v>
      </c>
      <c r="I7" s="4">
        <v>21.7</v>
      </c>
      <c r="J7" s="4">
        <v>8.5</v>
      </c>
      <c r="K7" s="4">
        <v>17.7</v>
      </c>
      <c r="L7" s="4">
        <v>58.8</v>
      </c>
      <c r="M7" s="4" t="s">
        <v>27</v>
      </c>
      <c r="N7" s="4" t="s">
        <v>27</v>
      </c>
      <c r="O7" s="4">
        <v>0</v>
      </c>
      <c r="P7" s="4">
        <v>1.9</v>
      </c>
      <c r="Q7" s="4" t="s">
        <v>27</v>
      </c>
      <c r="R7" s="4" t="s">
        <v>27</v>
      </c>
      <c r="S7" s="4" t="s">
        <v>27</v>
      </c>
      <c r="T7" s="4">
        <v>0.2</v>
      </c>
      <c r="U7" s="4" t="s">
        <v>27</v>
      </c>
      <c r="V7" s="4" t="s">
        <v>27</v>
      </c>
      <c r="W7" s="4">
        <v>14.5</v>
      </c>
      <c r="X7" s="4">
        <v>6.1</v>
      </c>
      <c r="Y7" s="4">
        <v>37.4</v>
      </c>
      <c r="Z7" s="4">
        <v>1.4</v>
      </c>
      <c r="AA7" s="4">
        <v>1</v>
      </c>
      <c r="AB7" s="4" t="s">
        <v>27</v>
      </c>
      <c r="AC7" s="4" t="s">
        <v>27</v>
      </c>
      <c r="AD7" s="4">
        <v>2</v>
      </c>
      <c r="AE7" s="4" t="s">
        <v>27</v>
      </c>
      <c r="AF7" s="4" t="s">
        <v>27</v>
      </c>
      <c r="AG7" s="4" t="s">
        <v>27</v>
      </c>
      <c r="AH7" s="4" t="s">
        <v>27</v>
      </c>
      <c r="AI7" s="4" t="s">
        <v>27</v>
      </c>
      <c r="AJ7" s="4" t="s">
        <v>27</v>
      </c>
      <c r="AK7" s="4" t="s">
        <v>27</v>
      </c>
      <c r="AL7" s="4" t="s">
        <v>27</v>
      </c>
      <c r="AM7" s="4">
        <v>1</v>
      </c>
      <c r="AN7" s="4" t="s">
        <v>27</v>
      </c>
      <c r="AO7" s="4">
        <v>4</v>
      </c>
      <c r="AP7" s="4">
        <v>1.5</v>
      </c>
      <c r="AQ7" s="4">
        <v>0</v>
      </c>
      <c r="AR7" s="4" t="s">
        <v>27</v>
      </c>
      <c r="AS7" s="4">
        <v>0.5</v>
      </c>
      <c r="AT7" s="4">
        <v>0</v>
      </c>
      <c r="AU7" s="4">
        <v>2</v>
      </c>
      <c r="AV7" s="4" t="s">
        <v>27</v>
      </c>
      <c r="AW7" s="4" t="s">
        <v>27</v>
      </c>
      <c r="AX7" s="4">
        <v>0.5</v>
      </c>
      <c r="AY7" s="4" t="s">
        <v>27</v>
      </c>
      <c r="AZ7" s="4">
        <v>3</v>
      </c>
      <c r="BA7" s="4" t="s">
        <v>27</v>
      </c>
      <c r="BB7" s="4">
        <v>0</v>
      </c>
      <c r="BC7" s="4" t="s">
        <v>27</v>
      </c>
      <c r="BD7" s="4" t="s">
        <v>27</v>
      </c>
      <c r="BE7" s="4">
        <v>3</v>
      </c>
      <c r="BF7" s="4">
        <v>0</v>
      </c>
      <c r="BG7" s="4">
        <v>6</v>
      </c>
      <c r="BH7" s="4">
        <v>3</v>
      </c>
      <c r="BI7" s="4" t="s">
        <v>27</v>
      </c>
      <c r="BJ7" s="4" t="s">
        <v>27</v>
      </c>
      <c r="BK7" s="4">
        <v>1.5</v>
      </c>
      <c r="BL7" s="4">
        <v>12</v>
      </c>
      <c r="BM7" s="4">
        <v>0</v>
      </c>
      <c r="BN7" s="4" t="s">
        <v>27</v>
      </c>
      <c r="BO7" s="4" t="s">
        <v>27</v>
      </c>
      <c r="BP7" s="4" t="s">
        <v>27</v>
      </c>
      <c r="BQ7" s="4" t="s">
        <v>27</v>
      </c>
      <c r="BR7" s="4"/>
      <c r="BS7" s="4"/>
      <c r="BT7" s="4"/>
      <c r="BU7" s="4"/>
      <c r="BV7" s="4"/>
      <c r="BW7" s="4"/>
      <c r="BY7" s="9">
        <f t="shared" si="0"/>
        <v>5.016666666666667</v>
      </c>
      <c r="BZ7" s="9">
        <f t="shared" si="1"/>
        <v>2.3866666666666663</v>
      </c>
      <c r="CA7" s="9">
        <f t="shared" si="2"/>
        <v>0.7833333333333333</v>
      </c>
      <c r="CB7" s="9">
        <f t="shared" si="3"/>
        <v>1.2333333333333334</v>
      </c>
    </row>
    <row r="8" spans="1:80" ht="11.25">
      <c r="A8" s="5">
        <v>6</v>
      </c>
      <c r="B8" s="77">
        <v>5</v>
      </c>
      <c r="C8" s="4">
        <v>57.7</v>
      </c>
      <c r="D8" s="4" t="s">
        <v>27</v>
      </c>
      <c r="E8" s="4">
        <v>0</v>
      </c>
      <c r="F8" s="4">
        <v>1.3</v>
      </c>
      <c r="G8" s="4" t="s">
        <v>27</v>
      </c>
      <c r="H8" s="4">
        <v>0.9</v>
      </c>
      <c r="I8" s="4">
        <v>0.7</v>
      </c>
      <c r="J8" s="4">
        <v>3.7</v>
      </c>
      <c r="K8" s="4" t="s">
        <v>27</v>
      </c>
      <c r="L8" s="4">
        <v>1.5</v>
      </c>
      <c r="M8" s="4">
        <v>10.1</v>
      </c>
      <c r="N8" s="4" t="s">
        <v>27</v>
      </c>
      <c r="O8" s="4" t="s">
        <v>27</v>
      </c>
      <c r="P8" s="4">
        <v>44.4</v>
      </c>
      <c r="Q8" s="4" t="s">
        <v>27</v>
      </c>
      <c r="R8" s="4">
        <v>18.9</v>
      </c>
      <c r="S8" s="4" t="s">
        <v>27</v>
      </c>
      <c r="T8" s="4">
        <v>3.1</v>
      </c>
      <c r="U8" s="4" t="s">
        <v>27</v>
      </c>
      <c r="V8" s="4">
        <v>5.3</v>
      </c>
      <c r="W8" s="4">
        <v>15.7</v>
      </c>
      <c r="X8" s="4">
        <v>0.1</v>
      </c>
      <c r="Y8" s="4">
        <v>20.7</v>
      </c>
      <c r="Z8" s="4">
        <v>0.2</v>
      </c>
      <c r="AA8" s="4" t="s">
        <v>27</v>
      </c>
      <c r="AB8" s="4" t="s">
        <v>27</v>
      </c>
      <c r="AC8" s="4" t="s">
        <v>27</v>
      </c>
      <c r="AD8" s="4">
        <v>0</v>
      </c>
      <c r="AE8" s="4" t="s">
        <v>27</v>
      </c>
      <c r="AF8" s="4">
        <v>5</v>
      </c>
      <c r="AG8" s="4" t="s">
        <v>27</v>
      </c>
      <c r="AH8" s="4" t="s">
        <v>27</v>
      </c>
      <c r="AI8" s="4">
        <v>0</v>
      </c>
      <c r="AJ8" s="4" t="s">
        <v>27</v>
      </c>
      <c r="AK8" s="4" t="s">
        <v>27</v>
      </c>
      <c r="AL8" s="4">
        <v>3</v>
      </c>
      <c r="AM8" s="4">
        <v>0</v>
      </c>
      <c r="AN8" s="4">
        <v>0</v>
      </c>
      <c r="AO8" s="4" t="s">
        <v>27</v>
      </c>
      <c r="AP8" s="4">
        <v>5.5</v>
      </c>
      <c r="AQ8" s="4">
        <v>0</v>
      </c>
      <c r="AR8" s="4">
        <v>3.5</v>
      </c>
      <c r="AS8" s="4" t="s">
        <v>27</v>
      </c>
      <c r="AT8" s="4">
        <v>7</v>
      </c>
      <c r="AU8" s="4">
        <v>4</v>
      </c>
      <c r="AV8" s="4" t="s">
        <v>27</v>
      </c>
      <c r="AW8" s="4" t="s">
        <v>27</v>
      </c>
      <c r="AX8" s="4">
        <v>7.5</v>
      </c>
      <c r="AY8" s="4" t="s">
        <v>27</v>
      </c>
      <c r="AZ8" s="4" t="s">
        <v>27</v>
      </c>
      <c r="BA8" s="4">
        <v>0</v>
      </c>
      <c r="BB8" s="4" t="s">
        <v>27</v>
      </c>
      <c r="BC8" s="4">
        <v>0</v>
      </c>
      <c r="BD8" s="4" t="s">
        <v>27</v>
      </c>
      <c r="BE8" s="4">
        <v>3</v>
      </c>
      <c r="BF8" s="4">
        <v>0.5</v>
      </c>
      <c r="BG8" s="4" t="s">
        <v>27</v>
      </c>
      <c r="BH8" s="4">
        <v>0.5</v>
      </c>
      <c r="BI8" s="4">
        <v>1</v>
      </c>
      <c r="BJ8" s="4" t="s">
        <v>27</v>
      </c>
      <c r="BK8" s="4">
        <v>41.5</v>
      </c>
      <c r="BL8" s="4">
        <v>12</v>
      </c>
      <c r="BM8" s="93" t="s">
        <v>41</v>
      </c>
      <c r="BN8" s="4" t="s">
        <v>27</v>
      </c>
      <c r="BO8" s="4">
        <v>2.5</v>
      </c>
      <c r="BP8" s="4" t="s">
        <v>27</v>
      </c>
      <c r="BQ8" s="4">
        <v>0</v>
      </c>
      <c r="BR8" s="4"/>
      <c r="BS8" s="4"/>
      <c r="BT8" s="4"/>
      <c r="BU8" s="4"/>
      <c r="BV8" s="4"/>
      <c r="BW8" s="4"/>
      <c r="BY8" s="9">
        <f t="shared" si="0"/>
        <v>4.39</v>
      </c>
      <c r="BZ8" s="9">
        <f t="shared" si="1"/>
        <v>2.436666666666667</v>
      </c>
      <c r="CA8" s="9">
        <f t="shared" si="2"/>
        <v>1.3</v>
      </c>
      <c r="CB8" s="9">
        <f t="shared" si="3"/>
        <v>2.95</v>
      </c>
    </row>
    <row r="9" spans="1:80" ht="11.25">
      <c r="A9" s="5">
        <v>7</v>
      </c>
      <c r="B9" s="77">
        <v>44.3</v>
      </c>
      <c r="C9" s="4">
        <v>0</v>
      </c>
      <c r="D9" s="4" t="s">
        <v>27</v>
      </c>
      <c r="E9" s="4">
        <v>19.2</v>
      </c>
      <c r="F9" s="4">
        <v>26.4</v>
      </c>
      <c r="G9" s="4" t="s">
        <v>27</v>
      </c>
      <c r="H9" s="4">
        <v>1</v>
      </c>
      <c r="I9" s="4" t="s">
        <v>27</v>
      </c>
      <c r="J9" s="4" t="s">
        <v>27</v>
      </c>
      <c r="K9" s="4" t="s">
        <v>27</v>
      </c>
      <c r="L9" s="4">
        <v>2.8</v>
      </c>
      <c r="M9" s="4" t="s">
        <v>27</v>
      </c>
      <c r="N9" s="4">
        <v>0</v>
      </c>
      <c r="O9" s="4">
        <v>5</v>
      </c>
      <c r="P9" s="4">
        <v>4.1</v>
      </c>
      <c r="Q9" s="4" t="s">
        <v>27</v>
      </c>
      <c r="R9" s="4">
        <v>1.4</v>
      </c>
      <c r="S9" s="4" t="s">
        <v>27</v>
      </c>
      <c r="T9" s="4" t="s">
        <v>27</v>
      </c>
      <c r="U9" s="4" t="s">
        <v>27</v>
      </c>
      <c r="V9" s="4">
        <v>54.1</v>
      </c>
      <c r="W9" s="4" t="s">
        <v>27</v>
      </c>
      <c r="X9" s="4">
        <v>17.7</v>
      </c>
      <c r="Y9" s="4" t="s">
        <v>27</v>
      </c>
      <c r="Z9" s="4">
        <v>0</v>
      </c>
      <c r="AA9" s="4" t="s">
        <v>27</v>
      </c>
      <c r="AB9" s="4">
        <v>7</v>
      </c>
      <c r="AC9" s="4" t="s">
        <v>27</v>
      </c>
      <c r="AD9" s="4">
        <v>0</v>
      </c>
      <c r="AE9" s="4">
        <v>0</v>
      </c>
      <c r="AF9" s="4">
        <v>1</v>
      </c>
      <c r="AG9" s="4" t="s">
        <v>27</v>
      </c>
      <c r="AH9" s="4" t="s">
        <v>27</v>
      </c>
      <c r="AI9" s="4">
        <v>0</v>
      </c>
      <c r="AJ9" s="4" t="s">
        <v>27</v>
      </c>
      <c r="AK9" s="4" t="s">
        <v>27</v>
      </c>
      <c r="AL9" s="4" t="s">
        <v>27</v>
      </c>
      <c r="AM9" s="4" t="s">
        <v>27</v>
      </c>
      <c r="AN9" s="4">
        <v>0</v>
      </c>
      <c r="AO9" s="4">
        <v>0</v>
      </c>
      <c r="AP9" s="4">
        <v>0</v>
      </c>
      <c r="AQ9" s="4" t="s">
        <v>27</v>
      </c>
      <c r="AR9" s="4">
        <v>4</v>
      </c>
      <c r="AS9" s="4" t="s">
        <v>27</v>
      </c>
      <c r="AT9" s="4" t="s">
        <v>27</v>
      </c>
      <c r="AU9" s="4">
        <v>0</v>
      </c>
      <c r="AV9" s="4">
        <v>4.5</v>
      </c>
      <c r="AW9" s="4" t="s">
        <v>27</v>
      </c>
      <c r="AX9" s="4">
        <v>0</v>
      </c>
      <c r="AY9" s="4" t="s">
        <v>27</v>
      </c>
      <c r="AZ9" s="4" t="s">
        <v>27</v>
      </c>
      <c r="BA9" s="4">
        <v>5</v>
      </c>
      <c r="BB9" s="4" t="s">
        <v>27</v>
      </c>
      <c r="BC9" s="4">
        <v>17</v>
      </c>
      <c r="BD9" s="4">
        <v>49.5</v>
      </c>
      <c r="BE9" s="4" t="s">
        <v>27</v>
      </c>
      <c r="BF9" s="4" t="s">
        <v>27</v>
      </c>
      <c r="BG9" s="4" t="s">
        <v>27</v>
      </c>
      <c r="BH9" s="4" t="s">
        <v>27</v>
      </c>
      <c r="BI9" s="4">
        <v>0</v>
      </c>
      <c r="BJ9" s="4">
        <v>0</v>
      </c>
      <c r="BK9" s="4">
        <v>32</v>
      </c>
      <c r="BL9" s="4" t="s">
        <v>27</v>
      </c>
      <c r="BM9" s="93" t="s">
        <v>41</v>
      </c>
      <c r="BN9" s="4">
        <v>0</v>
      </c>
      <c r="BO9" s="4">
        <v>1</v>
      </c>
      <c r="BP9" s="4">
        <v>12.5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3.1033333333333335</v>
      </c>
      <c r="BZ9" s="9">
        <f t="shared" si="1"/>
        <v>2.9433333333333334</v>
      </c>
      <c r="CA9" s="9">
        <f t="shared" si="2"/>
        <v>2.7</v>
      </c>
      <c r="CB9" s="9">
        <f t="shared" si="3"/>
        <v>4.183333333333334</v>
      </c>
    </row>
    <row r="10" spans="1:80" ht="11.25">
      <c r="A10" s="5">
        <v>8</v>
      </c>
      <c r="B10" s="77">
        <v>21.3</v>
      </c>
      <c r="C10" s="4" t="s">
        <v>27</v>
      </c>
      <c r="D10" s="4">
        <v>0.7</v>
      </c>
      <c r="E10" s="4" t="s">
        <v>27</v>
      </c>
      <c r="F10" s="4">
        <v>6.5</v>
      </c>
      <c r="G10" s="4">
        <v>10.1</v>
      </c>
      <c r="H10" s="4">
        <v>9.6</v>
      </c>
      <c r="I10" s="4" t="s">
        <v>27</v>
      </c>
      <c r="J10" s="4" t="s">
        <v>27</v>
      </c>
      <c r="K10" s="4">
        <v>0</v>
      </c>
      <c r="L10" s="4">
        <v>0.4</v>
      </c>
      <c r="M10" s="4" t="s">
        <v>27</v>
      </c>
      <c r="N10" s="4">
        <v>0.5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>
        <v>0.9</v>
      </c>
      <c r="U10" s="4">
        <v>10.4</v>
      </c>
      <c r="V10" s="4">
        <v>0.3</v>
      </c>
      <c r="W10" s="4" t="s">
        <v>27</v>
      </c>
      <c r="X10" s="4" t="s">
        <v>27</v>
      </c>
      <c r="Y10" s="4">
        <v>0</v>
      </c>
      <c r="Z10" s="4" t="s">
        <v>27</v>
      </c>
      <c r="AA10" s="4" t="s">
        <v>27</v>
      </c>
      <c r="AB10" s="4">
        <v>10</v>
      </c>
      <c r="AC10" s="4">
        <v>0</v>
      </c>
      <c r="AD10" s="4" t="s">
        <v>27</v>
      </c>
      <c r="AE10" s="4">
        <v>0</v>
      </c>
      <c r="AF10" s="4" t="s">
        <v>27</v>
      </c>
      <c r="AG10" s="4" t="s">
        <v>27</v>
      </c>
      <c r="AH10" s="4">
        <v>0</v>
      </c>
      <c r="AI10" s="4" t="s">
        <v>27</v>
      </c>
      <c r="AJ10" s="4" t="s">
        <v>27</v>
      </c>
      <c r="AK10" s="4">
        <v>0</v>
      </c>
      <c r="AL10" s="4" t="s">
        <v>27</v>
      </c>
      <c r="AM10" s="4" t="s">
        <v>27</v>
      </c>
      <c r="AN10" s="4" t="s">
        <v>27</v>
      </c>
      <c r="AO10" s="4">
        <v>78</v>
      </c>
      <c r="AP10" s="4" t="s">
        <v>27</v>
      </c>
      <c r="AQ10" s="4" t="s">
        <v>27</v>
      </c>
      <c r="AR10" s="4">
        <v>10</v>
      </c>
      <c r="AS10" s="4">
        <v>0</v>
      </c>
      <c r="AT10" s="4" t="s">
        <v>27</v>
      </c>
      <c r="AU10" s="4" t="s">
        <v>27</v>
      </c>
      <c r="AV10" s="4" t="s">
        <v>27</v>
      </c>
      <c r="AW10" s="4">
        <v>5</v>
      </c>
      <c r="AX10" s="4">
        <v>0</v>
      </c>
      <c r="AY10" s="4" t="s">
        <v>27</v>
      </c>
      <c r="AZ10" s="4" t="s">
        <v>27</v>
      </c>
      <c r="BA10" s="4">
        <v>13.5</v>
      </c>
      <c r="BB10" s="4" t="s">
        <v>27</v>
      </c>
      <c r="BC10" s="4" t="s">
        <v>27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 t="s">
        <v>27</v>
      </c>
      <c r="BJ10" s="4">
        <v>3.5</v>
      </c>
      <c r="BK10" s="4">
        <v>21.5</v>
      </c>
      <c r="BL10" s="4">
        <v>0</v>
      </c>
      <c r="BM10" s="93" t="s">
        <v>41</v>
      </c>
      <c r="BN10" s="4">
        <v>0.5</v>
      </c>
      <c r="BO10" s="4">
        <v>0</v>
      </c>
      <c r="BP10" s="4">
        <v>0.5</v>
      </c>
      <c r="BQ10" s="4">
        <v>0</v>
      </c>
      <c r="BR10" s="4"/>
      <c r="BS10" s="4"/>
      <c r="BT10" s="4"/>
      <c r="BU10" s="4"/>
      <c r="BV10" s="4"/>
      <c r="BW10" s="4"/>
      <c r="BY10" s="9">
        <f t="shared" si="0"/>
        <v>0.75</v>
      </c>
      <c r="BZ10" s="9">
        <f t="shared" si="1"/>
        <v>3.82</v>
      </c>
      <c r="CA10" s="9">
        <f t="shared" si="2"/>
        <v>3.6166666666666667</v>
      </c>
      <c r="CB10" s="9">
        <f t="shared" si="3"/>
        <v>4.483333333333333</v>
      </c>
    </row>
    <row r="11" spans="1:80" ht="11.25">
      <c r="A11" s="5">
        <v>9</v>
      </c>
      <c r="B11" s="77">
        <v>0.1</v>
      </c>
      <c r="C11" s="4">
        <v>0.4</v>
      </c>
      <c r="D11" s="4">
        <v>0</v>
      </c>
      <c r="E11" s="4">
        <v>4.5</v>
      </c>
      <c r="F11" s="4" t="s">
        <v>27</v>
      </c>
      <c r="G11" s="4">
        <v>3.6</v>
      </c>
      <c r="H11" s="4">
        <v>6.3</v>
      </c>
      <c r="I11" s="4">
        <v>0</v>
      </c>
      <c r="J11" s="4">
        <v>20</v>
      </c>
      <c r="K11" s="4">
        <v>1.6</v>
      </c>
      <c r="L11" s="4">
        <v>0</v>
      </c>
      <c r="M11" s="4">
        <v>0</v>
      </c>
      <c r="N11" s="4">
        <v>0.4</v>
      </c>
      <c r="O11" s="4">
        <v>26.9</v>
      </c>
      <c r="P11" s="4">
        <v>1.1</v>
      </c>
      <c r="Q11" s="4" t="s">
        <v>27</v>
      </c>
      <c r="R11" s="4" t="s">
        <v>27</v>
      </c>
      <c r="S11" s="4" t="s">
        <v>27</v>
      </c>
      <c r="T11" s="4">
        <v>0.1</v>
      </c>
      <c r="U11" s="4">
        <v>2.7</v>
      </c>
      <c r="V11" s="4">
        <v>2</v>
      </c>
      <c r="W11" s="4">
        <v>9.1</v>
      </c>
      <c r="X11" s="4">
        <v>4.7</v>
      </c>
      <c r="Y11" s="4">
        <v>4.2</v>
      </c>
      <c r="Z11" s="4" t="s">
        <v>27</v>
      </c>
      <c r="AA11" s="4" t="s">
        <v>27</v>
      </c>
      <c r="AB11" s="4">
        <v>1</v>
      </c>
      <c r="AC11" s="4">
        <v>5</v>
      </c>
      <c r="AD11" s="4" t="s">
        <v>27</v>
      </c>
      <c r="AE11" s="4">
        <v>0</v>
      </c>
      <c r="AF11" s="4">
        <v>0</v>
      </c>
      <c r="AG11" s="4" t="s">
        <v>27</v>
      </c>
      <c r="AH11" s="4">
        <v>2</v>
      </c>
      <c r="AI11" s="4">
        <v>0</v>
      </c>
      <c r="AJ11" s="4">
        <v>40</v>
      </c>
      <c r="AK11" s="4">
        <v>0</v>
      </c>
      <c r="AL11" s="4">
        <v>9</v>
      </c>
      <c r="AM11" s="4">
        <v>22</v>
      </c>
      <c r="AN11" s="4" t="s">
        <v>27</v>
      </c>
      <c r="AO11" s="4">
        <v>0</v>
      </c>
      <c r="AP11" s="4">
        <v>1</v>
      </c>
      <c r="AQ11" s="4">
        <v>15</v>
      </c>
      <c r="AR11" s="4">
        <v>14.5</v>
      </c>
      <c r="AS11" s="4" t="s">
        <v>27</v>
      </c>
      <c r="AT11" s="4">
        <v>22</v>
      </c>
      <c r="AU11" s="4">
        <v>0</v>
      </c>
      <c r="AV11" s="4">
        <v>1</v>
      </c>
      <c r="AW11" s="4">
        <v>49.5</v>
      </c>
      <c r="AX11" s="4" t="s">
        <v>27</v>
      </c>
      <c r="AY11" s="4">
        <v>0</v>
      </c>
      <c r="AZ11" s="4" t="s">
        <v>27</v>
      </c>
      <c r="BA11" s="4">
        <v>1</v>
      </c>
      <c r="BB11" s="4" t="s">
        <v>27</v>
      </c>
      <c r="BC11" s="4">
        <v>84</v>
      </c>
      <c r="BD11" s="4">
        <v>1</v>
      </c>
      <c r="BE11" s="4">
        <v>0</v>
      </c>
      <c r="BF11" s="4" t="s">
        <v>27</v>
      </c>
      <c r="BG11" s="4" t="s">
        <v>27</v>
      </c>
      <c r="BH11" s="4" t="s">
        <v>27</v>
      </c>
      <c r="BI11" s="4">
        <v>52</v>
      </c>
      <c r="BJ11" s="4" t="s">
        <v>27</v>
      </c>
      <c r="BK11" s="4">
        <v>6</v>
      </c>
      <c r="BL11" s="4">
        <v>44</v>
      </c>
      <c r="BM11" s="4">
        <v>11</v>
      </c>
      <c r="BN11" s="4" t="s">
        <v>27</v>
      </c>
      <c r="BO11" s="4">
        <v>1</v>
      </c>
      <c r="BP11" s="4">
        <v>9</v>
      </c>
      <c r="BQ11" s="4" t="s">
        <v>27</v>
      </c>
      <c r="BR11" s="4"/>
      <c r="BS11" s="4"/>
      <c r="BT11" s="4"/>
      <c r="BU11" s="4"/>
      <c r="BV11" s="4"/>
      <c r="BW11" s="4"/>
      <c r="BY11" s="9">
        <f t="shared" si="0"/>
        <v>5.0600000000000005</v>
      </c>
      <c r="BZ11" s="9">
        <f t="shared" si="1"/>
        <v>6.826666666666667</v>
      </c>
      <c r="CA11" s="9">
        <f t="shared" si="2"/>
        <v>8.733333333333333</v>
      </c>
      <c r="CB11" s="9">
        <f t="shared" si="3"/>
        <v>10.4</v>
      </c>
    </row>
    <row r="12" spans="1:80" ht="11.25">
      <c r="A12" s="5">
        <v>10</v>
      </c>
      <c r="B12" s="77">
        <v>2.2</v>
      </c>
      <c r="C12" s="4">
        <v>43.3</v>
      </c>
      <c r="D12" s="4" t="s">
        <v>27</v>
      </c>
      <c r="E12" s="4">
        <v>3.2</v>
      </c>
      <c r="F12" s="4">
        <v>0</v>
      </c>
      <c r="G12" s="4" t="s">
        <v>27</v>
      </c>
      <c r="H12" s="4">
        <v>7.4</v>
      </c>
      <c r="I12" s="4" t="s">
        <v>27</v>
      </c>
      <c r="J12" s="4">
        <v>6.5</v>
      </c>
      <c r="K12" s="4">
        <v>18.2</v>
      </c>
      <c r="L12" s="4">
        <v>0.3</v>
      </c>
      <c r="M12" s="4">
        <v>0.4</v>
      </c>
      <c r="N12" s="4" t="s">
        <v>27</v>
      </c>
      <c r="O12" s="4">
        <v>20.1</v>
      </c>
      <c r="P12" s="4">
        <v>8.1</v>
      </c>
      <c r="Q12" s="4">
        <v>20.9</v>
      </c>
      <c r="R12" s="4" t="s">
        <v>27</v>
      </c>
      <c r="S12" s="4">
        <v>0</v>
      </c>
      <c r="T12" s="4">
        <v>0</v>
      </c>
      <c r="U12" s="4" t="s">
        <v>27</v>
      </c>
      <c r="V12" s="4">
        <v>1.6</v>
      </c>
      <c r="W12" s="4">
        <v>0</v>
      </c>
      <c r="X12" s="4">
        <v>2.3</v>
      </c>
      <c r="Y12" s="4">
        <v>12.5</v>
      </c>
      <c r="Z12" s="4">
        <v>4</v>
      </c>
      <c r="AA12" s="4" t="s">
        <v>27</v>
      </c>
      <c r="AB12" s="4" t="s">
        <v>27</v>
      </c>
      <c r="AC12" s="4">
        <v>0</v>
      </c>
      <c r="AD12" s="4" t="s">
        <v>27</v>
      </c>
      <c r="AE12" s="4" t="s">
        <v>27</v>
      </c>
      <c r="AF12" s="4">
        <v>3</v>
      </c>
      <c r="AG12" s="4">
        <v>2</v>
      </c>
      <c r="AH12" s="4">
        <v>7</v>
      </c>
      <c r="AI12" s="4" t="s">
        <v>27</v>
      </c>
      <c r="AJ12" s="4">
        <v>10</v>
      </c>
      <c r="AK12" s="4">
        <v>2</v>
      </c>
      <c r="AL12" s="4">
        <v>3</v>
      </c>
      <c r="AM12" s="4">
        <v>10</v>
      </c>
      <c r="AN12" s="4">
        <v>1</v>
      </c>
      <c r="AO12" s="4" t="s">
        <v>27</v>
      </c>
      <c r="AP12" s="4">
        <v>8.5</v>
      </c>
      <c r="AQ12" s="4">
        <v>4</v>
      </c>
      <c r="AR12" s="4">
        <v>0.5</v>
      </c>
      <c r="AS12" s="4">
        <v>5.5</v>
      </c>
      <c r="AT12" s="4">
        <v>23.5</v>
      </c>
      <c r="AU12" s="4">
        <v>32.5</v>
      </c>
      <c r="AV12" s="4" t="s">
        <v>27</v>
      </c>
      <c r="AW12" s="4">
        <v>6</v>
      </c>
      <c r="AX12" s="4">
        <v>10</v>
      </c>
      <c r="AY12" s="4" t="s">
        <v>27</v>
      </c>
      <c r="AZ12" s="4" t="s">
        <v>27</v>
      </c>
      <c r="BA12" s="4">
        <v>1.5</v>
      </c>
      <c r="BB12" s="4">
        <v>9.5</v>
      </c>
      <c r="BC12" s="4" t="s">
        <v>27</v>
      </c>
      <c r="BD12" s="4">
        <v>14</v>
      </c>
      <c r="BE12" s="4" t="s">
        <v>27</v>
      </c>
      <c r="BF12" s="4">
        <v>0</v>
      </c>
      <c r="BG12" s="4">
        <v>0</v>
      </c>
      <c r="BH12" s="4" t="s">
        <v>27</v>
      </c>
      <c r="BI12" s="4">
        <v>0</v>
      </c>
      <c r="BJ12" s="4" t="s">
        <v>27</v>
      </c>
      <c r="BK12" s="4">
        <v>0</v>
      </c>
      <c r="BL12" s="4" t="s">
        <v>27</v>
      </c>
      <c r="BM12" s="4">
        <v>0</v>
      </c>
      <c r="BN12" s="4">
        <v>0</v>
      </c>
      <c r="BO12" s="4">
        <v>13</v>
      </c>
      <c r="BP12" s="4">
        <v>50</v>
      </c>
      <c r="BQ12" s="4" t="s">
        <v>27</v>
      </c>
      <c r="BR12" s="4"/>
      <c r="BS12" s="4"/>
      <c r="BT12" s="4"/>
      <c r="BU12" s="4"/>
      <c r="BV12" s="4"/>
      <c r="BW12" s="4"/>
      <c r="BY12" s="9">
        <f t="shared" si="0"/>
        <v>4.396666666666666</v>
      </c>
      <c r="BZ12" s="9">
        <f t="shared" si="1"/>
        <v>4.63</v>
      </c>
      <c r="CA12" s="9">
        <f t="shared" si="2"/>
        <v>5.116666666666666</v>
      </c>
      <c r="CB12" s="9">
        <f t="shared" si="3"/>
        <v>5.983333333333333</v>
      </c>
    </row>
    <row r="13" spans="1:80" ht="11.25">
      <c r="A13" s="6">
        <v>11</v>
      </c>
      <c r="B13" s="78">
        <v>0.2</v>
      </c>
      <c r="C13" s="79">
        <v>14.8</v>
      </c>
      <c r="D13" s="79">
        <v>1</v>
      </c>
      <c r="E13" s="79" t="s">
        <v>27</v>
      </c>
      <c r="F13" s="79">
        <v>8.2</v>
      </c>
      <c r="G13" s="79">
        <v>12.1</v>
      </c>
      <c r="H13" s="79">
        <v>43.7</v>
      </c>
      <c r="I13" s="79">
        <v>0</v>
      </c>
      <c r="J13" s="79" t="s">
        <v>27</v>
      </c>
      <c r="K13" s="79">
        <v>63.6</v>
      </c>
      <c r="L13" s="79">
        <v>0.5</v>
      </c>
      <c r="M13" s="79" t="s">
        <v>27</v>
      </c>
      <c r="N13" s="79" t="s">
        <v>27</v>
      </c>
      <c r="O13" s="79" t="s">
        <v>27</v>
      </c>
      <c r="P13" s="79">
        <v>20.6</v>
      </c>
      <c r="Q13" s="79">
        <v>6</v>
      </c>
      <c r="R13" s="79" t="s">
        <v>27</v>
      </c>
      <c r="S13" s="79">
        <v>1</v>
      </c>
      <c r="T13" s="79">
        <v>2.2</v>
      </c>
      <c r="U13" s="79" t="s">
        <v>27</v>
      </c>
      <c r="V13" s="79" t="s">
        <v>27</v>
      </c>
      <c r="W13" s="79">
        <v>10.2</v>
      </c>
      <c r="X13" s="79">
        <v>13.2</v>
      </c>
      <c r="Y13" s="79">
        <v>1.6</v>
      </c>
      <c r="Z13" s="79">
        <v>6.4</v>
      </c>
      <c r="AA13" s="79">
        <v>0</v>
      </c>
      <c r="AB13" s="79">
        <v>5</v>
      </c>
      <c r="AC13" s="79" t="s">
        <v>27</v>
      </c>
      <c r="AD13" s="79">
        <v>8</v>
      </c>
      <c r="AE13" s="79" t="s">
        <v>27</v>
      </c>
      <c r="AF13" s="79">
        <v>1</v>
      </c>
      <c r="AG13" s="79">
        <v>16</v>
      </c>
      <c r="AH13" s="79">
        <v>3</v>
      </c>
      <c r="AI13" s="79" t="s">
        <v>27</v>
      </c>
      <c r="AJ13" s="79" t="s">
        <v>27</v>
      </c>
      <c r="AK13" s="79">
        <v>0</v>
      </c>
      <c r="AL13" s="79" t="s">
        <v>27</v>
      </c>
      <c r="AM13" s="79" t="s">
        <v>27</v>
      </c>
      <c r="AN13" s="79" t="s">
        <v>27</v>
      </c>
      <c r="AO13" s="79">
        <v>1</v>
      </c>
      <c r="AP13" s="79">
        <v>0</v>
      </c>
      <c r="AQ13" s="79">
        <v>0.5</v>
      </c>
      <c r="AR13" s="79">
        <v>0</v>
      </c>
      <c r="AS13" s="79">
        <v>4.5</v>
      </c>
      <c r="AT13" s="79">
        <v>13.5</v>
      </c>
      <c r="AU13" s="79" t="s">
        <v>27</v>
      </c>
      <c r="AV13" s="79">
        <v>12</v>
      </c>
      <c r="AW13" s="79">
        <v>17.5</v>
      </c>
      <c r="AX13" s="79">
        <v>3</v>
      </c>
      <c r="AY13" s="79">
        <v>1.5</v>
      </c>
      <c r="AZ13" s="79">
        <v>0</v>
      </c>
      <c r="BA13" s="79">
        <v>8.5</v>
      </c>
      <c r="BB13" s="79">
        <v>4</v>
      </c>
      <c r="BC13" s="79">
        <v>15.5</v>
      </c>
      <c r="BD13" s="79">
        <v>0</v>
      </c>
      <c r="BE13" s="79" t="s">
        <v>27</v>
      </c>
      <c r="BF13" s="79">
        <v>15</v>
      </c>
      <c r="BG13" s="79" t="s">
        <v>27</v>
      </c>
      <c r="BH13" s="79">
        <v>12.5</v>
      </c>
      <c r="BI13" s="79" t="s">
        <v>27</v>
      </c>
      <c r="BJ13" s="79" t="s">
        <v>27</v>
      </c>
      <c r="BK13" s="79">
        <v>19</v>
      </c>
      <c r="BL13" s="79" t="s">
        <v>27</v>
      </c>
      <c r="BM13" s="95" t="s">
        <v>41</v>
      </c>
      <c r="BN13" s="79">
        <v>0</v>
      </c>
      <c r="BO13" s="79">
        <v>34.5</v>
      </c>
      <c r="BP13" s="79">
        <v>20.5</v>
      </c>
      <c r="BQ13" s="79">
        <v>38.5</v>
      </c>
      <c r="BR13" s="79"/>
      <c r="BS13" s="79"/>
      <c r="BT13" s="79"/>
      <c r="BU13" s="79"/>
      <c r="BV13" s="79"/>
      <c r="BW13" s="79"/>
      <c r="BY13" s="9">
        <f t="shared" si="0"/>
        <v>5.276666666666667</v>
      </c>
      <c r="BZ13" s="9">
        <f t="shared" si="1"/>
        <v>3.853333333333333</v>
      </c>
      <c r="CA13" s="9">
        <f t="shared" si="2"/>
        <v>4.15</v>
      </c>
      <c r="CB13" s="9">
        <f t="shared" si="3"/>
        <v>7.383333333333334</v>
      </c>
    </row>
    <row r="14" spans="1:80" ht="11.25">
      <c r="A14" s="5">
        <v>12</v>
      </c>
      <c r="B14" s="77">
        <v>8.2</v>
      </c>
      <c r="C14" s="4">
        <v>2.7</v>
      </c>
      <c r="D14" s="4" t="s">
        <v>27</v>
      </c>
      <c r="E14" s="4">
        <v>17.9</v>
      </c>
      <c r="F14" s="4">
        <v>2.6</v>
      </c>
      <c r="G14" s="4">
        <v>1.6</v>
      </c>
      <c r="H14" s="4">
        <v>0</v>
      </c>
      <c r="I14" s="4" t="s">
        <v>27</v>
      </c>
      <c r="J14" s="4" t="s">
        <v>27</v>
      </c>
      <c r="K14" s="4">
        <v>0</v>
      </c>
      <c r="L14" s="4">
        <v>5.4</v>
      </c>
      <c r="M14" s="4" t="s">
        <v>27</v>
      </c>
      <c r="N14" s="4" t="s">
        <v>27</v>
      </c>
      <c r="O14" s="4" t="s">
        <v>27</v>
      </c>
      <c r="P14" s="4">
        <v>0.4</v>
      </c>
      <c r="Q14" s="4" t="s">
        <v>27</v>
      </c>
      <c r="R14" s="4">
        <v>0.1</v>
      </c>
      <c r="S14" s="4">
        <v>5.9</v>
      </c>
      <c r="T14" s="4">
        <v>34.3</v>
      </c>
      <c r="U14" s="4">
        <v>0</v>
      </c>
      <c r="V14" s="4">
        <v>0.4</v>
      </c>
      <c r="W14" s="4">
        <v>0.7</v>
      </c>
      <c r="X14" s="4">
        <v>0</v>
      </c>
      <c r="Y14" s="4">
        <v>0.7</v>
      </c>
      <c r="Z14" s="4">
        <v>7.3</v>
      </c>
      <c r="AA14" s="4">
        <v>0</v>
      </c>
      <c r="AB14" s="4">
        <v>0</v>
      </c>
      <c r="AC14" s="4" t="s">
        <v>27</v>
      </c>
      <c r="AD14" s="4">
        <v>25</v>
      </c>
      <c r="AE14" s="4" t="s">
        <v>27</v>
      </c>
      <c r="AF14" s="4">
        <v>6</v>
      </c>
      <c r="AG14" s="4">
        <v>0</v>
      </c>
      <c r="AH14" s="4">
        <v>6</v>
      </c>
      <c r="AI14" s="4" t="s">
        <v>27</v>
      </c>
      <c r="AJ14" s="4" t="s">
        <v>27</v>
      </c>
      <c r="AK14" s="4">
        <v>3</v>
      </c>
      <c r="AL14" s="4" t="s">
        <v>27</v>
      </c>
      <c r="AM14" s="4">
        <v>7</v>
      </c>
      <c r="AN14" s="4">
        <v>0</v>
      </c>
      <c r="AO14" s="4" t="s">
        <v>27</v>
      </c>
      <c r="AP14" s="4" t="s">
        <v>27</v>
      </c>
      <c r="AQ14" s="4">
        <v>14</v>
      </c>
      <c r="AR14" s="4" t="s">
        <v>27</v>
      </c>
      <c r="AS14" s="4">
        <v>0</v>
      </c>
      <c r="AT14" s="4">
        <v>1</v>
      </c>
      <c r="AU14" s="4">
        <v>0</v>
      </c>
      <c r="AV14" s="4" t="s">
        <v>27</v>
      </c>
      <c r="AW14" s="4">
        <v>3</v>
      </c>
      <c r="AX14" s="4" t="s">
        <v>27</v>
      </c>
      <c r="AY14" s="4">
        <v>3</v>
      </c>
      <c r="AZ14" s="4">
        <v>14</v>
      </c>
      <c r="BA14" s="4">
        <v>10.5</v>
      </c>
      <c r="BB14" s="4" t="s">
        <v>27</v>
      </c>
      <c r="BC14" s="4">
        <v>0</v>
      </c>
      <c r="BD14" s="4" t="s">
        <v>27</v>
      </c>
      <c r="BE14" s="4">
        <v>2</v>
      </c>
      <c r="BF14" s="4" t="s">
        <v>27</v>
      </c>
      <c r="BG14" s="4" t="s">
        <v>27</v>
      </c>
      <c r="BH14" s="4">
        <v>0</v>
      </c>
      <c r="BI14" s="4">
        <v>1.5</v>
      </c>
      <c r="BJ14" s="4">
        <v>3</v>
      </c>
      <c r="BK14" s="4">
        <v>58.5</v>
      </c>
      <c r="BL14" s="4">
        <v>2.5</v>
      </c>
      <c r="BM14" s="93" t="s">
        <v>41</v>
      </c>
      <c r="BN14" s="4">
        <v>0</v>
      </c>
      <c r="BO14" s="4">
        <v>2.5</v>
      </c>
      <c r="BP14" s="4" t="s">
        <v>27</v>
      </c>
      <c r="BQ14" s="4">
        <v>6</v>
      </c>
      <c r="BR14" s="4"/>
      <c r="BS14" s="4"/>
      <c r="BT14" s="4"/>
      <c r="BU14" s="4"/>
      <c r="BV14" s="4"/>
      <c r="BW14" s="4"/>
      <c r="BY14" s="9">
        <f t="shared" si="0"/>
        <v>3.4066666666666663</v>
      </c>
      <c r="BZ14" s="9">
        <f t="shared" si="1"/>
        <v>3.6133333333333337</v>
      </c>
      <c r="CA14" s="9">
        <f t="shared" si="2"/>
        <v>3.15</v>
      </c>
      <c r="CB14" s="9">
        <f t="shared" si="3"/>
        <v>4.05</v>
      </c>
    </row>
    <row r="15" spans="1:80" ht="11.25">
      <c r="A15" s="5">
        <v>13</v>
      </c>
      <c r="B15" s="77">
        <v>0.4</v>
      </c>
      <c r="C15" s="4" t="s">
        <v>27</v>
      </c>
      <c r="D15" s="4" t="s">
        <v>27</v>
      </c>
      <c r="E15" s="4">
        <v>0</v>
      </c>
      <c r="F15" s="4" t="s">
        <v>27</v>
      </c>
      <c r="G15" s="4" t="s">
        <v>27</v>
      </c>
      <c r="H15" s="4" t="s">
        <v>27</v>
      </c>
      <c r="I15" s="4" t="s">
        <v>27</v>
      </c>
      <c r="J15" s="4">
        <v>4.9</v>
      </c>
      <c r="K15" s="4">
        <v>12.5</v>
      </c>
      <c r="L15" s="4">
        <v>6</v>
      </c>
      <c r="M15" s="4" t="s">
        <v>27</v>
      </c>
      <c r="N15" s="4">
        <v>6.1</v>
      </c>
      <c r="O15" s="4" t="s">
        <v>27</v>
      </c>
      <c r="P15" s="4">
        <v>1.4</v>
      </c>
      <c r="Q15" s="4" t="s">
        <v>27</v>
      </c>
      <c r="R15" s="4">
        <v>0.2</v>
      </c>
      <c r="S15" s="4">
        <v>0.1</v>
      </c>
      <c r="T15" s="4" t="s">
        <v>27</v>
      </c>
      <c r="U15" s="4">
        <v>2.8</v>
      </c>
      <c r="V15" s="4">
        <v>3.6</v>
      </c>
      <c r="W15" s="4">
        <v>0</v>
      </c>
      <c r="X15" s="4">
        <v>0</v>
      </c>
      <c r="Y15" s="4">
        <v>0.5</v>
      </c>
      <c r="Z15" s="4" t="s">
        <v>27</v>
      </c>
      <c r="AA15" s="4">
        <v>4</v>
      </c>
      <c r="AB15" s="4" t="s">
        <v>27</v>
      </c>
      <c r="AC15" s="4">
        <v>0</v>
      </c>
      <c r="AD15" s="4">
        <v>3</v>
      </c>
      <c r="AE15" s="4">
        <v>0</v>
      </c>
      <c r="AF15" s="4">
        <v>29</v>
      </c>
      <c r="AG15" s="4">
        <v>20</v>
      </c>
      <c r="AH15" s="4">
        <v>16</v>
      </c>
      <c r="AI15" s="4" t="s">
        <v>27</v>
      </c>
      <c r="AJ15" s="4" t="s">
        <v>27</v>
      </c>
      <c r="AK15" s="4" t="s">
        <v>27</v>
      </c>
      <c r="AL15" s="4" t="s">
        <v>27</v>
      </c>
      <c r="AM15" s="4">
        <v>0</v>
      </c>
      <c r="AN15" s="4">
        <v>9</v>
      </c>
      <c r="AO15" s="4">
        <v>0</v>
      </c>
      <c r="AP15" s="4">
        <v>0</v>
      </c>
      <c r="AQ15" s="4">
        <v>7.5</v>
      </c>
      <c r="AR15" s="4">
        <v>8.5</v>
      </c>
      <c r="AS15" s="4" t="s">
        <v>27</v>
      </c>
      <c r="AT15" s="4">
        <v>1</v>
      </c>
      <c r="AU15" s="4">
        <v>8.5</v>
      </c>
      <c r="AV15" s="4" t="s">
        <v>27</v>
      </c>
      <c r="AW15" s="4">
        <v>15.5</v>
      </c>
      <c r="AX15" s="4">
        <v>1.5</v>
      </c>
      <c r="AY15" s="4">
        <v>1.5</v>
      </c>
      <c r="AZ15" s="4">
        <v>2.5</v>
      </c>
      <c r="BA15" s="4">
        <v>4.5</v>
      </c>
      <c r="BB15" s="4" t="s">
        <v>27</v>
      </c>
      <c r="BC15" s="4" t="s">
        <v>27</v>
      </c>
      <c r="BD15" s="4" t="s">
        <v>27</v>
      </c>
      <c r="BE15" s="4" t="s">
        <v>27</v>
      </c>
      <c r="BF15" s="4" t="s">
        <v>27</v>
      </c>
      <c r="BG15" s="4" t="s">
        <v>27</v>
      </c>
      <c r="BH15" s="4">
        <v>10.5</v>
      </c>
      <c r="BI15" s="4">
        <v>0.5</v>
      </c>
      <c r="BJ15" s="4">
        <v>9</v>
      </c>
      <c r="BK15" s="4">
        <v>1.5</v>
      </c>
      <c r="BL15" s="4" t="s">
        <v>27</v>
      </c>
      <c r="BM15" s="4">
        <v>54.5</v>
      </c>
      <c r="BN15" s="4">
        <v>0</v>
      </c>
      <c r="BO15" s="4">
        <v>0</v>
      </c>
      <c r="BP15" s="4" t="s">
        <v>27</v>
      </c>
      <c r="BQ15" s="4">
        <v>38.5</v>
      </c>
      <c r="BR15" s="4"/>
      <c r="BS15" s="4"/>
      <c r="BT15" s="4"/>
      <c r="BU15" s="4"/>
      <c r="BV15" s="4"/>
      <c r="BW15" s="4"/>
      <c r="BY15" s="9">
        <f t="shared" si="0"/>
        <v>3.67</v>
      </c>
      <c r="BZ15" s="9">
        <f t="shared" si="1"/>
        <v>4.296666666666667</v>
      </c>
      <c r="CA15" s="9">
        <f t="shared" si="2"/>
        <v>4.266666666666667</v>
      </c>
      <c r="CB15" s="9">
        <f t="shared" si="3"/>
        <v>5.816666666666666</v>
      </c>
    </row>
    <row r="16" spans="1:80" ht="11.25">
      <c r="A16" s="5">
        <v>14</v>
      </c>
      <c r="B16" s="77">
        <v>0.1</v>
      </c>
      <c r="C16" s="4">
        <v>9.5</v>
      </c>
      <c r="D16" s="4" t="s">
        <v>27</v>
      </c>
      <c r="E16" s="4" t="s">
        <v>27</v>
      </c>
      <c r="F16" s="4">
        <v>3.6</v>
      </c>
      <c r="G16" s="4">
        <v>6.3</v>
      </c>
      <c r="H16" s="4" t="s">
        <v>27</v>
      </c>
      <c r="I16" s="4" t="s">
        <v>27</v>
      </c>
      <c r="J16" s="4">
        <v>5.8</v>
      </c>
      <c r="K16" s="4">
        <v>7.5</v>
      </c>
      <c r="L16" s="4">
        <v>12.5</v>
      </c>
      <c r="M16" s="4">
        <v>6.1</v>
      </c>
      <c r="N16" s="4">
        <v>37.1</v>
      </c>
      <c r="O16" s="4" t="s">
        <v>27</v>
      </c>
      <c r="P16" s="4">
        <v>0</v>
      </c>
      <c r="Q16" s="4" t="s">
        <v>27</v>
      </c>
      <c r="R16" s="4">
        <v>7.7</v>
      </c>
      <c r="S16" s="4">
        <v>2.3</v>
      </c>
      <c r="T16" s="4">
        <v>0.4</v>
      </c>
      <c r="U16" s="4" t="s">
        <v>27</v>
      </c>
      <c r="V16" s="4" t="s">
        <v>27</v>
      </c>
      <c r="W16" s="4">
        <v>4</v>
      </c>
      <c r="X16" s="4" t="s">
        <v>27</v>
      </c>
      <c r="Y16" s="4">
        <v>3.5</v>
      </c>
      <c r="Z16" s="4">
        <v>15.8</v>
      </c>
      <c r="AA16" s="4" t="s">
        <v>27</v>
      </c>
      <c r="AB16" s="4">
        <v>8</v>
      </c>
      <c r="AC16" s="4" t="s">
        <v>27</v>
      </c>
      <c r="AD16" s="4">
        <v>2</v>
      </c>
      <c r="AE16" s="4">
        <v>26</v>
      </c>
      <c r="AF16" s="4" t="s">
        <v>27</v>
      </c>
      <c r="AG16" s="4">
        <v>6</v>
      </c>
      <c r="AH16" s="4">
        <v>16</v>
      </c>
      <c r="AI16" s="4" t="s">
        <v>27</v>
      </c>
      <c r="AJ16" s="4">
        <v>0</v>
      </c>
      <c r="AK16" s="4">
        <v>39</v>
      </c>
      <c r="AL16" s="4" t="s">
        <v>27</v>
      </c>
      <c r="AM16" s="4" t="s">
        <v>27</v>
      </c>
      <c r="AN16" s="4">
        <v>38</v>
      </c>
      <c r="AO16" s="4">
        <v>0</v>
      </c>
      <c r="AP16" s="4">
        <v>2.5</v>
      </c>
      <c r="AQ16" s="4">
        <v>11.5</v>
      </c>
      <c r="AR16" s="4">
        <v>101.5</v>
      </c>
      <c r="AS16" s="4">
        <v>1</v>
      </c>
      <c r="AT16" s="4" t="s">
        <v>27</v>
      </c>
      <c r="AU16" s="4">
        <v>19</v>
      </c>
      <c r="AV16" s="4" t="s">
        <v>27</v>
      </c>
      <c r="AW16" s="4">
        <v>19.5</v>
      </c>
      <c r="AX16" s="4">
        <v>33.5</v>
      </c>
      <c r="AY16" s="4">
        <v>0</v>
      </c>
      <c r="AZ16" s="4">
        <v>2</v>
      </c>
      <c r="BA16" s="4" t="s">
        <v>27</v>
      </c>
      <c r="BB16" s="4">
        <v>0</v>
      </c>
      <c r="BC16" s="4">
        <v>0</v>
      </c>
      <c r="BD16" s="4">
        <v>6</v>
      </c>
      <c r="BE16" s="4" t="s">
        <v>27</v>
      </c>
      <c r="BF16" s="4">
        <v>1</v>
      </c>
      <c r="BG16" s="4">
        <v>12</v>
      </c>
      <c r="BH16" s="4">
        <v>94.5</v>
      </c>
      <c r="BI16" s="4" t="s">
        <v>27</v>
      </c>
      <c r="BJ16" s="4">
        <v>1</v>
      </c>
      <c r="BK16" s="4">
        <v>6.5</v>
      </c>
      <c r="BL16" s="4" t="s">
        <v>27</v>
      </c>
      <c r="BM16" s="93" t="s">
        <v>41</v>
      </c>
      <c r="BN16" s="4">
        <v>0.5</v>
      </c>
      <c r="BO16" s="4">
        <v>0</v>
      </c>
      <c r="BP16" s="4" t="s">
        <v>27</v>
      </c>
      <c r="BQ16" s="4">
        <v>1</v>
      </c>
      <c r="BR16" s="4"/>
      <c r="BS16" s="4"/>
      <c r="BT16" s="4"/>
      <c r="BU16" s="4"/>
      <c r="BV16" s="4"/>
      <c r="BW16" s="4"/>
      <c r="BY16" s="9">
        <f t="shared" si="0"/>
        <v>6.656666666666666</v>
      </c>
      <c r="BZ16" s="9">
        <f t="shared" si="1"/>
        <v>10.456666666666667</v>
      </c>
      <c r="CA16" s="9">
        <f t="shared" si="2"/>
        <v>11.216666666666667</v>
      </c>
      <c r="CB16" s="9">
        <f t="shared" si="3"/>
        <v>11.7</v>
      </c>
    </row>
    <row r="17" spans="1:80" ht="11.25">
      <c r="A17" s="5">
        <v>15</v>
      </c>
      <c r="B17" s="77" t="s">
        <v>27</v>
      </c>
      <c r="C17" s="4">
        <v>0</v>
      </c>
      <c r="D17" s="4">
        <v>48.9</v>
      </c>
      <c r="E17" s="4">
        <v>0.8</v>
      </c>
      <c r="F17" s="4">
        <v>0</v>
      </c>
      <c r="G17" s="4">
        <v>17.3</v>
      </c>
      <c r="H17" s="4">
        <v>0</v>
      </c>
      <c r="I17" s="4" t="s">
        <v>27</v>
      </c>
      <c r="J17" s="4">
        <v>0.1</v>
      </c>
      <c r="K17" s="4">
        <v>5.3</v>
      </c>
      <c r="L17" s="4" t="s">
        <v>27</v>
      </c>
      <c r="M17" s="4">
        <v>1.1</v>
      </c>
      <c r="N17" s="4">
        <v>1.1</v>
      </c>
      <c r="O17" s="4" t="s">
        <v>27</v>
      </c>
      <c r="P17" s="4">
        <v>10.1</v>
      </c>
      <c r="Q17" s="4" t="s">
        <v>27</v>
      </c>
      <c r="R17" s="4" t="s">
        <v>27</v>
      </c>
      <c r="S17" s="4">
        <v>23.8</v>
      </c>
      <c r="T17" s="4">
        <v>3.6</v>
      </c>
      <c r="U17" s="4">
        <v>0.4</v>
      </c>
      <c r="V17" s="4">
        <v>0.6</v>
      </c>
      <c r="W17" s="4" t="s">
        <v>27</v>
      </c>
      <c r="X17" s="4" t="s">
        <v>27</v>
      </c>
      <c r="Y17" s="4">
        <v>12.3</v>
      </c>
      <c r="Z17" s="4" t="s">
        <v>27</v>
      </c>
      <c r="AA17" s="4" t="s">
        <v>27</v>
      </c>
      <c r="AB17" s="4" t="s">
        <v>27</v>
      </c>
      <c r="AC17" s="4" t="s">
        <v>27</v>
      </c>
      <c r="AD17" s="4">
        <v>14</v>
      </c>
      <c r="AE17" s="4" t="s">
        <v>27</v>
      </c>
      <c r="AF17" s="4" t="s">
        <v>27</v>
      </c>
      <c r="AG17" s="4" t="s">
        <v>27</v>
      </c>
      <c r="AH17" s="4" t="s">
        <v>27</v>
      </c>
      <c r="AI17" s="4" t="s">
        <v>27</v>
      </c>
      <c r="AJ17" s="4">
        <v>4</v>
      </c>
      <c r="AK17" s="4">
        <v>0</v>
      </c>
      <c r="AL17" s="4">
        <v>0</v>
      </c>
      <c r="AM17" s="4">
        <v>1</v>
      </c>
      <c r="AN17" s="4" t="s">
        <v>27</v>
      </c>
      <c r="AO17" s="4">
        <v>0</v>
      </c>
      <c r="AP17" s="4">
        <v>0</v>
      </c>
      <c r="AQ17" s="4" t="s">
        <v>27</v>
      </c>
      <c r="AR17" s="4">
        <v>1</v>
      </c>
      <c r="AS17" s="4">
        <v>0</v>
      </c>
      <c r="AT17" s="4" t="s">
        <v>27</v>
      </c>
      <c r="AU17" s="4">
        <v>2.5</v>
      </c>
      <c r="AV17" s="4" t="s">
        <v>27</v>
      </c>
      <c r="AW17" s="4" t="s">
        <v>27</v>
      </c>
      <c r="AX17" s="4">
        <v>29</v>
      </c>
      <c r="AY17" s="4">
        <v>13.5</v>
      </c>
      <c r="AZ17" s="4">
        <v>0</v>
      </c>
      <c r="BA17" s="4">
        <v>0</v>
      </c>
      <c r="BB17" s="4">
        <v>11.5</v>
      </c>
      <c r="BC17" s="4">
        <v>15</v>
      </c>
      <c r="BD17" s="4">
        <v>16.5</v>
      </c>
      <c r="BE17" s="4" t="s">
        <v>27</v>
      </c>
      <c r="BF17" s="4">
        <v>1.5</v>
      </c>
      <c r="BG17" s="4">
        <v>3</v>
      </c>
      <c r="BH17" s="4">
        <v>0</v>
      </c>
      <c r="BI17" s="4" t="s">
        <v>27</v>
      </c>
      <c r="BJ17" s="4">
        <v>4</v>
      </c>
      <c r="BK17" s="4">
        <v>0</v>
      </c>
      <c r="BL17" s="4">
        <v>0</v>
      </c>
      <c r="BM17" s="4">
        <v>7.5</v>
      </c>
      <c r="BN17" s="4" t="s">
        <v>27</v>
      </c>
      <c r="BO17" s="4">
        <v>42</v>
      </c>
      <c r="BP17" s="4">
        <v>24.5</v>
      </c>
      <c r="BQ17" s="4">
        <v>7</v>
      </c>
      <c r="BR17" s="4"/>
      <c r="BS17" s="4"/>
      <c r="BT17" s="4"/>
      <c r="BU17" s="4"/>
      <c r="BV17" s="4"/>
      <c r="BW17" s="4"/>
      <c r="BY17" s="9">
        <f t="shared" si="0"/>
        <v>2.58</v>
      </c>
      <c r="BZ17" s="9">
        <f t="shared" si="1"/>
        <v>1.3133333333333332</v>
      </c>
      <c r="CA17" s="9">
        <f t="shared" si="2"/>
        <v>3.75</v>
      </c>
      <c r="CB17" s="9">
        <f t="shared" si="3"/>
        <v>5.95</v>
      </c>
    </row>
    <row r="18" spans="1:80" ht="11.25">
      <c r="A18" s="5">
        <v>16</v>
      </c>
      <c r="B18" s="77" t="s">
        <v>27</v>
      </c>
      <c r="C18" s="4">
        <v>0</v>
      </c>
      <c r="D18" s="4" t="s">
        <v>27</v>
      </c>
      <c r="E18" s="4">
        <v>0</v>
      </c>
      <c r="F18" s="4">
        <v>0</v>
      </c>
      <c r="G18" s="4" t="s">
        <v>27</v>
      </c>
      <c r="H18" s="4" t="s">
        <v>27</v>
      </c>
      <c r="I18" s="4">
        <v>8.9</v>
      </c>
      <c r="J18" s="4" t="s">
        <v>27</v>
      </c>
      <c r="K18" s="4" t="s">
        <v>27</v>
      </c>
      <c r="L18" s="4">
        <v>0</v>
      </c>
      <c r="M18" s="4">
        <v>0.7</v>
      </c>
      <c r="N18" s="4" t="s">
        <v>27</v>
      </c>
      <c r="O18" s="4">
        <v>40.5</v>
      </c>
      <c r="P18" s="4" t="s">
        <v>27</v>
      </c>
      <c r="Q18" s="4">
        <v>112.5</v>
      </c>
      <c r="R18" s="4">
        <v>0</v>
      </c>
      <c r="S18" s="4">
        <v>0.3</v>
      </c>
      <c r="T18" s="4">
        <v>13.6</v>
      </c>
      <c r="U18" s="4">
        <v>0.3</v>
      </c>
      <c r="V18" s="4" t="s">
        <v>27</v>
      </c>
      <c r="W18" s="4" t="s">
        <v>27</v>
      </c>
      <c r="X18" s="4" t="s">
        <v>27</v>
      </c>
      <c r="Y18" s="4">
        <v>0.2</v>
      </c>
      <c r="Z18" s="4">
        <v>1.7</v>
      </c>
      <c r="AA18" s="4">
        <v>2</v>
      </c>
      <c r="AB18" s="4" t="s">
        <v>27</v>
      </c>
      <c r="AC18" s="4" t="s">
        <v>27</v>
      </c>
      <c r="AD18" s="4">
        <v>0</v>
      </c>
      <c r="AE18" s="4" t="s">
        <v>27</v>
      </c>
      <c r="AF18" s="4">
        <v>0</v>
      </c>
      <c r="AG18" s="4">
        <v>1</v>
      </c>
      <c r="AH18" s="4" t="s">
        <v>27</v>
      </c>
      <c r="AI18" s="4">
        <v>0</v>
      </c>
      <c r="AJ18" s="4">
        <v>0</v>
      </c>
      <c r="AK18" s="4">
        <v>0</v>
      </c>
      <c r="AL18" s="4">
        <v>40</v>
      </c>
      <c r="AM18" s="4">
        <v>20</v>
      </c>
      <c r="AN18" s="4">
        <v>4</v>
      </c>
      <c r="AO18" s="4" t="s">
        <v>27</v>
      </c>
      <c r="AP18" s="4" t="s">
        <v>27</v>
      </c>
      <c r="AQ18" s="4" t="s">
        <v>27</v>
      </c>
      <c r="AR18" s="4">
        <v>7.5</v>
      </c>
      <c r="AS18" s="4">
        <v>2.5</v>
      </c>
      <c r="AT18" s="4" t="s">
        <v>27</v>
      </c>
      <c r="AU18" s="4" t="s">
        <v>27</v>
      </c>
      <c r="AV18" s="4">
        <v>10</v>
      </c>
      <c r="AW18" s="4" t="s">
        <v>27</v>
      </c>
      <c r="AX18" s="4">
        <v>4</v>
      </c>
      <c r="AY18" s="4">
        <v>0</v>
      </c>
      <c r="AZ18" s="4">
        <v>0.5</v>
      </c>
      <c r="BA18" s="4" t="s">
        <v>27</v>
      </c>
      <c r="BB18" s="4">
        <v>0</v>
      </c>
      <c r="BC18" s="4">
        <v>115</v>
      </c>
      <c r="BD18" s="4" t="s">
        <v>27</v>
      </c>
      <c r="BE18" s="4">
        <v>0</v>
      </c>
      <c r="BF18" s="4">
        <v>22</v>
      </c>
      <c r="BG18" s="4">
        <v>48.5</v>
      </c>
      <c r="BH18" s="4">
        <v>2.5</v>
      </c>
      <c r="BI18" s="4">
        <v>7</v>
      </c>
      <c r="BJ18" s="4">
        <v>35.5</v>
      </c>
      <c r="BK18" s="4">
        <v>1.5</v>
      </c>
      <c r="BL18" s="4">
        <v>0.5</v>
      </c>
      <c r="BM18" s="4">
        <v>1.5</v>
      </c>
      <c r="BN18" s="4">
        <v>3</v>
      </c>
      <c r="BO18" s="4">
        <v>5.5</v>
      </c>
      <c r="BP18" s="4">
        <v>7</v>
      </c>
      <c r="BQ18" s="4">
        <v>7</v>
      </c>
      <c r="BR18" s="4"/>
      <c r="BS18" s="4"/>
      <c r="BT18" s="4"/>
      <c r="BU18" s="4"/>
      <c r="BV18" s="4"/>
      <c r="BW18" s="4"/>
      <c r="BY18" s="9">
        <f t="shared" si="0"/>
        <v>7.76</v>
      </c>
      <c r="BZ18" s="9">
        <f t="shared" si="1"/>
        <v>3.4266666666666667</v>
      </c>
      <c r="CA18" s="9">
        <f t="shared" si="2"/>
        <v>9.166666666666666</v>
      </c>
      <c r="CB18" s="9">
        <f t="shared" si="3"/>
        <v>9.5</v>
      </c>
    </row>
    <row r="19" spans="1:80" ht="11.25">
      <c r="A19" s="5">
        <v>17</v>
      </c>
      <c r="B19" s="77" t="s">
        <v>27</v>
      </c>
      <c r="C19" s="4" t="s">
        <v>27</v>
      </c>
      <c r="D19" s="4">
        <v>0</v>
      </c>
      <c r="E19" s="4">
        <v>1</v>
      </c>
      <c r="F19" s="4">
        <v>21.6</v>
      </c>
      <c r="G19" s="4">
        <v>6.5</v>
      </c>
      <c r="H19" s="4">
        <v>2.8</v>
      </c>
      <c r="I19" s="4" t="s">
        <v>27</v>
      </c>
      <c r="J19" s="4">
        <v>43.5</v>
      </c>
      <c r="K19" s="4" t="s">
        <v>27</v>
      </c>
      <c r="L19" s="4">
        <v>0.5</v>
      </c>
      <c r="M19" s="4">
        <v>0.2</v>
      </c>
      <c r="N19" s="4">
        <v>0</v>
      </c>
      <c r="O19" s="4">
        <v>0</v>
      </c>
      <c r="P19" s="4" t="s">
        <v>27</v>
      </c>
      <c r="Q19" s="4" t="s">
        <v>27</v>
      </c>
      <c r="R19" s="4">
        <v>3.5</v>
      </c>
      <c r="S19" s="4">
        <v>2.5</v>
      </c>
      <c r="T19" s="4">
        <v>7.8</v>
      </c>
      <c r="U19" s="4" t="s">
        <v>27</v>
      </c>
      <c r="V19" s="4" t="s">
        <v>27</v>
      </c>
      <c r="W19" s="4" t="s">
        <v>27</v>
      </c>
      <c r="X19" s="4" t="s">
        <v>27</v>
      </c>
      <c r="Y19" s="4" t="s">
        <v>27</v>
      </c>
      <c r="Z19" s="4">
        <v>22.3</v>
      </c>
      <c r="AA19" s="4" t="s">
        <v>27</v>
      </c>
      <c r="AB19" s="4" t="s">
        <v>27</v>
      </c>
      <c r="AC19" s="4">
        <v>0</v>
      </c>
      <c r="AD19" s="4">
        <v>1</v>
      </c>
      <c r="AE19" s="4" t="s">
        <v>27</v>
      </c>
      <c r="AF19" s="4">
        <v>2</v>
      </c>
      <c r="AG19" s="4">
        <v>3</v>
      </c>
      <c r="AH19" s="4" t="s">
        <v>27</v>
      </c>
      <c r="AI19" s="4">
        <v>17</v>
      </c>
      <c r="AJ19" s="4" t="s">
        <v>27</v>
      </c>
      <c r="AK19" s="4">
        <v>6</v>
      </c>
      <c r="AL19" s="4">
        <v>60</v>
      </c>
      <c r="AM19" s="4">
        <v>0</v>
      </c>
      <c r="AN19" s="4" t="s">
        <v>27</v>
      </c>
      <c r="AO19" s="4" t="s">
        <v>27</v>
      </c>
      <c r="AP19" s="4" t="s">
        <v>27</v>
      </c>
      <c r="AQ19" s="4" t="s">
        <v>27</v>
      </c>
      <c r="AR19" s="4">
        <v>0</v>
      </c>
      <c r="AS19" s="4">
        <v>0</v>
      </c>
      <c r="AT19" s="4" t="s">
        <v>27</v>
      </c>
      <c r="AU19" s="4" t="s">
        <v>27</v>
      </c>
      <c r="AV19" s="4">
        <v>2</v>
      </c>
      <c r="AW19" s="4">
        <v>0</v>
      </c>
      <c r="AX19" s="4" t="s">
        <v>27</v>
      </c>
      <c r="AY19" s="4">
        <v>0</v>
      </c>
      <c r="AZ19" s="4">
        <v>2</v>
      </c>
      <c r="BA19" s="4" t="s">
        <v>27</v>
      </c>
      <c r="BB19" s="4">
        <v>0</v>
      </c>
      <c r="BC19" s="4">
        <v>0</v>
      </c>
      <c r="BD19" s="4" t="s">
        <v>27</v>
      </c>
      <c r="BE19" s="4" t="s">
        <v>27</v>
      </c>
      <c r="BF19" s="4">
        <v>5.5</v>
      </c>
      <c r="BG19" s="4" t="s">
        <v>27</v>
      </c>
      <c r="BH19" s="4">
        <v>10</v>
      </c>
      <c r="BI19" s="4">
        <v>1.5</v>
      </c>
      <c r="BJ19" s="4">
        <v>0</v>
      </c>
      <c r="BK19" s="4" t="s">
        <v>27</v>
      </c>
      <c r="BL19" s="4">
        <v>0.5</v>
      </c>
      <c r="BM19" s="4">
        <v>2</v>
      </c>
      <c r="BN19" s="4" t="s">
        <v>27</v>
      </c>
      <c r="BO19" s="4" t="s">
        <v>27</v>
      </c>
      <c r="BP19" s="4" t="s">
        <v>27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5.6433333333333335</v>
      </c>
      <c r="BZ19" s="9">
        <f t="shared" si="1"/>
        <v>4.036666666666666</v>
      </c>
      <c r="CA19" s="9">
        <f t="shared" si="2"/>
        <v>3.283333333333333</v>
      </c>
      <c r="CB19" s="9">
        <f t="shared" si="3"/>
        <v>0.7833333333333333</v>
      </c>
    </row>
    <row r="20" spans="1:80" ht="11.25">
      <c r="A20" s="5">
        <v>18</v>
      </c>
      <c r="B20" s="77">
        <v>12.9</v>
      </c>
      <c r="C20" s="4">
        <v>0.1</v>
      </c>
      <c r="D20" s="4">
        <v>15</v>
      </c>
      <c r="E20" s="4" t="s">
        <v>27</v>
      </c>
      <c r="F20" s="4">
        <v>8.4</v>
      </c>
      <c r="G20" s="4">
        <v>44.3</v>
      </c>
      <c r="H20" s="4">
        <v>1.1</v>
      </c>
      <c r="I20" s="4" t="s">
        <v>27</v>
      </c>
      <c r="J20" s="4" t="s">
        <v>27</v>
      </c>
      <c r="K20" s="4">
        <v>8.2</v>
      </c>
      <c r="L20" s="4" t="s">
        <v>27</v>
      </c>
      <c r="M20" s="4">
        <v>0.3</v>
      </c>
      <c r="N20" s="4">
        <v>6.7</v>
      </c>
      <c r="O20" s="4" t="s">
        <v>27</v>
      </c>
      <c r="P20" s="4">
        <v>0</v>
      </c>
      <c r="Q20" s="4" t="s">
        <v>27</v>
      </c>
      <c r="R20" s="4">
        <v>15.3</v>
      </c>
      <c r="S20" s="4">
        <v>0.3</v>
      </c>
      <c r="T20" s="4" t="s">
        <v>27</v>
      </c>
      <c r="U20" s="4">
        <v>1.1</v>
      </c>
      <c r="V20" s="4">
        <v>0.9</v>
      </c>
      <c r="W20" s="4">
        <v>39.7</v>
      </c>
      <c r="X20" s="4">
        <v>1</v>
      </c>
      <c r="Y20" s="4" t="s">
        <v>27</v>
      </c>
      <c r="Z20" s="4">
        <v>32.8</v>
      </c>
      <c r="AA20" s="4" t="s">
        <v>27</v>
      </c>
      <c r="AB20" s="4" t="s">
        <v>27</v>
      </c>
      <c r="AC20" s="4" t="s">
        <v>27</v>
      </c>
      <c r="AD20" s="4">
        <v>9</v>
      </c>
      <c r="AE20" s="4" t="s">
        <v>27</v>
      </c>
      <c r="AF20" s="4">
        <v>15</v>
      </c>
      <c r="AG20" s="4">
        <v>4</v>
      </c>
      <c r="AH20" s="4">
        <v>12</v>
      </c>
      <c r="AI20" s="4">
        <v>53</v>
      </c>
      <c r="AJ20" s="4" t="s">
        <v>27</v>
      </c>
      <c r="AK20" s="4">
        <v>6</v>
      </c>
      <c r="AL20" s="4">
        <v>0</v>
      </c>
      <c r="AM20" s="4" t="s">
        <v>27</v>
      </c>
      <c r="AN20" s="4" t="s">
        <v>27</v>
      </c>
      <c r="AO20" s="4">
        <v>6</v>
      </c>
      <c r="AP20" s="4" t="s">
        <v>27</v>
      </c>
      <c r="AQ20" s="4" t="s">
        <v>27</v>
      </c>
      <c r="AR20" s="4" t="s">
        <v>27</v>
      </c>
      <c r="AS20" s="4">
        <v>4</v>
      </c>
      <c r="AT20" s="4">
        <v>12</v>
      </c>
      <c r="AU20" s="4" t="s">
        <v>27</v>
      </c>
      <c r="AV20" s="4">
        <v>14</v>
      </c>
      <c r="AW20" s="4" t="s">
        <v>27</v>
      </c>
      <c r="AX20" s="4" t="s">
        <v>27</v>
      </c>
      <c r="AY20" s="4">
        <v>55</v>
      </c>
      <c r="AZ20" s="4" t="s">
        <v>27</v>
      </c>
      <c r="BA20" s="4">
        <v>0</v>
      </c>
      <c r="BB20" s="4">
        <v>11</v>
      </c>
      <c r="BC20" s="4">
        <v>0.5</v>
      </c>
      <c r="BD20" s="4" t="s">
        <v>27</v>
      </c>
      <c r="BE20" s="4" t="s">
        <v>27</v>
      </c>
      <c r="BF20" s="4">
        <v>3</v>
      </c>
      <c r="BG20" s="4">
        <v>5.5</v>
      </c>
      <c r="BH20" s="4">
        <v>3</v>
      </c>
      <c r="BI20" s="4" t="s">
        <v>27</v>
      </c>
      <c r="BJ20" s="4">
        <v>0</v>
      </c>
      <c r="BK20" s="4" t="s">
        <v>27</v>
      </c>
      <c r="BL20" s="4">
        <v>0.5</v>
      </c>
      <c r="BM20" s="93" t="s">
        <v>41</v>
      </c>
      <c r="BN20" s="4">
        <v>0</v>
      </c>
      <c r="BO20" s="4" t="s">
        <v>27</v>
      </c>
      <c r="BP20" s="4">
        <v>0</v>
      </c>
      <c r="BQ20" s="4">
        <v>0</v>
      </c>
      <c r="BR20" s="4"/>
      <c r="BS20" s="4"/>
      <c r="BT20" s="4"/>
      <c r="BU20" s="4"/>
      <c r="BV20" s="4"/>
      <c r="BW20" s="4"/>
      <c r="BY20" s="9">
        <f t="shared" si="0"/>
        <v>6.843333333333334</v>
      </c>
      <c r="BZ20" s="9">
        <f t="shared" si="1"/>
        <v>7.016666666666667</v>
      </c>
      <c r="CA20" s="9">
        <f t="shared" si="2"/>
        <v>7</v>
      </c>
      <c r="CB20" s="9">
        <f t="shared" si="3"/>
        <v>3.816666666666667</v>
      </c>
    </row>
    <row r="21" spans="1:80" ht="11.25">
      <c r="A21" s="5">
        <v>19</v>
      </c>
      <c r="B21" s="77">
        <v>4.4</v>
      </c>
      <c r="C21" s="4">
        <v>29.6</v>
      </c>
      <c r="D21" s="4">
        <v>0.2</v>
      </c>
      <c r="E21" s="4">
        <v>0.1</v>
      </c>
      <c r="F21" s="4" t="s">
        <v>27</v>
      </c>
      <c r="G21" s="4" t="s">
        <v>27</v>
      </c>
      <c r="H21" s="4">
        <v>2.8</v>
      </c>
      <c r="I21" s="4">
        <v>0</v>
      </c>
      <c r="J21" s="4" t="s">
        <v>27</v>
      </c>
      <c r="K21" s="4">
        <v>0.3</v>
      </c>
      <c r="L21" s="4">
        <v>2.9</v>
      </c>
      <c r="M21" s="4" t="s">
        <v>27</v>
      </c>
      <c r="N21" s="4">
        <v>0.5</v>
      </c>
      <c r="O21" s="4" t="s">
        <v>27</v>
      </c>
      <c r="P21" s="4">
        <v>10.9</v>
      </c>
      <c r="Q21" s="4">
        <v>34.6</v>
      </c>
      <c r="R21" s="4">
        <v>3.3</v>
      </c>
      <c r="S21" s="4">
        <v>38.3</v>
      </c>
      <c r="T21" s="4" t="s">
        <v>27</v>
      </c>
      <c r="U21" s="4">
        <v>8.2</v>
      </c>
      <c r="V21" s="4">
        <v>23.7</v>
      </c>
      <c r="W21" s="4" t="s">
        <v>27</v>
      </c>
      <c r="X21" s="4">
        <v>0.3</v>
      </c>
      <c r="Y21" s="4" t="s">
        <v>27</v>
      </c>
      <c r="Z21" s="4">
        <v>10.4</v>
      </c>
      <c r="AA21" s="4" t="s">
        <v>27</v>
      </c>
      <c r="AB21" s="4">
        <v>0</v>
      </c>
      <c r="AC21" s="4" t="s">
        <v>27</v>
      </c>
      <c r="AD21" s="4">
        <v>0</v>
      </c>
      <c r="AE21" s="4">
        <v>14</v>
      </c>
      <c r="AF21" s="4" t="s">
        <v>27</v>
      </c>
      <c r="AG21" s="4" t="s">
        <v>27</v>
      </c>
      <c r="AH21" s="4">
        <v>23</v>
      </c>
      <c r="AI21" s="4">
        <v>2</v>
      </c>
      <c r="AJ21" s="4" t="s">
        <v>27</v>
      </c>
      <c r="AK21" s="4">
        <v>0</v>
      </c>
      <c r="AL21" s="4">
        <v>11</v>
      </c>
      <c r="AM21" s="4" t="s">
        <v>27</v>
      </c>
      <c r="AN21" s="4">
        <v>0</v>
      </c>
      <c r="AO21" s="4">
        <v>0</v>
      </c>
      <c r="AP21" s="4">
        <v>19</v>
      </c>
      <c r="AQ21" s="4">
        <v>25.5</v>
      </c>
      <c r="AR21" s="4">
        <v>7.5</v>
      </c>
      <c r="AS21" s="4" t="s">
        <v>27</v>
      </c>
      <c r="AT21" s="4">
        <v>5</v>
      </c>
      <c r="AU21" s="4">
        <v>6</v>
      </c>
      <c r="AV21" s="4">
        <v>8</v>
      </c>
      <c r="AW21" s="4" t="s">
        <v>27</v>
      </c>
      <c r="AX21" s="4">
        <v>0.5</v>
      </c>
      <c r="AY21" s="4">
        <v>0</v>
      </c>
      <c r="AZ21" s="4">
        <v>0</v>
      </c>
      <c r="BA21" s="4">
        <v>0</v>
      </c>
      <c r="BB21" s="4">
        <v>0</v>
      </c>
      <c r="BC21" s="4">
        <v>14.5</v>
      </c>
      <c r="BD21" s="4" t="s">
        <v>27</v>
      </c>
      <c r="BE21" s="4">
        <v>0</v>
      </c>
      <c r="BF21" s="4">
        <v>0</v>
      </c>
      <c r="BG21" s="4">
        <v>11.5</v>
      </c>
      <c r="BH21" s="4" t="s">
        <v>27</v>
      </c>
      <c r="BI21" s="4">
        <v>71.5</v>
      </c>
      <c r="BJ21" s="4">
        <v>4</v>
      </c>
      <c r="BK21" s="4">
        <v>16</v>
      </c>
      <c r="BL21" s="4">
        <v>19</v>
      </c>
      <c r="BM21" s="4">
        <v>0</v>
      </c>
      <c r="BN21" s="4">
        <v>14</v>
      </c>
      <c r="BO21" s="4">
        <v>0</v>
      </c>
      <c r="BP21" s="4">
        <v>26</v>
      </c>
      <c r="BQ21" s="4">
        <v>26</v>
      </c>
      <c r="BR21" s="4"/>
      <c r="BS21" s="4"/>
      <c r="BT21" s="4"/>
      <c r="BU21" s="4"/>
      <c r="BV21" s="4"/>
      <c r="BW21" s="4"/>
      <c r="BY21" s="9">
        <f t="shared" si="0"/>
        <v>6.113333333333333</v>
      </c>
      <c r="BZ21" s="9">
        <f t="shared" si="1"/>
        <v>5.453333333333333</v>
      </c>
      <c r="CA21" s="9">
        <f t="shared" si="2"/>
        <v>4.916666666666667</v>
      </c>
      <c r="CB21" s="9">
        <f t="shared" si="3"/>
        <v>9.133333333333333</v>
      </c>
    </row>
    <row r="22" spans="1:80" ht="11.25">
      <c r="A22" s="75">
        <v>20</v>
      </c>
      <c r="B22" s="80">
        <v>0.1</v>
      </c>
      <c r="C22" s="81">
        <v>0</v>
      </c>
      <c r="D22" s="81">
        <v>0.5</v>
      </c>
      <c r="E22" s="81">
        <v>0</v>
      </c>
      <c r="F22" s="81" t="s">
        <v>27</v>
      </c>
      <c r="G22" s="81" t="s">
        <v>27</v>
      </c>
      <c r="H22" s="81">
        <v>4.9</v>
      </c>
      <c r="I22" s="81">
        <v>0</v>
      </c>
      <c r="J22" s="81" t="s">
        <v>27</v>
      </c>
      <c r="K22" s="81" t="s">
        <v>27</v>
      </c>
      <c r="L22" s="81">
        <v>0</v>
      </c>
      <c r="M22" s="81">
        <v>26.2</v>
      </c>
      <c r="N22" s="81">
        <v>4.3</v>
      </c>
      <c r="O22" s="81">
        <v>4.5</v>
      </c>
      <c r="P22" s="81" t="s">
        <v>27</v>
      </c>
      <c r="Q22" s="81" t="s">
        <v>27</v>
      </c>
      <c r="R22" s="81">
        <v>2.2</v>
      </c>
      <c r="S22" s="81">
        <v>2.8</v>
      </c>
      <c r="T22" s="81">
        <v>0.8</v>
      </c>
      <c r="U22" s="81">
        <v>35.5</v>
      </c>
      <c r="V22" s="81">
        <v>12.7</v>
      </c>
      <c r="W22" s="81" t="s">
        <v>27</v>
      </c>
      <c r="X22" s="81">
        <v>1.6</v>
      </c>
      <c r="Y22" s="81" t="s">
        <v>27</v>
      </c>
      <c r="Z22" s="81" t="s">
        <v>27</v>
      </c>
      <c r="AA22" s="81" t="s">
        <v>27</v>
      </c>
      <c r="AB22" s="81" t="s">
        <v>27</v>
      </c>
      <c r="AC22" s="81">
        <v>2</v>
      </c>
      <c r="AD22" s="81">
        <v>0</v>
      </c>
      <c r="AE22" s="81">
        <v>0</v>
      </c>
      <c r="AF22" s="81">
        <v>24</v>
      </c>
      <c r="AG22" s="81">
        <v>8</v>
      </c>
      <c r="AH22" s="81">
        <v>43</v>
      </c>
      <c r="AI22" s="81">
        <v>1</v>
      </c>
      <c r="AJ22" s="81">
        <v>43</v>
      </c>
      <c r="AK22" s="81">
        <v>0</v>
      </c>
      <c r="AL22" s="81">
        <v>0</v>
      </c>
      <c r="AM22" s="81">
        <v>1</v>
      </c>
      <c r="AN22" s="81">
        <v>14</v>
      </c>
      <c r="AO22" s="81">
        <v>19</v>
      </c>
      <c r="AP22" s="81">
        <v>19</v>
      </c>
      <c r="AQ22" s="81">
        <v>4</v>
      </c>
      <c r="AR22" s="81">
        <v>1</v>
      </c>
      <c r="AS22" s="81" t="s">
        <v>27</v>
      </c>
      <c r="AT22" s="81">
        <v>92.5</v>
      </c>
      <c r="AU22" s="81">
        <v>1</v>
      </c>
      <c r="AV22" s="81">
        <v>21.5</v>
      </c>
      <c r="AW22" s="81" t="s">
        <v>27</v>
      </c>
      <c r="AX22" s="81">
        <v>11</v>
      </c>
      <c r="AY22" s="81">
        <v>11.5</v>
      </c>
      <c r="AZ22" s="81" t="s">
        <v>27</v>
      </c>
      <c r="BA22" s="81">
        <v>0</v>
      </c>
      <c r="BB22" s="81">
        <v>0</v>
      </c>
      <c r="BC22" s="81">
        <v>0</v>
      </c>
      <c r="BD22" s="81" t="s">
        <v>27</v>
      </c>
      <c r="BE22" s="81">
        <v>3</v>
      </c>
      <c r="BF22" s="81">
        <v>0</v>
      </c>
      <c r="BG22" s="81">
        <v>0</v>
      </c>
      <c r="BH22" s="81" t="s">
        <v>27</v>
      </c>
      <c r="BI22" s="81">
        <v>14.5</v>
      </c>
      <c r="BJ22" s="81">
        <v>15</v>
      </c>
      <c r="BK22" s="81">
        <v>2.5</v>
      </c>
      <c r="BL22" s="81">
        <v>0</v>
      </c>
      <c r="BM22" s="81">
        <v>11</v>
      </c>
      <c r="BN22" s="81" t="s">
        <v>27</v>
      </c>
      <c r="BO22" s="81">
        <v>35.5</v>
      </c>
      <c r="BP22" s="81">
        <v>3.5</v>
      </c>
      <c r="BQ22" s="81">
        <v>0</v>
      </c>
      <c r="BR22" s="81"/>
      <c r="BS22" s="81"/>
      <c r="BT22" s="81"/>
      <c r="BU22" s="81"/>
      <c r="BV22" s="81"/>
      <c r="BW22" s="81"/>
      <c r="BY22" s="9">
        <f t="shared" si="0"/>
        <v>7.086666666666667</v>
      </c>
      <c r="BZ22" s="9">
        <f t="shared" si="1"/>
        <v>11.486666666666668</v>
      </c>
      <c r="CA22" s="9">
        <f t="shared" si="2"/>
        <v>10.583333333333334</v>
      </c>
      <c r="CB22" s="9">
        <f t="shared" si="3"/>
        <v>9.316666666666666</v>
      </c>
    </row>
    <row r="23" spans="1:80" ht="11.25">
      <c r="A23" s="12">
        <v>21</v>
      </c>
      <c r="B23" s="77">
        <v>0</v>
      </c>
      <c r="C23" s="13">
        <v>0.3</v>
      </c>
      <c r="D23" s="13">
        <v>1.6</v>
      </c>
      <c r="E23" s="13">
        <v>44.6</v>
      </c>
      <c r="F23" s="13">
        <v>1.9</v>
      </c>
      <c r="G23" s="13" t="s">
        <v>27</v>
      </c>
      <c r="H23" s="13">
        <v>1.6</v>
      </c>
      <c r="I23" s="13">
        <v>25.8</v>
      </c>
      <c r="J23" s="4">
        <v>0.6</v>
      </c>
      <c r="K23" s="4" t="s">
        <v>27</v>
      </c>
      <c r="L23" s="4">
        <v>0.3</v>
      </c>
      <c r="M23" s="4">
        <v>1.8</v>
      </c>
      <c r="N23" s="4">
        <v>91.9</v>
      </c>
      <c r="O23" s="4">
        <v>0.6</v>
      </c>
      <c r="P23" s="4" t="s">
        <v>27</v>
      </c>
      <c r="Q23" s="4">
        <v>4.8</v>
      </c>
      <c r="R23" s="4">
        <v>2.4</v>
      </c>
      <c r="S23" s="4">
        <v>2.6</v>
      </c>
      <c r="T23" s="4">
        <v>18.1</v>
      </c>
      <c r="U23" s="4">
        <v>0</v>
      </c>
      <c r="V23" s="4">
        <v>0.3</v>
      </c>
      <c r="W23" s="4">
        <v>15.1</v>
      </c>
      <c r="X23" s="4">
        <v>0</v>
      </c>
      <c r="Y23" s="4" t="s">
        <v>27</v>
      </c>
      <c r="Z23" s="4" t="s">
        <v>27</v>
      </c>
      <c r="AA23" s="4" t="s">
        <v>27</v>
      </c>
      <c r="AB23" s="4">
        <v>0</v>
      </c>
      <c r="AC23" s="4">
        <v>15</v>
      </c>
      <c r="AD23" s="4">
        <v>0</v>
      </c>
      <c r="AE23" s="4">
        <v>1</v>
      </c>
      <c r="AF23" s="4">
        <v>54</v>
      </c>
      <c r="AG23" s="4">
        <v>6</v>
      </c>
      <c r="AH23" s="4">
        <v>0</v>
      </c>
      <c r="AI23" s="4">
        <v>0</v>
      </c>
      <c r="AJ23" s="4">
        <v>5</v>
      </c>
      <c r="AK23" s="4">
        <v>2</v>
      </c>
      <c r="AL23" s="4">
        <v>0</v>
      </c>
      <c r="AM23" s="4">
        <v>1</v>
      </c>
      <c r="AN23" s="4">
        <v>0</v>
      </c>
      <c r="AO23" s="4">
        <v>29</v>
      </c>
      <c r="AP23" s="4">
        <v>11.5</v>
      </c>
      <c r="AQ23" s="4">
        <v>0.5</v>
      </c>
      <c r="AR23" s="4">
        <v>2</v>
      </c>
      <c r="AS23" s="4">
        <v>0</v>
      </c>
      <c r="AT23" s="4">
        <v>0</v>
      </c>
      <c r="AU23" s="4">
        <v>0</v>
      </c>
      <c r="AV23" s="4" t="s">
        <v>27</v>
      </c>
      <c r="AW23" s="4" t="s">
        <v>27</v>
      </c>
      <c r="AX23" s="4">
        <v>0.5</v>
      </c>
      <c r="AY23" s="4">
        <v>12.5</v>
      </c>
      <c r="AZ23" s="4" t="s">
        <v>27</v>
      </c>
      <c r="BA23" s="4">
        <v>5</v>
      </c>
      <c r="BB23" s="4" t="s">
        <v>27</v>
      </c>
      <c r="BC23" s="4">
        <v>1</v>
      </c>
      <c r="BD23" s="4">
        <v>1</v>
      </c>
      <c r="BE23" s="4">
        <v>1.5</v>
      </c>
      <c r="BF23" s="4">
        <v>71</v>
      </c>
      <c r="BG23" s="4">
        <v>0.5</v>
      </c>
      <c r="BH23" s="4">
        <v>8.5</v>
      </c>
      <c r="BI23" s="4" t="s">
        <v>27</v>
      </c>
      <c r="BJ23" s="4">
        <v>2.5</v>
      </c>
      <c r="BK23" s="4">
        <v>0</v>
      </c>
      <c r="BL23" s="4">
        <v>2</v>
      </c>
      <c r="BM23" s="4">
        <v>0</v>
      </c>
      <c r="BN23" s="4">
        <v>44.5</v>
      </c>
      <c r="BO23" s="4">
        <v>0</v>
      </c>
      <c r="BP23" s="4">
        <v>0</v>
      </c>
      <c r="BQ23" s="4">
        <v>0.5</v>
      </c>
      <c r="BR23" s="4"/>
      <c r="BS23" s="4"/>
      <c r="BT23" s="4"/>
      <c r="BU23" s="4"/>
      <c r="BV23" s="4"/>
      <c r="BW23" s="4"/>
      <c r="BY23" s="9">
        <f t="shared" si="0"/>
        <v>7.416666666666667</v>
      </c>
      <c r="BZ23" s="9">
        <f t="shared" si="1"/>
        <v>5.35</v>
      </c>
      <c r="CA23" s="9">
        <f t="shared" si="2"/>
        <v>6.833333333333333</v>
      </c>
      <c r="CB23" s="9">
        <f t="shared" si="3"/>
        <v>6.466666666666667</v>
      </c>
    </row>
    <row r="24" spans="1:80" ht="11.25">
      <c r="A24" s="5">
        <v>22</v>
      </c>
      <c r="B24" s="77">
        <v>0.7</v>
      </c>
      <c r="C24" s="4">
        <v>11.1</v>
      </c>
      <c r="D24" s="4">
        <v>8</v>
      </c>
      <c r="E24" s="4">
        <v>17.8</v>
      </c>
      <c r="F24" s="4">
        <v>8.6</v>
      </c>
      <c r="G24" s="4" t="s">
        <v>27</v>
      </c>
      <c r="H24" s="4">
        <v>0</v>
      </c>
      <c r="I24" s="4">
        <v>5.6</v>
      </c>
      <c r="J24" s="4" t="s">
        <v>27</v>
      </c>
      <c r="K24" s="4">
        <v>3.1</v>
      </c>
      <c r="L24" s="4" t="s">
        <v>27</v>
      </c>
      <c r="M24" s="4" t="s">
        <v>27</v>
      </c>
      <c r="N24" s="4">
        <v>0.1</v>
      </c>
      <c r="O24" s="4" t="s">
        <v>27</v>
      </c>
      <c r="P24" s="4">
        <v>8.2</v>
      </c>
      <c r="Q24" s="4">
        <v>0</v>
      </c>
      <c r="R24" s="4">
        <v>23.3</v>
      </c>
      <c r="S24" s="4">
        <v>0</v>
      </c>
      <c r="T24" s="4">
        <v>0</v>
      </c>
      <c r="U24" s="4">
        <v>6.7</v>
      </c>
      <c r="V24" s="4">
        <v>0</v>
      </c>
      <c r="W24" s="4">
        <v>46.9</v>
      </c>
      <c r="X24" s="4">
        <v>35.4</v>
      </c>
      <c r="Y24" s="4">
        <v>17.5</v>
      </c>
      <c r="Z24" s="4" t="s">
        <v>27</v>
      </c>
      <c r="AA24" s="4">
        <v>17</v>
      </c>
      <c r="AB24" s="4" t="s">
        <v>27</v>
      </c>
      <c r="AC24" s="4" t="s">
        <v>27</v>
      </c>
      <c r="AD24" s="4">
        <v>24</v>
      </c>
      <c r="AE24" s="4" t="s">
        <v>27</v>
      </c>
      <c r="AF24" s="4" t="s">
        <v>27</v>
      </c>
      <c r="AG24" s="4">
        <v>1</v>
      </c>
      <c r="AH24" s="4">
        <v>18</v>
      </c>
      <c r="AI24" s="4" t="s">
        <v>27</v>
      </c>
      <c r="AJ24" s="4" t="s">
        <v>27</v>
      </c>
      <c r="AK24" s="4" t="s">
        <v>27</v>
      </c>
      <c r="AL24" s="4">
        <v>0</v>
      </c>
      <c r="AM24" s="4" t="s">
        <v>27</v>
      </c>
      <c r="AN24" s="4">
        <v>7</v>
      </c>
      <c r="AO24" s="4">
        <v>3</v>
      </c>
      <c r="AP24" s="4" t="s">
        <v>27</v>
      </c>
      <c r="AQ24" s="4" t="s">
        <v>27</v>
      </c>
      <c r="AR24" s="4">
        <v>3.5</v>
      </c>
      <c r="AS24" s="4">
        <v>2.5</v>
      </c>
      <c r="AT24" s="4" t="s">
        <v>27</v>
      </c>
      <c r="AU24" s="4">
        <v>21</v>
      </c>
      <c r="AV24" s="4">
        <v>0</v>
      </c>
      <c r="AW24" s="4">
        <v>0</v>
      </c>
      <c r="AX24" s="4" t="s">
        <v>27</v>
      </c>
      <c r="AY24" s="4">
        <v>6</v>
      </c>
      <c r="AZ24" s="4" t="s">
        <v>27</v>
      </c>
      <c r="BA24" s="4">
        <v>0</v>
      </c>
      <c r="BB24" s="4">
        <v>10</v>
      </c>
      <c r="BC24" s="4">
        <v>1</v>
      </c>
      <c r="BD24" s="4">
        <v>14.5</v>
      </c>
      <c r="BE24" s="4">
        <v>24</v>
      </c>
      <c r="BF24" s="4">
        <v>1.5</v>
      </c>
      <c r="BG24" s="4" t="s">
        <v>27</v>
      </c>
      <c r="BH24" s="4" t="s">
        <v>27</v>
      </c>
      <c r="BI24" s="4">
        <v>14</v>
      </c>
      <c r="BJ24" s="4">
        <v>0</v>
      </c>
      <c r="BK24" s="4">
        <v>2.5</v>
      </c>
      <c r="BL24" s="4">
        <v>0</v>
      </c>
      <c r="BM24" s="4">
        <v>0</v>
      </c>
      <c r="BN24" s="4" t="s">
        <v>27</v>
      </c>
      <c r="BO24" s="4" t="s">
        <v>27</v>
      </c>
      <c r="BP24" s="4">
        <v>0.5</v>
      </c>
      <c r="BQ24" s="4">
        <v>9.5</v>
      </c>
      <c r="BR24" s="4"/>
      <c r="BS24" s="4"/>
      <c r="BT24" s="4"/>
      <c r="BU24" s="4"/>
      <c r="BV24" s="4"/>
      <c r="BW24" s="4"/>
      <c r="BY24" s="9">
        <f t="shared" si="0"/>
        <v>6.706666666666667</v>
      </c>
      <c r="BZ24" s="9">
        <f t="shared" si="1"/>
        <v>6.783333333333333</v>
      </c>
      <c r="CA24" s="9">
        <f t="shared" si="2"/>
        <v>4.566666666666666</v>
      </c>
      <c r="CB24" s="9">
        <f t="shared" si="3"/>
        <v>4.016666666666667</v>
      </c>
    </row>
    <row r="25" spans="1:80" ht="11.25">
      <c r="A25" s="5">
        <v>23</v>
      </c>
      <c r="B25" s="77">
        <v>19.3</v>
      </c>
      <c r="C25" s="4">
        <v>69</v>
      </c>
      <c r="D25" s="4" t="s">
        <v>27</v>
      </c>
      <c r="E25" s="4">
        <v>45</v>
      </c>
      <c r="F25" s="4">
        <v>2.4</v>
      </c>
      <c r="G25" s="4" t="s">
        <v>27</v>
      </c>
      <c r="H25" s="4">
        <v>0.3</v>
      </c>
      <c r="I25" s="4" t="s">
        <v>27</v>
      </c>
      <c r="J25" s="4">
        <v>3.9</v>
      </c>
      <c r="K25" s="4">
        <v>0</v>
      </c>
      <c r="L25" s="4">
        <v>5.8</v>
      </c>
      <c r="M25" s="4" t="s">
        <v>27</v>
      </c>
      <c r="N25" s="4" t="s">
        <v>27</v>
      </c>
      <c r="O25" s="4">
        <v>0</v>
      </c>
      <c r="P25" s="4" t="s">
        <v>27</v>
      </c>
      <c r="Q25" s="4" t="s">
        <v>27</v>
      </c>
      <c r="R25" s="4">
        <v>1.4</v>
      </c>
      <c r="S25" s="4" t="s">
        <v>27</v>
      </c>
      <c r="T25" s="4">
        <v>26.7</v>
      </c>
      <c r="U25" s="4" t="s">
        <v>27</v>
      </c>
      <c r="V25" s="4">
        <v>0.7</v>
      </c>
      <c r="W25" s="4" t="s">
        <v>27</v>
      </c>
      <c r="X25" s="4">
        <v>5.3</v>
      </c>
      <c r="Y25" s="4">
        <v>0.2</v>
      </c>
      <c r="Z25" s="4">
        <v>0.3</v>
      </c>
      <c r="AA25" s="4">
        <v>17</v>
      </c>
      <c r="AB25" s="4" t="s">
        <v>27</v>
      </c>
      <c r="AC25" s="4" t="s">
        <v>27</v>
      </c>
      <c r="AD25" s="4">
        <v>28</v>
      </c>
      <c r="AE25" s="4">
        <v>5</v>
      </c>
      <c r="AF25" s="4">
        <v>0</v>
      </c>
      <c r="AG25" s="4">
        <v>35</v>
      </c>
      <c r="AH25" s="4">
        <v>1</v>
      </c>
      <c r="AI25" s="4" t="s">
        <v>27</v>
      </c>
      <c r="AJ25" s="4" t="s">
        <v>27</v>
      </c>
      <c r="AK25" s="4" t="s">
        <v>27</v>
      </c>
      <c r="AL25" s="4">
        <v>13</v>
      </c>
      <c r="AM25" s="4" t="s">
        <v>27</v>
      </c>
      <c r="AN25" s="4">
        <v>14</v>
      </c>
      <c r="AO25" s="4">
        <v>1</v>
      </c>
      <c r="AP25" s="4">
        <v>7.5</v>
      </c>
      <c r="AQ25" s="4" t="s">
        <v>27</v>
      </c>
      <c r="AR25" s="4">
        <v>2</v>
      </c>
      <c r="AS25" s="4" t="s">
        <v>27</v>
      </c>
      <c r="AT25" s="4">
        <v>0</v>
      </c>
      <c r="AU25" s="4">
        <v>0</v>
      </c>
      <c r="AV25" s="4">
        <v>0</v>
      </c>
      <c r="AW25" s="4">
        <v>8.5</v>
      </c>
      <c r="AX25" s="4">
        <v>0</v>
      </c>
      <c r="AY25" s="4">
        <v>0.5</v>
      </c>
      <c r="AZ25" s="4" t="s">
        <v>27</v>
      </c>
      <c r="BA25" s="4">
        <v>0</v>
      </c>
      <c r="BB25" s="4">
        <v>0</v>
      </c>
      <c r="BC25" s="4">
        <v>0</v>
      </c>
      <c r="BD25" s="4" t="s">
        <v>27</v>
      </c>
      <c r="BE25" s="4">
        <v>1.5</v>
      </c>
      <c r="BF25" s="4">
        <v>2</v>
      </c>
      <c r="BG25" s="4">
        <v>12.5</v>
      </c>
      <c r="BH25" s="4">
        <v>0</v>
      </c>
      <c r="BI25" s="4" t="s">
        <v>27</v>
      </c>
      <c r="BJ25" s="4">
        <v>0</v>
      </c>
      <c r="BK25" s="4" t="s">
        <v>27</v>
      </c>
      <c r="BL25" s="4">
        <v>1</v>
      </c>
      <c r="BM25" s="4">
        <v>14</v>
      </c>
      <c r="BN25" s="4" t="s">
        <v>27</v>
      </c>
      <c r="BO25" s="4">
        <v>7.5</v>
      </c>
      <c r="BP25" s="4">
        <v>0</v>
      </c>
      <c r="BQ25" s="4">
        <v>2</v>
      </c>
      <c r="BR25" s="4"/>
      <c r="BS25" s="4"/>
      <c r="BT25" s="4"/>
      <c r="BU25" s="4"/>
      <c r="BV25" s="4"/>
      <c r="BW25" s="4"/>
      <c r="BY25" s="9">
        <f t="shared" si="0"/>
        <v>4.776666666666667</v>
      </c>
      <c r="BZ25" s="9">
        <f t="shared" si="1"/>
        <v>5.506666666666666</v>
      </c>
      <c r="CA25" s="9">
        <f t="shared" si="2"/>
        <v>4.383333333333334</v>
      </c>
      <c r="CB25" s="9">
        <f t="shared" si="3"/>
        <v>2.466666666666667</v>
      </c>
    </row>
    <row r="26" spans="1:80" ht="11.25">
      <c r="A26" s="5">
        <v>24</v>
      </c>
      <c r="B26" s="77">
        <v>31.5</v>
      </c>
      <c r="C26" s="4">
        <v>0</v>
      </c>
      <c r="D26" s="4" t="s">
        <v>27</v>
      </c>
      <c r="E26" s="4">
        <v>10.3</v>
      </c>
      <c r="F26" s="4">
        <v>9.5</v>
      </c>
      <c r="G26" s="4" t="s">
        <v>27</v>
      </c>
      <c r="H26" s="4" t="s">
        <v>27</v>
      </c>
      <c r="I26" s="4">
        <v>2.9</v>
      </c>
      <c r="J26" s="4">
        <v>72.6</v>
      </c>
      <c r="K26" s="4">
        <v>5.6</v>
      </c>
      <c r="L26" s="4">
        <v>6</v>
      </c>
      <c r="M26" s="4" t="s">
        <v>27</v>
      </c>
      <c r="N26" s="4" t="s">
        <v>27</v>
      </c>
      <c r="O26" s="4" t="s">
        <v>27</v>
      </c>
      <c r="P26" s="4" t="s">
        <v>27</v>
      </c>
      <c r="Q26" s="4" t="s">
        <v>27</v>
      </c>
      <c r="R26" s="4">
        <v>0.2</v>
      </c>
      <c r="S26" s="4" t="s">
        <v>27</v>
      </c>
      <c r="T26" s="4">
        <v>0.1</v>
      </c>
      <c r="U26" s="4" t="s">
        <v>27</v>
      </c>
      <c r="V26" s="4">
        <v>1.2</v>
      </c>
      <c r="W26" s="4">
        <v>22.3</v>
      </c>
      <c r="X26" s="4" t="s">
        <v>27</v>
      </c>
      <c r="Y26" s="4">
        <v>7.3</v>
      </c>
      <c r="Z26" s="4">
        <v>26.2</v>
      </c>
      <c r="AA26" s="4">
        <v>0</v>
      </c>
      <c r="AB26" s="4" t="s">
        <v>27</v>
      </c>
      <c r="AC26" s="4">
        <v>20</v>
      </c>
      <c r="AD26" s="4" t="s">
        <v>27</v>
      </c>
      <c r="AE26" s="4">
        <v>37</v>
      </c>
      <c r="AF26" s="4">
        <v>38</v>
      </c>
      <c r="AG26" s="4" t="s">
        <v>27</v>
      </c>
      <c r="AH26" s="4">
        <v>23</v>
      </c>
      <c r="AI26" s="4">
        <v>0</v>
      </c>
      <c r="AJ26" s="4" t="s">
        <v>27</v>
      </c>
      <c r="AK26" s="4">
        <v>0</v>
      </c>
      <c r="AL26" s="4">
        <v>52</v>
      </c>
      <c r="AM26" s="4" t="s">
        <v>27</v>
      </c>
      <c r="AN26" s="4">
        <v>7</v>
      </c>
      <c r="AO26" s="4">
        <v>28</v>
      </c>
      <c r="AP26" s="4" t="s">
        <v>27</v>
      </c>
      <c r="AQ26" s="4">
        <v>0</v>
      </c>
      <c r="AR26" s="4">
        <v>4.5</v>
      </c>
      <c r="AS26" s="4">
        <v>4.5</v>
      </c>
      <c r="AT26" s="4" t="s">
        <v>27</v>
      </c>
      <c r="AU26" s="4">
        <v>0</v>
      </c>
      <c r="AV26" s="4">
        <v>6</v>
      </c>
      <c r="AW26" s="4">
        <v>20.5</v>
      </c>
      <c r="AX26" s="4">
        <v>0.5</v>
      </c>
      <c r="AY26" s="4">
        <v>0</v>
      </c>
      <c r="AZ26" s="4">
        <v>3</v>
      </c>
      <c r="BA26" s="4" t="s">
        <v>27</v>
      </c>
      <c r="BB26" s="4" t="s">
        <v>27</v>
      </c>
      <c r="BC26" s="4">
        <v>0</v>
      </c>
      <c r="BD26" s="4">
        <v>0.5</v>
      </c>
      <c r="BE26" s="4">
        <v>3.5</v>
      </c>
      <c r="BF26" s="4">
        <v>3</v>
      </c>
      <c r="BG26" s="4" t="s">
        <v>27</v>
      </c>
      <c r="BH26" s="4" t="s">
        <v>27</v>
      </c>
      <c r="BI26" s="4" t="s">
        <v>27</v>
      </c>
      <c r="BJ26" s="4">
        <v>1</v>
      </c>
      <c r="BK26" s="4">
        <v>5</v>
      </c>
      <c r="BL26" s="4" t="s">
        <v>27</v>
      </c>
      <c r="BM26" s="4">
        <v>4</v>
      </c>
      <c r="BN26" s="4" t="s">
        <v>27</v>
      </c>
      <c r="BO26" s="4">
        <v>0</v>
      </c>
      <c r="BP26" s="4">
        <v>3.5</v>
      </c>
      <c r="BQ26" s="4">
        <v>0.5</v>
      </c>
      <c r="BR26" s="4"/>
      <c r="BS26" s="4"/>
      <c r="BT26" s="4"/>
      <c r="BU26" s="4"/>
      <c r="BV26" s="4"/>
      <c r="BW26" s="4"/>
      <c r="BY26" s="9">
        <f t="shared" si="0"/>
        <v>10.383333333333333</v>
      </c>
      <c r="BZ26" s="9">
        <f t="shared" si="1"/>
        <v>9.92</v>
      </c>
      <c r="CA26" s="9">
        <f t="shared" si="2"/>
        <v>7.7</v>
      </c>
      <c r="CB26" s="9">
        <f t="shared" si="3"/>
        <v>3.1666666666666665</v>
      </c>
    </row>
    <row r="27" spans="1:80" ht="11.25">
      <c r="A27" s="5">
        <v>25</v>
      </c>
      <c r="B27" s="77">
        <v>1.3</v>
      </c>
      <c r="C27" s="4">
        <v>6</v>
      </c>
      <c r="D27" s="4">
        <v>0.3</v>
      </c>
      <c r="E27" s="4">
        <v>0.3</v>
      </c>
      <c r="F27" s="4" t="s">
        <v>27</v>
      </c>
      <c r="G27" s="4" t="s">
        <v>27</v>
      </c>
      <c r="H27" s="4" t="s">
        <v>27</v>
      </c>
      <c r="I27" s="4">
        <v>15</v>
      </c>
      <c r="J27" s="4">
        <v>10</v>
      </c>
      <c r="K27" s="4">
        <v>17.5</v>
      </c>
      <c r="L27" s="4" t="s">
        <v>27</v>
      </c>
      <c r="M27" s="4">
        <v>3.1</v>
      </c>
      <c r="N27" s="4" t="s">
        <v>27</v>
      </c>
      <c r="O27" s="4">
        <v>0</v>
      </c>
      <c r="P27" s="4">
        <v>22</v>
      </c>
      <c r="Q27" s="4">
        <v>3.7</v>
      </c>
      <c r="R27" s="4">
        <v>3.3</v>
      </c>
      <c r="S27" s="4">
        <v>2.1</v>
      </c>
      <c r="T27" s="4" t="s">
        <v>27</v>
      </c>
      <c r="U27" s="4" t="s">
        <v>27</v>
      </c>
      <c r="V27" s="4" t="s">
        <v>27</v>
      </c>
      <c r="W27" s="4">
        <v>4.2</v>
      </c>
      <c r="X27" s="4">
        <v>1.7</v>
      </c>
      <c r="Y27" s="4">
        <v>7</v>
      </c>
      <c r="Z27" s="4">
        <v>25.9</v>
      </c>
      <c r="AA27" s="4">
        <v>2</v>
      </c>
      <c r="AB27" s="4">
        <v>0</v>
      </c>
      <c r="AC27" s="4" t="s">
        <v>27</v>
      </c>
      <c r="AD27" s="4">
        <v>3</v>
      </c>
      <c r="AE27" s="4" t="s">
        <v>27</v>
      </c>
      <c r="AF27" s="4" t="s">
        <v>27</v>
      </c>
      <c r="AG27" s="4">
        <v>4</v>
      </c>
      <c r="AH27" s="4">
        <v>33</v>
      </c>
      <c r="AI27" s="4">
        <v>59</v>
      </c>
      <c r="AJ27" s="4">
        <v>0</v>
      </c>
      <c r="AK27" s="4">
        <v>51</v>
      </c>
      <c r="AL27" s="4">
        <v>3</v>
      </c>
      <c r="AM27" s="4">
        <v>0</v>
      </c>
      <c r="AN27" s="4">
        <v>0</v>
      </c>
      <c r="AO27" s="4">
        <v>0</v>
      </c>
      <c r="AP27" s="4" t="s">
        <v>27</v>
      </c>
      <c r="AQ27" s="4">
        <v>9</v>
      </c>
      <c r="AR27" s="4">
        <v>1</v>
      </c>
      <c r="AS27" s="4">
        <v>53</v>
      </c>
      <c r="AT27" s="4" t="s">
        <v>27</v>
      </c>
      <c r="AU27" s="4">
        <v>0</v>
      </c>
      <c r="AV27" s="4">
        <v>14.5</v>
      </c>
      <c r="AW27" s="4">
        <v>0.5</v>
      </c>
      <c r="AX27" s="4">
        <v>0</v>
      </c>
      <c r="AY27" s="4">
        <v>7</v>
      </c>
      <c r="AZ27" s="4">
        <v>63.5</v>
      </c>
      <c r="BA27" s="4">
        <v>15.5</v>
      </c>
      <c r="BB27" s="4" t="s">
        <v>27</v>
      </c>
      <c r="BC27" s="4">
        <v>0</v>
      </c>
      <c r="BD27" s="4">
        <v>0.5</v>
      </c>
      <c r="BE27" s="4">
        <v>0</v>
      </c>
      <c r="BF27" s="4" t="s">
        <v>27</v>
      </c>
      <c r="BG27" s="4" t="s">
        <v>27</v>
      </c>
      <c r="BH27" s="4">
        <v>5</v>
      </c>
      <c r="BI27" s="4">
        <v>0</v>
      </c>
      <c r="BJ27" s="4" t="s">
        <v>27</v>
      </c>
      <c r="BK27" s="4">
        <v>12</v>
      </c>
      <c r="BL27" s="4" t="s">
        <v>27</v>
      </c>
      <c r="BM27" s="4">
        <v>11</v>
      </c>
      <c r="BN27" s="4">
        <v>1</v>
      </c>
      <c r="BO27" s="4" t="s">
        <v>27</v>
      </c>
      <c r="BP27" s="4" t="s">
        <v>27</v>
      </c>
      <c r="BQ27" s="4">
        <v>3.5</v>
      </c>
      <c r="BR27" s="4"/>
      <c r="BS27" s="4"/>
      <c r="BT27" s="4"/>
      <c r="BU27" s="4"/>
      <c r="BV27" s="4"/>
      <c r="BW27" s="4"/>
      <c r="BY27" s="9">
        <f t="shared" si="0"/>
        <v>8.516666666666667</v>
      </c>
      <c r="BZ27" s="9">
        <f t="shared" si="1"/>
        <v>9.06</v>
      </c>
      <c r="CA27" s="9">
        <f t="shared" si="2"/>
        <v>10.583333333333334</v>
      </c>
      <c r="CB27" s="9">
        <f t="shared" si="3"/>
        <v>6.566666666666666</v>
      </c>
    </row>
    <row r="28" spans="1:80" ht="11.25">
      <c r="A28" s="5">
        <v>26</v>
      </c>
      <c r="B28" s="77">
        <v>0</v>
      </c>
      <c r="C28" s="4">
        <v>6.8</v>
      </c>
      <c r="D28" s="4">
        <v>2.8</v>
      </c>
      <c r="E28" s="4">
        <v>0.3</v>
      </c>
      <c r="F28" s="4">
        <v>14.2</v>
      </c>
      <c r="G28" s="4">
        <v>0</v>
      </c>
      <c r="H28" s="4">
        <v>0.5</v>
      </c>
      <c r="I28" s="4" t="s">
        <v>27</v>
      </c>
      <c r="J28" s="4">
        <v>2.9</v>
      </c>
      <c r="K28" s="4">
        <v>0.2</v>
      </c>
      <c r="L28" s="4" t="s">
        <v>27</v>
      </c>
      <c r="M28" s="4">
        <v>0</v>
      </c>
      <c r="N28" s="4">
        <v>0.3</v>
      </c>
      <c r="O28" s="4" t="s">
        <v>27</v>
      </c>
      <c r="P28" s="4">
        <v>19.4</v>
      </c>
      <c r="Q28" s="4">
        <v>3</v>
      </c>
      <c r="R28" s="4">
        <v>42.2</v>
      </c>
      <c r="S28" s="4">
        <v>2</v>
      </c>
      <c r="T28" s="4" t="s">
        <v>27</v>
      </c>
      <c r="U28" s="4" t="s">
        <v>27</v>
      </c>
      <c r="V28" s="4">
        <v>13.4</v>
      </c>
      <c r="W28" s="4" t="s">
        <v>27</v>
      </c>
      <c r="X28" s="4">
        <v>9.2</v>
      </c>
      <c r="Y28" s="4">
        <v>2.5</v>
      </c>
      <c r="Z28" s="4">
        <v>0.9</v>
      </c>
      <c r="AA28" s="4">
        <v>9</v>
      </c>
      <c r="AB28" s="4">
        <v>0</v>
      </c>
      <c r="AC28" s="4">
        <v>8</v>
      </c>
      <c r="AD28" s="4">
        <v>4</v>
      </c>
      <c r="AE28" s="4">
        <v>7</v>
      </c>
      <c r="AF28" s="4">
        <v>1</v>
      </c>
      <c r="AG28" s="4">
        <v>15</v>
      </c>
      <c r="AH28" s="4">
        <v>19</v>
      </c>
      <c r="AI28" s="4">
        <v>5</v>
      </c>
      <c r="AJ28" s="4">
        <v>0</v>
      </c>
      <c r="AK28" s="4">
        <v>36</v>
      </c>
      <c r="AL28" s="4">
        <v>0</v>
      </c>
      <c r="AM28" s="4">
        <v>10</v>
      </c>
      <c r="AN28" s="4">
        <v>0</v>
      </c>
      <c r="AO28" s="4" t="s">
        <v>27</v>
      </c>
      <c r="AP28" s="4">
        <v>4</v>
      </c>
      <c r="AQ28" s="4">
        <v>3.5</v>
      </c>
      <c r="AR28" s="4">
        <v>15</v>
      </c>
      <c r="AS28" s="4">
        <v>4</v>
      </c>
      <c r="AT28" s="4" t="s">
        <v>27</v>
      </c>
      <c r="AU28" s="4">
        <v>0</v>
      </c>
      <c r="AV28" s="4">
        <v>0.5</v>
      </c>
      <c r="AW28" s="4">
        <v>0</v>
      </c>
      <c r="AX28" s="4" t="s">
        <v>27</v>
      </c>
      <c r="AY28" s="4">
        <v>4</v>
      </c>
      <c r="AZ28" s="4">
        <v>8.5</v>
      </c>
      <c r="BA28" s="4">
        <v>1.5</v>
      </c>
      <c r="BB28" s="4">
        <v>0</v>
      </c>
      <c r="BC28" s="4">
        <v>2</v>
      </c>
      <c r="BD28" s="4">
        <v>0</v>
      </c>
      <c r="BE28" s="4">
        <v>0</v>
      </c>
      <c r="BF28" s="4" t="s">
        <v>27</v>
      </c>
      <c r="BG28" s="4">
        <v>0</v>
      </c>
      <c r="BH28" s="4">
        <v>0</v>
      </c>
      <c r="BI28" s="4" t="s">
        <v>27</v>
      </c>
      <c r="BJ28" s="4">
        <v>33</v>
      </c>
      <c r="BK28" s="4" t="s">
        <v>27</v>
      </c>
      <c r="BL28" s="4">
        <v>1</v>
      </c>
      <c r="BM28" s="4">
        <v>14.5</v>
      </c>
      <c r="BN28" s="4" t="s">
        <v>27</v>
      </c>
      <c r="BO28" s="4">
        <v>0</v>
      </c>
      <c r="BP28" s="4" t="s">
        <v>27</v>
      </c>
      <c r="BQ28" s="4">
        <v>4</v>
      </c>
      <c r="BR28" s="4"/>
      <c r="BS28" s="4"/>
      <c r="BT28" s="4"/>
      <c r="BU28" s="4"/>
      <c r="BV28" s="4"/>
      <c r="BW28" s="4"/>
      <c r="BY28" s="9">
        <f t="shared" si="0"/>
        <v>7</v>
      </c>
      <c r="BZ28" s="9">
        <f t="shared" si="1"/>
        <v>5.566666666666666</v>
      </c>
      <c r="CA28" s="9">
        <f t="shared" si="2"/>
        <v>4.666666666666667</v>
      </c>
      <c r="CB28" s="9">
        <f t="shared" si="3"/>
        <v>3.183333333333333</v>
      </c>
    </row>
    <row r="29" spans="1:80" ht="11.25">
      <c r="A29" s="5">
        <v>27</v>
      </c>
      <c r="B29" s="77">
        <v>3.2</v>
      </c>
      <c r="C29" s="4">
        <v>10.9</v>
      </c>
      <c r="D29" s="4">
        <v>0.6</v>
      </c>
      <c r="E29" s="4" t="s">
        <v>27</v>
      </c>
      <c r="F29" s="4">
        <v>41.1</v>
      </c>
      <c r="G29" s="4" t="s">
        <v>27</v>
      </c>
      <c r="H29" s="4" t="s">
        <v>27</v>
      </c>
      <c r="I29" s="4">
        <v>0</v>
      </c>
      <c r="J29" s="4">
        <v>82.8</v>
      </c>
      <c r="K29" s="4">
        <v>1.4</v>
      </c>
      <c r="L29" s="4" t="s">
        <v>27</v>
      </c>
      <c r="M29" s="4">
        <v>15.9</v>
      </c>
      <c r="N29" s="4">
        <v>49.9</v>
      </c>
      <c r="O29" s="4">
        <v>2.2</v>
      </c>
      <c r="P29" s="4" t="s">
        <v>27</v>
      </c>
      <c r="Q29" s="4">
        <v>8.7</v>
      </c>
      <c r="R29" s="4">
        <v>4.1</v>
      </c>
      <c r="S29" s="4" t="s">
        <v>27</v>
      </c>
      <c r="T29" s="4">
        <v>0</v>
      </c>
      <c r="U29" s="4">
        <v>10.7</v>
      </c>
      <c r="V29" s="4">
        <v>34</v>
      </c>
      <c r="W29" s="4">
        <v>9.3</v>
      </c>
      <c r="X29" s="4">
        <v>0</v>
      </c>
      <c r="Y29" s="4" t="s">
        <v>27</v>
      </c>
      <c r="Z29" s="4" t="s">
        <v>27</v>
      </c>
      <c r="AA29" s="4">
        <v>30</v>
      </c>
      <c r="AB29" s="4">
        <v>1</v>
      </c>
      <c r="AC29" s="4">
        <v>1</v>
      </c>
      <c r="AD29" s="4">
        <v>7</v>
      </c>
      <c r="AE29" s="4">
        <v>44</v>
      </c>
      <c r="AF29" s="4">
        <v>0</v>
      </c>
      <c r="AG29" s="4">
        <v>14</v>
      </c>
      <c r="AH29" s="4">
        <v>12</v>
      </c>
      <c r="AI29" s="4">
        <v>0</v>
      </c>
      <c r="AJ29" s="4">
        <v>0</v>
      </c>
      <c r="AK29" s="4">
        <v>8</v>
      </c>
      <c r="AL29" s="4">
        <v>0</v>
      </c>
      <c r="AM29" s="4">
        <v>4</v>
      </c>
      <c r="AN29" s="4">
        <v>2</v>
      </c>
      <c r="AO29" s="4" t="s">
        <v>27</v>
      </c>
      <c r="AP29" s="4" t="s">
        <v>27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64.5</v>
      </c>
      <c r="AW29" s="4">
        <v>0</v>
      </c>
      <c r="AX29" s="4">
        <v>0</v>
      </c>
      <c r="AY29" s="4">
        <v>3</v>
      </c>
      <c r="AZ29" s="4">
        <v>1</v>
      </c>
      <c r="BA29" s="4">
        <v>0</v>
      </c>
      <c r="BB29" s="4">
        <v>0</v>
      </c>
      <c r="BC29" s="4">
        <v>0</v>
      </c>
      <c r="BD29" s="4" t="s">
        <v>27</v>
      </c>
      <c r="BE29" s="4">
        <v>1</v>
      </c>
      <c r="BF29" s="4" t="s">
        <v>27</v>
      </c>
      <c r="BG29" s="4">
        <v>16.5</v>
      </c>
      <c r="BH29" s="4">
        <v>1</v>
      </c>
      <c r="BI29" s="4" t="s">
        <v>27</v>
      </c>
      <c r="BJ29" s="4">
        <v>0.5</v>
      </c>
      <c r="BK29" s="4">
        <v>0</v>
      </c>
      <c r="BL29" s="4">
        <v>12.5</v>
      </c>
      <c r="BM29" s="93" t="s">
        <v>41</v>
      </c>
      <c r="BN29" s="4" t="s">
        <v>27</v>
      </c>
      <c r="BO29" s="4">
        <v>0</v>
      </c>
      <c r="BP29" s="4">
        <v>0</v>
      </c>
      <c r="BQ29" s="4">
        <v>0</v>
      </c>
      <c r="BR29" s="4"/>
      <c r="BS29" s="4"/>
      <c r="BT29" s="4"/>
      <c r="BU29" s="4"/>
      <c r="BV29" s="4"/>
      <c r="BW29" s="4"/>
      <c r="BY29" s="9">
        <f t="shared" si="0"/>
        <v>11.333333333333334</v>
      </c>
      <c r="BZ29" s="9">
        <f t="shared" si="1"/>
        <v>8.05</v>
      </c>
      <c r="CA29" s="9">
        <f t="shared" si="2"/>
        <v>5.9</v>
      </c>
      <c r="CB29" s="9">
        <f t="shared" si="3"/>
        <v>3.4</v>
      </c>
    </row>
    <row r="30" spans="1:80" ht="11.25">
      <c r="A30" s="5">
        <v>28</v>
      </c>
      <c r="B30" s="77">
        <v>21.5</v>
      </c>
      <c r="C30" s="4">
        <v>1.2</v>
      </c>
      <c r="D30" s="4" t="s">
        <v>27</v>
      </c>
      <c r="E30" s="4" t="s">
        <v>27</v>
      </c>
      <c r="F30" s="4">
        <v>1.2</v>
      </c>
      <c r="G30" s="4">
        <v>0</v>
      </c>
      <c r="H30" s="4" t="s">
        <v>27</v>
      </c>
      <c r="I30" s="4">
        <v>0</v>
      </c>
      <c r="J30" s="4">
        <v>139.5</v>
      </c>
      <c r="K30" s="4" t="s">
        <v>27</v>
      </c>
      <c r="L30" s="4" t="s">
        <v>27</v>
      </c>
      <c r="M30" s="4">
        <v>0</v>
      </c>
      <c r="N30" s="4">
        <v>0</v>
      </c>
      <c r="O30" s="4">
        <v>255.5</v>
      </c>
      <c r="P30" s="4">
        <v>15.9</v>
      </c>
      <c r="Q30" s="4">
        <v>0.4</v>
      </c>
      <c r="R30" s="4" t="s">
        <v>27</v>
      </c>
      <c r="S30" s="4" t="s">
        <v>27</v>
      </c>
      <c r="T30" s="4">
        <v>1.4</v>
      </c>
      <c r="U30" s="4">
        <v>27.6</v>
      </c>
      <c r="V30" s="4" t="s">
        <v>27</v>
      </c>
      <c r="W30" s="4">
        <v>19.1</v>
      </c>
      <c r="X30" s="4">
        <v>4.7</v>
      </c>
      <c r="Y30" s="4">
        <v>0</v>
      </c>
      <c r="Z30" s="4" t="s">
        <v>27</v>
      </c>
      <c r="AA30" s="4">
        <v>25</v>
      </c>
      <c r="AB30" s="4" t="s">
        <v>27</v>
      </c>
      <c r="AC30" s="4">
        <v>0</v>
      </c>
      <c r="AD30" s="4">
        <v>0</v>
      </c>
      <c r="AE30" s="4">
        <v>6</v>
      </c>
      <c r="AF30" s="4">
        <v>0</v>
      </c>
      <c r="AG30" s="4">
        <v>1</v>
      </c>
      <c r="AH30" s="4">
        <v>31</v>
      </c>
      <c r="AI30" s="4">
        <v>0</v>
      </c>
      <c r="AJ30" s="4">
        <v>0</v>
      </c>
      <c r="AK30" s="4" t="s">
        <v>27</v>
      </c>
      <c r="AL30" s="4">
        <v>27</v>
      </c>
      <c r="AM30" s="4">
        <v>1</v>
      </c>
      <c r="AN30" s="4">
        <v>4</v>
      </c>
      <c r="AO30" s="4" t="s">
        <v>27</v>
      </c>
      <c r="AP30" s="4">
        <v>15.5</v>
      </c>
      <c r="AQ30" s="4">
        <v>10.5</v>
      </c>
      <c r="AR30" s="4">
        <v>2.5</v>
      </c>
      <c r="AS30" s="4">
        <v>0</v>
      </c>
      <c r="AT30" s="4">
        <v>2</v>
      </c>
      <c r="AU30" s="4">
        <v>0</v>
      </c>
      <c r="AV30" s="4">
        <v>0.5</v>
      </c>
      <c r="AW30" s="4">
        <v>20</v>
      </c>
      <c r="AX30" s="4">
        <v>5.5</v>
      </c>
      <c r="AY30" s="4">
        <v>0</v>
      </c>
      <c r="AZ30" s="4">
        <v>4</v>
      </c>
      <c r="BA30" s="4">
        <v>24</v>
      </c>
      <c r="BB30" s="4">
        <v>0.5</v>
      </c>
      <c r="BC30" s="4">
        <v>0</v>
      </c>
      <c r="BD30" s="4" t="s">
        <v>27</v>
      </c>
      <c r="BE30" s="4" t="s">
        <v>27</v>
      </c>
      <c r="BF30" s="4">
        <v>1</v>
      </c>
      <c r="BG30" s="4">
        <v>6.5</v>
      </c>
      <c r="BH30" s="4">
        <v>0</v>
      </c>
      <c r="BI30" s="4" t="s">
        <v>27</v>
      </c>
      <c r="BJ30" s="4" t="s">
        <v>27</v>
      </c>
      <c r="BK30" s="4">
        <v>5</v>
      </c>
      <c r="BL30" s="4">
        <v>0.5</v>
      </c>
      <c r="BM30" s="4">
        <v>19.5</v>
      </c>
      <c r="BN30" s="4">
        <v>2</v>
      </c>
      <c r="BO30" s="4">
        <v>0.5</v>
      </c>
      <c r="BP30" s="4">
        <v>4</v>
      </c>
      <c r="BQ30" s="4">
        <v>39.5</v>
      </c>
      <c r="BR30" s="4"/>
      <c r="BS30" s="4"/>
      <c r="BT30" s="4"/>
      <c r="BU30" s="4"/>
      <c r="BV30" s="4"/>
      <c r="BW30" s="4"/>
      <c r="BY30" s="9">
        <f t="shared" si="0"/>
        <v>18.50333333333333</v>
      </c>
      <c r="BZ30" s="9">
        <f t="shared" si="1"/>
        <v>6.626666666666667</v>
      </c>
      <c r="CA30" s="9">
        <f t="shared" si="2"/>
        <v>5.416666666666667</v>
      </c>
      <c r="CB30" s="9">
        <f t="shared" si="3"/>
        <v>5.583333333333333</v>
      </c>
    </row>
    <row r="31" spans="1:80" ht="11.25">
      <c r="A31" s="5">
        <v>29</v>
      </c>
      <c r="B31" s="77">
        <v>8.4</v>
      </c>
      <c r="C31" s="4">
        <v>10.2</v>
      </c>
      <c r="D31" s="4">
        <v>14.9</v>
      </c>
      <c r="E31" s="4">
        <v>0</v>
      </c>
      <c r="F31" s="4">
        <v>0</v>
      </c>
      <c r="G31" s="4">
        <v>9.1</v>
      </c>
      <c r="H31" s="4">
        <v>16.2</v>
      </c>
      <c r="I31" s="4" t="s">
        <v>27</v>
      </c>
      <c r="J31" s="4">
        <v>118.9</v>
      </c>
      <c r="K31" s="4" t="s">
        <v>27</v>
      </c>
      <c r="L31" s="4">
        <v>2.5</v>
      </c>
      <c r="M31" s="4" t="s">
        <v>27</v>
      </c>
      <c r="N31" s="4">
        <v>0</v>
      </c>
      <c r="O31" s="4" t="s">
        <v>27</v>
      </c>
      <c r="P31" s="4">
        <v>1.5</v>
      </c>
      <c r="Q31" s="4">
        <v>62</v>
      </c>
      <c r="R31" s="4">
        <v>0.1</v>
      </c>
      <c r="S31" s="4">
        <v>0</v>
      </c>
      <c r="T31" s="4">
        <v>28.2</v>
      </c>
      <c r="U31" s="4" t="s">
        <v>27</v>
      </c>
      <c r="V31" s="4" t="s">
        <v>27</v>
      </c>
      <c r="W31" s="4">
        <v>1.5</v>
      </c>
      <c r="X31" s="4">
        <v>14.3</v>
      </c>
      <c r="Y31" s="4">
        <v>12.3</v>
      </c>
      <c r="Z31" s="4" t="s">
        <v>27</v>
      </c>
      <c r="AA31" s="4" t="s">
        <v>27</v>
      </c>
      <c r="AB31" s="4">
        <v>34</v>
      </c>
      <c r="AC31" s="4">
        <v>30</v>
      </c>
      <c r="AD31" s="4">
        <v>0</v>
      </c>
      <c r="AE31" s="4" t="s">
        <v>27</v>
      </c>
      <c r="AF31" s="4" t="s">
        <v>27</v>
      </c>
      <c r="AG31" s="4">
        <v>24</v>
      </c>
      <c r="AH31" s="4">
        <v>0</v>
      </c>
      <c r="AI31" s="4">
        <v>6</v>
      </c>
      <c r="AJ31" s="4">
        <v>11</v>
      </c>
      <c r="AK31" s="4" t="s">
        <v>27</v>
      </c>
      <c r="AL31" s="4" t="s">
        <v>27</v>
      </c>
      <c r="AM31" s="4">
        <v>0</v>
      </c>
      <c r="AN31" s="4">
        <v>0</v>
      </c>
      <c r="AO31" s="4" t="s">
        <v>27</v>
      </c>
      <c r="AP31" s="4">
        <v>4</v>
      </c>
      <c r="AQ31" s="4" t="s">
        <v>27</v>
      </c>
      <c r="AR31" s="4" t="s">
        <v>27</v>
      </c>
      <c r="AS31" s="4" t="s">
        <v>27</v>
      </c>
      <c r="AT31" s="4">
        <v>1</v>
      </c>
      <c r="AU31" s="4">
        <v>20</v>
      </c>
      <c r="AV31" s="4">
        <v>5.5</v>
      </c>
      <c r="AW31" s="4">
        <v>0.5</v>
      </c>
      <c r="AX31" s="4">
        <v>7</v>
      </c>
      <c r="AY31" s="4">
        <v>0</v>
      </c>
      <c r="AZ31" s="4">
        <v>0</v>
      </c>
      <c r="BA31" s="4">
        <v>0</v>
      </c>
      <c r="BB31" s="4">
        <v>1</v>
      </c>
      <c r="BC31" s="4" t="s">
        <v>27</v>
      </c>
      <c r="BD31" s="4">
        <v>6.5</v>
      </c>
      <c r="BE31" s="4">
        <v>40</v>
      </c>
      <c r="BF31" s="4">
        <v>0</v>
      </c>
      <c r="BG31" s="4">
        <v>3.5</v>
      </c>
      <c r="BH31" s="4" t="s">
        <v>27</v>
      </c>
      <c r="BI31" s="4">
        <v>0</v>
      </c>
      <c r="BJ31" s="4">
        <v>0</v>
      </c>
      <c r="BK31" s="4">
        <v>21.5</v>
      </c>
      <c r="BL31" s="4">
        <v>0</v>
      </c>
      <c r="BM31" s="93" t="s">
        <v>41</v>
      </c>
      <c r="BN31" s="4" t="s">
        <v>27</v>
      </c>
      <c r="BO31" s="4" t="s">
        <v>27</v>
      </c>
      <c r="BP31" s="4">
        <v>25</v>
      </c>
      <c r="BQ31" s="4">
        <v>0</v>
      </c>
      <c r="BR31" s="4"/>
      <c r="BS31" s="4"/>
      <c r="BT31" s="4"/>
      <c r="BU31" s="4"/>
      <c r="BV31" s="4"/>
      <c r="BW31" s="4"/>
      <c r="BY31" s="9">
        <f t="shared" si="0"/>
        <v>11.543333333333333</v>
      </c>
      <c r="BZ31" s="9">
        <f t="shared" si="1"/>
        <v>6.41</v>
      </c>
      <c r="CA31" s="9">
        <f t="shared" si="2"/>
        <v>4.333333333333333</v>
      </c>
      <c r="CB31" s="9">
        <f t="shared" si="3"/>
        <v>4.516666666666667</v>
      </c>
    </row>
    <row r="32" spans="1:80" ht="11.25">
      <c r="A32" s="5">
        <v>30</v>
      </c>
      <c r="B32" s="77" t="s">
        <v>27</v>
      </c>
      <c r="C32" s="4">
        <v>29.2</v>
      </c>
      <c r="D32" s="4">
        <v>11.6</v>
      </c>
      <c r="E32" s="4">
        <v>15.3</v>
      </c>
      <c r="F32" s="4">
        <v>6.6</v>
      </c>
      <c r="G32" s="4">
        <v>0.7</v>
      </c>
      <c r="H32" s="4">
        <v>26.7</v>
      </c>
      <c r="I32" s="4">
        <v>0.1</v>
      </c>
      <c r="J32" s="4">
        <v>3.4</v>
      </c>
      <c r="K32" s="4" t="s">
        <v>27</v>
      </c>
      <c r="L32" s="4">
        <v>5.1</v>
      </c>
      <c r="M32" s="4" t="s">
        <v>27</v>
      </c>
      <c r="N32" s="4">
        <v>0.2</v>
      </c>
      <c r="O32" s="4" t="s">
        <v>27</v>
      </c>
      <c r="P32" s="4">
        <v>0</v>
      </c>
      <c r="Q32" s="4">
        <v>11.5</v>
      </c>
      <c r="R32" s="4">
        <v>22.8</v>
      </c>
      <c r="S32" s="4">
        <v>0.4</v>
      </c>
      <c r="T32" s="4" t="s">
        <v>27</v>
      </c>
      <c r="U32" s="4" t="s">
        <v>27</v>
      </c>
      <c r="V32" s="4">
        <v>0.7</v>
      </c>
      <c r="W32" s="4">
        <v>1.8</v>
      </c>
      <c r="X32" s="4" t="s">
        <v>27</v>
      </c>
      <c r="Y32" s="4">
        <v>2</v>
      </c>
      <c r="Z32" s="4">
        <v>0</v>
      </c>
      <c r="AA32" s="4" t="s">
        <v>27</v>
      </c>
      <c r="AB32" s="4">
        <v>9</v>
      </c>
      <c r="AC32" s="4">
        <v>19</v>
      </c>
      <c r="AD32" s="4">
        <v>2</v>
      </c>
      <c r="AE32" s="4" t="s">
        <v>27</v>
      </c>
      <c r="AF32" s="4" t="s">
        <v>27</v>
      </c>
      <c r="AG32" s="4" t="s">
        <v>27</v>
      </c>
      <c r="AH32" s="4">
        <v>68</v>
      </c>
      <c r="AI32" s="4">
        <v>10</v>
      </c>
      <c r="AJ32" s="4" t="s">
        <v>27</v>
      </c>
      <c r="AK32" s="4">
        <v>20</v>
      </c>
      <c r="AL32" s="4">
        <v>0</v>
      </c>
      <c r="AM32" s="4">
        <v>0</v>
      </c>
      <c r="AN32" s="4">
        <v>1</v>
      </c>
      <c r="AO32" s="4">
        <v>26</v>
      </c>
      <c r="AP32" s="4">
        <v>10.5</v>
      </c>
      <c r="AQ32" s="4" t="s">
        <v>27</v>
      </c>
      <c r="AR32" s="4" t="s">
        <v>27</v>
      </c>
      <c r="AS32" s="4" t="s">
        <v>27</v>
      </c>
      <c r="AT32" s="4" t="s">
        <v>27</v>
      </c>
      <c r="AU32" s="4" t="s">
        <v>27</v>
      </c>
      <c r="AV32" s="4">
        <v>119</v>
      </c>
      <c r="AW32" s="4">
        <v>0</v>
      </c>
      <c r="AX32" s="4">
        <v>2.5</v>
      </c>
      <c r="AY32" s="4">
        <v>5.5</v>
      </c>
      <c r="AZ32" s="4">
        <v>3</v>
      </c>
      <c r="BA32" s="4">
        <v>0</v>
      </c>
      <c r="BB32" s="4">
        <v>0</v>
      </c>
      <c r="BC32" s="4">
        <v>0</v>
      </c>
      <c r="BD32" s="4">
        <v>0.5</v>
      </c>
      <c r="BE32" s="4">
        <v>0</v>
      </c>
      <c r="BF32" s="4">
        <v>6.5</v>
      </c>
      <c r="BG32" s="4">
        <v>40</v>
      </c>
      <c r="BH32" s="4">
        <v>0.5</v>
      </c>
      <c r="BI32" s="4" t="s">
        <v>27</v>
      </c>
      <c r="BJ32" s="4">
        <v>0</v>
      </c>
      <c r="BK32" s="4" t="s">
        <v>27</v>
      </c>
      <c r="BL32" s="4" t="s">
        <v>27</v>
      </c>
      <c r="BM32" s="4">
        <v>0.5</v>
      </c>
      <c r="BN32" s="4">
        <v>0</v>
      </c>
      <c r="BO32" s="4" t="s">
        <v>27</v>
      </c>
      <c r="BP32" s="4">
        <v>35</v>
      </c>
      <c r="BQ32" s="4">
        <v>13.5</v>
      </c>
      <c r="BR32" s="4"/>
      <c r="BS32" s="4"/>
      <c r="BT32" s="4"/>
      <c r="BU32" s="4"/>
      <c r="BV32" s="4"/>
      <c r="BW32" s="4"/>
      <c r="BY32" s="9">
        <f t="shared" si="0"/>
        <v>5.863333333333333</v>
      </c>
      <c r="BZ32" s="9">
        <f t="shared" si="1"/>
        <v>9.633333333333333</v>
      </c>
      <c r="CA32" s="9">
        <f t="shared" si="2"/>
        <v>10.483333333333333</v>
      </c>
      <c r="CB32" s="9">
        <f t="shared" si="3"/>
        <v>8.8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216.1</v>
      </c>
      <c r="C34" s="11">
        <f t="shared" si="4"/>
        <v>377.79999999999995</v>
      </c>
      <c r="D34" s="11">
        <f t="shared" si="4"/>
        <v>108.39999999999999</v>
      </c>
      <c r="E34" s="11">
        <f t="shared" si="4"/>
        <v>180.50000000000006</v>
      </c>
      <c r="F34" s="11">
        <f t="shared" si="4"/>
        <v>175.5</v>
      </c>
      <c r="G34" s="11">
        <f t="shared" si="4"/>
        <v>116</v>
      </c>
      <c r="H34" s="11">
        <f t="shared" si="4"/>
        <v>137.6</v>
      </c>
      <c r="I34" s="11">
        <f t="shared" si="4"/>
        <v>81.39999999999999</v>
      </c>
      <c r="J34" s="11">
        <f t="shared" si="4"/>
        <v>528.6999999999999</v>
      </c>
      <c r="K34" s="11">
        <f t="shared" si="4"/>
        <v>177.9</v>
      </c>
      <c r="L34" s="11">
        <f t="shared" si="4"/>
        <v>162.60000000000002</v>
      </c>
      <c r="M34" s="11">
        <f t="shared" si="4"/>
        <v>93.7</v>
      </c>
      <c r="N34" s="11">
        <f t="shared" si="4"/>
        <v>264.8</v>
      </c>
      <c r="O34" s="11">
        <f t="shared" si="4"/>
        <v>369.9</v>
      </c>
      <c r="P34" s="11">
        <f t="shared" si="4"/>
        <v>171.3</v>
      </c>
      <c r="Q34" s="11">
        <f t="shared" si="4"/>
        <v>285</v>
      </c>
      <c r="R34" s="11">
        <f t="shared" si="4"/>
        <v>189</v>
      </c>
      <c r="S34" s="11">
        <f t="shared" si="4"/>
        <v>126.59999999999998</v>
      </c>
      <c r="T34" s="11">
        <f t="shared" si="4"/>
        <v>172.69999999999996</v>
      </c>
      <c r="U34" s="11">
        <f t="shared" si="4"/>
        <v>107.9</v>
      </c>
      <c r="V34" s="11">
        <f t="shared" si="4"/>
        <v>156.8</v>
      </c>
      <c r="W34" s="11">
        <f t="shared" si="4"/>
        <v>214.9</v>
      </c>
      <c r="X34" s="11">
        <f t="shared" si="4"/>
        <v>124.1</v>
      </c>
      <c r="Y34" s="11">
        <f t="shared" si="4"/>
        <v>188.6</v>
      </c>
      <c r="Z34" s="11">
        <f t="shared" si="4"/>
        <v>192.9</v>
      </c>
      <c r="AA34" s="11">
        <f t="shared" si="4"/>
        <v>144</v>
      </c>
      <c r="AB34" s="11">
        <f t="shared" si="4"/>
        <v>79</v>
      </c>
      <c r="AC34" s="11">
        <f t="shared" si="4"/>
        <v>108</v>
      </c>
      <c r="AD34" s="11">
        <f t="shared" si="4"/>
        <v>145</v>
      </c>
      <c r="AE34" s="11">
        <f t="shared" si="4"/>
        <v>202</v>
      </c>
      <c r="AF34" s="11">
        <f t="shared" si="4"/>
        <v>181</v>
      </c>
      <c r="AG34" s="11">
        <f t="shared" si="4"/>
        <v>170</v>
      </c>
      <c r="AH34" s="11">
        <f aca="true" t="shared" si="5" ref="AH34:BK34">SUM(AH3:AH33)</f>
        <v>333</v>
      </c>
      <c r="AI34" s="11">
        <f t="shared" si="5"/>
        <v>153</v>
      </c>
      <c r="AJ34" s="11">
        <f t="shared" si="5"/>
        <v>115</v>
      </c>
      <c r="AK34" s="11">
        <f t="shared" si="5"/>
        <v>261</v>
      </c>
      <c r="AL34" s="11">
        <f t="shared" si="5"/>
        <v>221</v>
      </c>
      <c r="AM34" s="11">
        <f t="shared" si="5"/>
        <v>101</v>
      </c>
      <c r="AN34" s="11">
        <f t="shared" si="5"/>
        <v>120</v>
      </c>
      <c r="AO34" s="11">
        <f t="shared" si="5"/>
        <v>195</v>
      </c>
      <c r="AP34" s="11">
        <f t="shared" si="5"/>
        <v>158</v>
      </c>
      <c r="AQ34" s="11">
        <f t="shared" si="5"/>
        <v>121.5</v>
      </c>
      <c r="AR34" s="11">
        <f t="shared" si="5"/>
        <v>241.5</v>
      </c>
      <c r="AS34" s="11">
        <f t="shared" si="5"/>
        <v>88.5</v>
      </c>
      <c r="AT34" s="11">
        <f t="shared" si="5"/>
        <v>185.5</v>
      </c>
      <c r="AU34" s="11">
        <f t="shared" si="5"/>
        <v>128.5</v>
      </c>
      <c r="AV34" s="11">
        <f t="shared" si="5"/>
        <v>283.5</v>
      </c>
      <c r="AW34" s="11">
        <f t="shared" si="5"/>
        <v>189</v>
      </c>
      <c r="AX34" s="11">
        <f t="shared" si="5"/>
        <v>120</v>
      </c>
      <c r="AY34" s="11">
        <f t="shared" si="5"/>
        <v>125</v>
      </c>
      <c r="AZ34" s="11">
        <f t="shared" si="5"/>
        <v>115</v>
      </c>
      <c r="BA34" s="11">
        <f t="shared" si="5"/>
        <v>112</v>
      </c>
      <c r="BB34" s="11">
        <f t="shared" si="5"/>
        <v>50</v>
      </c>
      <c r="BC34" s="11">
        <f t="shared" si="5"/>
        <v>265.5</v>
      </c>
      <c r="BD34" s="11">
        <f t="shared" si="5"/>
        <v>113</v>
      </c>
      <c r="BE34" s="11">
        <f t="shared" si="5"/>
        <v>113.5</v>
      </c>
      <c r="BF34" s="11">
        <f t="shared" si="5"/>
        <v>145</v>
      </c>
      <c r="BG34" s="11">
        <f t="shared" si="5"/>
        <v>201.5</v>
      </c>
      <c r="BH34" s="11">
        <f t="shared" si="5"/>
        <v>154</v>
      </c>
      <c r="BI34" s="11">
        <f t="shared" si="5"/>
        <v>164</v>
      </c>
      <c r="BJ34" s="11">
        <f t="shared" si="5"/>
        <v>112</v>
      </c>
      <c r="BK34" s="11">
        <f t="shared" si="5"/>
        <v>254</v>
      </c>
      <c r="BL34" s="11">
        <f aca="true" t="shared" si="6" ref="BL34:BQ34">SUM(BL3:BL33)</f>
        <v>109</v>
      </c>
      <c r="BM34" s="11">
        <f t="shared" si="6"/>
        <v>151</v>
      </c>
      <c r="BN34" s="11">
        <f t="shared" si="6"/>
        <v>90</v>
      </c>
      <c r="BO34" s="11">
        <f t="shared" si="6"/>
        <v>145.5</v>
      </c>
      <c r="BP34" s="11">
        <f t="shared" si="6"/>
        <v>228</v>
      </c>
      <c r="BQ34" s="11">
        <f t="shared" si="6"/>
        <v>198</v>
      </c>
      <c r="BR34" s="11"/>
      <c r="BS34" s="11"/>
      <c r="BT34" s="11"/>
      <c r="BU34" s="11"/>
      <c r="BV34" s="11"/>
      <c r="BW34" s="11"/>
      <c r="BY34" s="10">
        <f>(SUM(J34:AM34)/30)</f>
        <v>191.34666666666666</v>
      </c>
      <c r="BZ34" s="10">
        <f>(SUM(T34:AW34)/30)</f>
        <v>169.39666666666665</v>
      </c>
      <c r="CA34" s="10">
        <f>(SUM(AD34:BG34)/30)</f>
        <v>165.11666666666667</v>
      </c>
      <c r="CB34" s="10">
        <f>(SUM(AN34:BQ34)/30)</f>
        <v>155.9</v>
      </c>
    </row>
    <row r="36" spans="1:80" ht="11.25">
      <c r="A36" s="15" t="s">
        <v>2</v>
      </c>
      <c r="B36" s="17">
        <f aca="true" t="shared" si="7" ref="B36:J36">MAX(B3:B33)</f>
        <v>44.3</v>
      </c>
      <c r="C36" s="16">
        <f t="shared" si="7"/>
        <v>69</v>
      </c>
      <c r="D36" s="16">
        <f t="shared" si="7"/>
        <v>48.9</v>
      </c>
      <c r="E36" s="16">
        <f t="shared" si="7"/>
        <v>45</v>
      </c>
      <c r="F36" s="16">
        <f t="shared" si="7"/>
        <v>41.1</v>
      </c>
      <c r="G36" s="16">
        <f t="shared" si="7"/>
        <v>44.3</v>
      </c>
      <c r="H36" s="16">
        <f t="shared" si="7"/>
        <v>43.7</v>
      </c>
      <c r="I36" s="16">
        <f t="shared" si="7"/>
        <v>25.8</v>
      </c>
      <c r="J36" s="16">
        <f t="shared" si="7"/>
        <v>139.5</v>
      </c>
      <c r="K36" s="16">
        <f aca="true" t="shared" si="8" ref="K36:AO36">MAX(K3:K33)</f>
        <v>63.6</v>
      </c>
      <c r="L36" s="16">
        <f t="shared" si="8"/>
        <v>58.8</v>
      </c>
      <c r="M36" s="16">
        <f t="shared" si="8"/>
        <v>26.2</v>
      </c>
      <c r="N36" s="16">
        <f t="shared" si="8"/>
        <v>91.9</v>
      </c>
      <c r="O36" s="16">
        <f t="shared" si="8"/>
        <v>255.5</v>
      </c>
      <c r="P36" s="16">
        <f t="shared" si="8"/>
        <v>44.4</v>
      </c>
      <c r="Q36" s="16">
        <f t="shared" si="8"/>
        <v>112.5</v>
      </c>
      <c r="R36" s="16">
        <f t="shared" si="8"/>
        <v>42.2</v>
      </c>
      <c r="S36" s="16">
        <f t="shared" si="8"/>
        <v>42.2</v>
      </c>
      <c r="T36" s="16">
        <f t="shared" si="8"/>
        <v>34.3</v>
      </c>
      <c r="U36" s="16">
        <f t="shared" si="8"/>
        <v>35.5</v>
      </c>
      <c r="V36" s="16">
        <f t="shared" si="8"/>
        <v>54.1</v>
      </c>
      <c r="W36" s="16">
        <f t="shared" si="8"/>
        <v>46.9</v>
      </c>
      <c r="X36" s="16">
        <f t="shared" si="8"/>
        <v>35.4</v>
      </c>
      <c r="Y36" s="16">
        <f t="shared" si="8"/>
        <v>37.4</v>
      </c>
      <c r="Z36" s="16">
        <f t="shared" si="8"/>
        <v>32.8</v>
      </c>
      <c r="AA36" s="16">
        <f t="shared" si="8"/>
        <v>37</v>
      </c>
      <c r="AB36" s="16">
        <f t="shared" si="8"/>
        <v>34</v>
      </c>
      <c r="AC36" s="16">
        <f t="shared" si="8"/>
        <v>30</v>
      </c>
      <c r="AD36" s="16">
        <f t="shared" si="8"/>
        <v>28</v>
      </c>
      <c r="AE36" s="16">
        <f t="shared" si="8"/>
        <v>44</v>
      </c>
      <c r="AF36" s="16">
        <f t="shared" si="8"/>
        <v>54</v>
      </c>
      <c r="AG36" s="16">
        <f t="shared" si="8"/>
        <v>35</v>
      </c>
      <c r="AH36" s="16">
        <f t="shared" si="8"/>
        <v>68</v>
      </c>
      <c r="AI36" s="16">
        <f t="shared" si="8"/>
        <v>59</v>
      </c>
      <c r="AJ36" s="16">
        <f t="shared" si="8"/>
        <v>43</v>
      </c>
      <c r="AK36" s="16">
        <f t="shared" si="8"/>
        <v>78</v>
      </c>
      <c r="AL36" s="16">
        <f t="shared" si="8"/>
        <v>60</v>
      </c>
      <c r="AM36" s="16">
        <f t="shared" si="8"/>
        <v>22</v>
      </c>
      <c r="AN36" s="16">
        <f t="shared" si="8"/>
        <v>38</v>
      </c>
      <c r="AO36" s="16">
        <f t="shared" si="8"/>
        <v>78</v>
      </c>
      <c r="AP36" s="16">
        <f>MAX(AP3:AP33)</f>
        <v>37</v>
      </c>
      <c r="AQ36" s="16">
        <f aca="true" t="shared" si="9" ref="AQ36:AV36">MAX(AQ3:AQ33)</f>
        <v>25.5</v>
      </c>
      <c r="AR36" s="16">
        <f t="shared" si="9"/>
        <v>101.5</v>
      </c>
      <c r="AS36" s="16">
        <f t="shared" si="9"/>
        <v>53</v>
      </c>
      <c r="AT36" s="16">
        <f t="shared" si="9"/>
        <v>92.5</v>
      </c>
      <c r="AU36" s="16">
        <f t="shared" si="9"/>
        <v>32.5</v>
      </c>
      <c r="AV36" s="16">
        <f t="shared" si="9"/>
        <v>119</v>
      </c>
      <c r="AW36" s="16">
        <f aca="true" t="shared" si="10" ref="AW36:BB36">MAX(AW3:AW33)</f>
        <v>49.5</v>
      </c>
      <c r="AX36" s="16">
        <f t="shared" si="10"/>
        <v>33.5</v>
      </c>
      <c r="AY36" s="16">
        <f t="shared" si="10"/>
        <v>55</v>
      </c>
      <c r="AZ36" s="16">
        <f t="shared" si="10"/>
        <v>63.5</v>
      </c>
      <c r="BA36" s="16">
        <f t="shared" si="10"/>
        <v>24</v>
      </c>
      <c r="BB36" s="16">
        <f t="shared" si="10"/>
        <v>11.5</v>
      </c>
      <c r="BC36" s="16">
        <f aca="true" t="shared" si="11" ref="BC36:BH36">MAX(BC3:BC33)</f>
        <v>115</v>
      </c>
      <c r="BD36" s="16">
        <f t="shared" si="11"/>
        <v>49.5</v>
      </c>
      <c r="BE36" s="16">
        <f t="shared" si="11"/>
        <v>40</v>
      </c>
      <c r="BF36" s="16">
        <f t="shared" si="11"/>
        <v>71</v>
      </c>
      <c r="BG36" s="16">
        <f t="shared" si="11"/>
        <v>48.5</v>
      </c>
      <c r="BH36" s="16">
        <f t="shared" si="11"/>
        <v>94.5</v>
      </c>
      <c r="BI36" s="16">
        <f aca="true" t="shared" si="12" ref="BI36:BO36">MAX(BI3:BI33)</f>
        <v>71.5</v>
      </c>
      <c r="BJ36" s="16">
        <f t="shared" si="12"/>
        <v>35.5</v>
      </c>
      <c r="BK36" s="16">
        <f t="shared" si="12"/>
        <v>58.5</v>
      </c>
      <c r="BL36" s="16">
        <f t="shared" si="12"/>
        <v>44</v>
      </c>
      <c r="BM36" s="16">
        <f t="shared" si="12"/>
        <v>54.5</v>
      </c>
      <c r="BN36" s="16">
        <f t="shared" si="12"/>
        <v>44.5</v>
      </c>
      <c r="BO36" s="16">
        <f t="shared" si="12"/>
        <v>42</v>
      </c>
      <c r="BP36" s="16">
        <f>MAX(BP3:BP33)</f>
        <v>50</v>
      </c>
      <c r="BQ36" s="16">
        <f>MAX(BQ3:BQ33)</f>
        <v>39.5</v>
      </c>
      <c r="BR36" s="16"/>
      <c r="BS36" s="16"/>
      <c r="BT36" s="16"/>
      <c r="BU36" s="16"/>
      <c r="BV36" s="16"/>
      <c r="BW36" s="16"/>
      <c r="BY36" s="91">
        <f>MAX(J36:AM36)</f>
        <v>255.5</v>
      </c>
      <c r="BZ36" s="91">
        <f>MAX(T36:AW36)</f>
        <v>119</v>
      </c>
      <c r="CA36" s="91">
        <f>MAX(AD36:BG36)</f>
        <v>119</v>
      </c>
      <c r="CB36" s="91">
        <f>MAX(AN36:BQ36)</f>
        <v>119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2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1</v>
      </c>
      <c r="P42" s="57">
        <f t="shared" si="13"/>
        <v>0</v>
      </c>
      <c r="Q42" s="57">
        <f t="shared" si="13"/>
        <v>1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1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1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1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0.13333333333333333</v>
      </c>
      <c r="BZ42" s="89">
        <f>AVERAGE(T42:AW42)</f>
        <v>0.06666666666666667</v>
      </c>
      <c r="CA42" s="89">
        <f>AVERAGE(AD42:BG42)</f>
        <v>0.1</v>
      </c>
      <c r="CB42" s="89">
        <f>AVERAGE(W42:BQ42)</f>
        <v>0.06382978723404255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255.5</v>
      </c>
    </row>
    <row r="46" spans="1:2" ht="11.25">
      <c r="A46" s="63">
        <v>2</v>
      </c>
      <c r="B46" s="64">
        <f>LARGE($B$3:$BW$33,2)</f>
        <v>139.5</v>
      </c>
    </row>
    <row r="47" spans="1:2" ht="11.25">
      <c r="A47" s="63">
        <v>3</v>
      </c>
      <c r="B47" s="64">
        <f>LARGE($B$3:$BW$33,3)</f>
        <v>119</v>
      </c>
    </row>
    <row r="48" spans="1:2" ht="11.25">
      <c r="A48" s="63">
        <v>4</v>
      </c>
      <c r="B48" s="64">
        <f>LARGE($B$3:$BW$33,4)</f>
        <v>118.9</v>
      </c>
    </row>
    <row r="49" spans="1:2" ht="11.25">
      <c r="A49" s="63">
        <v>5</v>
      </c>
      <c r="B49" s="64">
        <f>LARGE($B$3:$BW$33,5)</f>
        <v>115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>
        <v>0</v>
      </c>
      <c r="D3" s="4" t="s">
        <v>27</v>
      </c>
      <c r="E3" s="4">
        <v>4.5</v>
      </c>
      <c r="F3" s="4">
        <v>1.2</v>
      </c>
      <c r="G3" s="4" t="s">
        <v>27</v>
      </c>
      <c r="H3" s="4">
        <v>4.8</v>
      </c>
      <c r="I3" s="4" t="s">
        <v>27</v>
      </c>
      <c r="J3" s="4">
        <v>4.7</v>
      </c>
      <c r="K3" s="4">
        <v>0.9</v>
      </c>
      <c r="L3" s="4">
        <v>0.2</v>
      </c>
      <c r="M3" s="4">
        <v>0</v>
      </c>
      <c r="N3" s="4">
        <v>0</v>
      </c>
      <c r="O3" s="4">
        <v>1</v>
      </c>
      <c r="P3" s="4" t="s">
        <v>27</v>
      </c>
      <c r="Q3" s="4">
        <v>0.2</v>
      </c>
      <c r="R3" s="4">
        <v>0</v>
      </c>
      <c r="S3" s="4">
        <v>15.5</v>
      </c>
      <c r="T3" s="4" t="s">
        <v>27</v>
      </c>
      <c r="U3" s="4">
        <v>0.3</v>
      </c>
      <c r="V3" s="4" t="s">
        <v>27</v>
      </c>
      <c r="W3" s="4">
        <v>2.5</v>
      </c>
      <c r="X3" s="4">
        <v>0</v>
      </c>
      <c r="Y3" s="4" t="s">
        <v>27</v>
      </c>
      <c r="Z3" s="4">
        <v>1.3</v>
      </c>
      <c r="AA3" s="4">
        <v>11</v>
      </c>
      <c r="AB3" s="4">
        <v>4</v>
      </c>
      <c r="AC3" s="4" t="s">
        <v>27</v>
      </c>
      <c r="AD3" s="4">
        <v>0</v>
      </c>
      <c r="AE3" s="4" t="s">
        <v>27</v>
      </c>
      <c r="AF3" s="4">
        <v>7</v>
      </c>
      <c r="AG3" s="4" t="s">
        <v>27</v>
      </c>
      <c r="AH3" s="4">
        <v>22</v>
      </c>
      <c r="AI3" s="4">
        <v>1</v>
      </c>
      <c r="AJ3" s="4">
        <v>1</v>
      </c>
      <c r="AK3" s="4">
        <v>30</v>
      </c>
      <c r="AL3" s="4" t="s">
        <v>27</v>
      </c>
      <c r="AM3" s="4" t="s">
        <v>27</v>
      </c>
      <c r="AN3" s="4">
        <v>6</v>
      </c>
      <c r="AO3" s="4">
        <v>15</v>
      </c>
      <c r="AP3" s="4">
        <v>0.5</v>
      </c>
      <c r="AQ3" s="4">
        <v>2</v>
      </c>
      <c r="AR3" s="4">
        <v>12.5</v>
      </c>
      <c r="AS3" s="4" t="s">
        <v>27</v>
      </c>
      <c r="AT3" s="4" t="s">
        <v>27</v>
      </c>
      <c r="AU3" s="4">
        <v>0</v>
      </c>
      <c r="AV3" s="4">
        <v>0</v>
      </c>
      <c r="AW3" s="4">
        <v>0</v>
      </c>
      <c r="AX3" s="4" t="s">
        <v>27</v>
      </c>
      <c r="AY3" s="4">
        <v>4</v>
      </c>
      <c r="AZ3" s="4">
        <v>1.5</v>
      </c>
      <c r="BA3" s="4" t="s">
        <v>27</v>
      </c>
      <c r="BB3" s="4">
        <v>4.5</v>
      </c>
      <c r="BC3" s="4">
        <v>22</v>
      </c>
      <c r="BD3" s="4">
        <v>0</v>
      </c>
      <c r="BE3" s="4" t="s">
        <v>27</v>
      </c>
      <c r="BF3" s="4">
        <v>0</v>
      </c>
      <c r="BG3" s="4" t="s">
        <v>27</v>
      </c>
      <c r="BH3" s="4">
        <v>0</v>
      </c>
      <c r="BI3" s="4">
        <v>2</v>
      </c>
      <c r="BJ3" s="4" t="s">
        <v>27</v>
      </c>
      <c r="BK3" s="4">
        <v>5</v>
      </c>
      <c r="BL3" s="4">
        <v>14.5</v>
      </c>
      <c r="BM3" s="93" t="s">
        <v>41</v>
      </c>
      <c r="BN3" s="4">
        <v>5.5</v>
      </c>
      <c r="BO3" s="4" t="s">
        <v>27</v>
      </c>
      <c r="BP3" s="4">
        <v>6</v>
      </c>
      <c r="BQ3" s="4">
        <v>29</v>
      </c>
      <c r="BR3" s="4"/>
      <c r="BS3" s="4"/>
      <c r="BT3" s="4"/>
      <c r="BU3" s="4"/>
      <c r="BV3" s="4"/>
      <c r="BW3" s="4"/>
      <c r="BY3" s="9">
        <f>(SUM(J3:AM3)/30)</f>
        <v>3.42</v>
      </c>
      <c r="BZ3" s="9">
        <f>(SUM(T3:AW3)/30)</f>
        <v>3.8699999999999997</v>
      </c>
      <c r="CA3" s="9">
        <f>(SUM(AD3:BG3)/30)</f>
        <v>4.3</v>
      </c>
      <c r="CB3" s="9">
        <f>(SUM(AN3:BQ3)/30)</f>
        <v>4.333333333333333</v>
      </c>
    </row>
    <row r="4" spans="1:80" ht="11.25">
      <c r="A4" s="5">
        <v>2</v>
      </c>
      <c r="B4" s="77">
        <v>0.3</v>
      </c>
      <c r="C4" s="4">
        <v>0.3</v>
      </c>
      <c r="D4" s="4" t="s">
        <v>27</v>
      </c>
      <c r="E4" s="4" t="s">
        <v>27</v>
      </c>
      <c r="F4" s="4">
        <v>0.7</v>
      </c>
      <c r="G4" s="4">
        <v>27.2</v>
      </c>
      <c r="H4" s="4">
        <v>13.8</v>
      </c>
      <c r="I4" s="4">
        <v>0</v>
      </c>
      <c r="J4" s="4">
        <v>0</v>
      </c>
      <c r="K4" s="4">
        <v>10.6</v>
      </c>
      <c r="L4" s="4">
        <v>26.4</v>
      </c>
      <c r="M4" s="4" t="s">
        <v>27</v>
      </c>
      <c r="N4" s="4" t="s">
        <v>27</v>
      </c>
      <c r="O4" s="4">
        <v>55.7</v>
      </c>
      <c r="P4" s="4">
        <v>18.6</v>
      </c>
      <c r="Q4" s="4">
        <v>15.5</v>
      </c>
      <c r="R4" s="4">
        <v>21.9</v>
      </c>
      <c r="S4" s="4">
        <v>23.9</v>
      </c>
      <c r="T4" s="4">
        <v>8.3</v>
      </c>
      <c r="U4" s="4" t="s">
        <v>27</v>
      </c>
      <c r="V4" s="4">
        <v>7.7</v>
      </c>
      <c r="W4" s="4">
        <v>9</v>
      </c>
      <c r="X4" s="4" t="s">
        <v>27</v>
      </c>
      <c r="Y4" s="4" t="s">
        <v>27</v>
      </c>
      <c r="Z4" s="4">
        <v>0</v>
      </c>
      <c r="AA4" s="4" t="s">
        <v>27</v>
      </c>
      <c r="AB4" s="4">
        <v>2</v>
      </c>
      <c r="AC4" s="4">
        <v>9</v>
      </c>
      <c r="AD4" s="4">
        <v>4</v>
      </c>
      <c r="AE4" s="4" t="s">
        <v>27</v>
      </c>
      <c r="AF4" s="4">
        <v>1</v>
      </c>
      <c r="AG4" s="4" t="s">
        <v>27</v>
      </c>
      <c r="AH4" s="4">
        <v>3</v>
      </c>
      <c r="AI4" s="4">
        <v>10</v>
      </c>
      <c r="AJ4" s="4">
        <v>2</v>
      </c>
      <c r="AK4" s="4">
        <v>0</v>
      </c>
      <c r="AL4" s="4">
        <v>0</v>
      </c>
      <c r="AM4" s="4">
        <v>0</v>
      </c>
      <c r="AN4" s="4">
        <v>92</v>
      </c>
      <c r="AO4" s="4">
        <v>4</v>
      </c>
      <c r="AP4" s="4">
        <v>1</v>
      </c>
      <c r="AQ4" s="4">
        <v>4</v>
      </c>
      <c r="AR4" s="4">
        <v>0.5</v>
      </c>
      <c r="AS4" s="4" t="s">
        <v>27</v>
      </c>
      <c r="AT4" s="4" t="s">
        <v>27</v>
      </c>
      <c r="AU4" s="4">
        <v>0</v>
      </c>
      <c r="AV4" s="4">
        <v>0</v>
      </c>
      <c r="AW4" s="4">
        <v>2</v>
      </c>
      <c r="AX4" s="4" t="s">
        <v>27</v>
      </c>
      <c r="AY4" s="4">
        <v>1</v>
      </c>
      <c r="AZ4" s="4">
        <v>1.5</v>
      </c>
      <c r="BA4" s="4" t="s">
        <v>27</v>
      </c>
      <c r="BB4" s="4">
        <v>4</v>
      </c>
      <c r="BC4" s="4">
        <v>2</v>
      </c>
      <c r="BD4" s="4">
        <v>21.5</v>
      </c>
      <c r="BE4" s="4" t="s">
        <v>27</v>
      </c>
      <c r="BF4" s="4">
        <v>2</v>
      </c>
      <c r="BG4" s="4">
        <v>0</v>
      </c>
      <c r="BH4" s="4">
        <v>0</v>
      </c>
      <c r="BI4" s="4">
        <v>7.5</v>
      </c>
      <c r="BJ4" s="4" t="s">
        <v>27</v>
      </c>
      <c r="BK4" s="4">
        <v>0.5</v>
      </c>
      <c r="BL4" s="4" t="s">
        <v>27</v>
      </c>
      <c r="BM4" s="93" t="s">
        <v>41</v>
      </c>
      <c r="BN4" s="4">
        <v>1</v>
      </c>
      <c r="BO4" s="4" t="s">
        <v>27</v>
      </c>
      <c r="BP4" s="4">
        <v>0</v>
      </c>
      <c r="BQ4" s="4">
        <v>5</v>
      </c>
      <c r="BR4" s="4"/>
      <c r="BS4" s="4"/>
      <c r="BT4" s="4"/>
      <c r="BU4" s="4"/>
      <c r="BV4" s="4"/>
      <c r="BW4" s="4"/>
      <c r="BY4" s="9">
        <f aca="true" t="shared" si="0" ref="BY4:BY33">(SUM(J4:AM4)/30)</f>
        <v>7.620000000000001</v>
      </c>
      <c r="BZ4" s="9">
        <f aca="true" t="shared" si="1" ref="BZ4:BZ33">(SUM(T4:AW4)/30)</f>
        <v>5.316666666666666</v>
      </c>
      <c r="CA4" s="9">
        <f aca="true" t="shared" si="2" ref="CA4:CA33">(SUM(AD4:BG4)/30)</f>
        <v>5.183333333333334</v>
      </c>
      <c r="CB4" s="9">
        <f aca="true" t="shared" si="3" ref="CB4:CB33">(SUM(AN4:BQ4)/30)</f>
        <v>4.983333333333333</v>
      </c>
    </row>
    <row r="5" spans="1:80" ht="11.25">
      <c r="A5" s="5">
        <v>3</v>
      </c>
      <c r="B5" s="77">
        <v>9.7</v>
      </c>
      <c r="C5" s="4">
        <v>7</v>
      </c>
      <c r="D5" s="4" t="s">
        <v>27</v>
      </c>
      <c r="E5" s="4" t="s">
        <v>27</v>
      </c>
      <c r="F5" s="4">
        <v>0.6</v>
      </c>
      <c r="G5" s="4" t="s">
        <v>27</v>
      </c>
      <c r="H5" s="4">
        <v>3</v>
      </c>
      <c r="I5" s="4" t="s">
        <v>27</v>
      </c>
      <c r="J5" s="4">
        <v>1.5</v>
      </c>
      <c r="K5" s="4">
        <v>0.8</v>
      </c>
      <c r="L5" s="4">
        <v>9.7</v>
      </c>
      <c r="M5" s="4">
        <v>7.9</v>
      </c>
      <c r="N5" s="4">
        <v>0.3</v>
      </c>
      <c r="O5" s="4">
        <v>2.5</v>
      </c>
      <c r="P5" s="4">
        <v>70.3</v>
      </c>
      <c r="Q5" s="4">
        <v>10</v>
      </c>
      <c r="R5" s="4" t="s">
        <v>27</v>
      </c>
      <c r="S5" s="4">
        <v>0.3</v>
      </c>
      <c r="T5" s="4">
        <v>15.7</v>
      </c>
      <c r="U5" s="4" t="s">
        <v>27</v>
      </c>
      <c r="V5" s="4" t="s">
        <v>27</v>
      </c>
      <c r="W5" s="4">
        <v>4.3</v>
      </c>
      <c r="X5" s="4">
        <v>0.9</v>
      </c>
      <c r="Y5" s="4">
        <v>0</v>
      </c>
      <c r="Z5" s="4">
        <v>0</v>
      </c>
      <c r="AA5" s="4">
        <v>0</v>
      </c>
      <c r="AB5" s="4">
        <v>2</v>
      </c>
      <c r="AC5" s="4">
        <v>15</v>
      </c>
      <c r="AD5" s="4">
        <v>3</v>
      </c>
      <c r="AE5" s="4" t="s">
        <v>27</v>
      </c>
      <c r="AF5" s="4">
        <v>26</v>
      </c>
      <c r="AG5" s="4" t="s">
        <v>27</v>
      </c>
      <c r="AH5" s="4">
        <v>1</v>
      </c>
      <c r="AI5" s="4">
        <v>3</v>
      </c>
      <c r="AJ5" s="4">
        <v>46</v>
      </c>
      <c r="AK5" s="4">
        <v>0</v>
      </c>
      <c r="AL5" s="4">
        <v>17</v>
      </c>
      <c r="AM5" s="4">
        <v>0</v>
      </c>
      <c r="AN5" s="4" t="s">
        <v>27</v>
      </c>
      <c r="AO5" s="4" t="s">
        <v>27</v>
      </c>
      <c r="AP5" s="4">
        <v>50.5</v>
      </c>
      <c r="AQ5" s="4" t="s">
        <v>27</v>
      </c>
      <c r="AR5" s="4">
        <v>3</v>
      </c>
      <c r="AS5" s="4">
        <v>2</v>
      </c>
      <c r="AT5" s="4">
        <v>0</v>
      </c>
      <c r="AU5" s="4">
        <v>0</v>
      </c>
      <c r="AV5" s="4">
        <v>3</v>
      </c>
      <c r="AW5" s="4">
        <v>0</v>
      </c>
      <c r="AX5" s="4" t="s">
        <v>27</v>
      </c>
      <c r="AY5" s="4">
        <v>0.5</v>
      </c>
      <c r="AZ5" s="4">
        <v>4.5</v>
      </c>
      <c r="BA5" s="4" t="s">
        <v>27</v>
      </c>
      <c r="BB5" s="4">
        <v>0</v>
      </c>
      <c r="BC5" s="4">
        <v>4</v>
      </c>
      <c r="BD5" s="4">
        <v>0</v>
      </c>
      <c r="BE5" s="4">
        <v>0</v>
      </c>
      <c r="BF5" s="4">
        <v>1.5</v>
      </c>
      <c r="BG5" s="4">
        <v>0.5</v>
      </c>
      <c r="BH5" s="4" t="s">
        <v>27</v>
      </c>
      <c r="BI5" s="4">
        <v>1</v>
      </c>
      <c r="BJ5" s="4">
        <v>0</v>
      </c>
      <c r="BK5" s="4">
        <v>0</v>
      </c>
      <c r="BL5" s="4">
        <v>31</v>
      </c>
      <c r="BM5" s="96">
        <v>0</v>
      </c>
      <c r="BN5" s="4">
        <v>5.5</v>
      </c>
      <c r="BO5" s="4" t="s">
        <v>27</v>
      </c>
      <c r="BP5" s="4">
        <v>0.5</v>
      </c>
      <c r="BQ5" s="4">
        <v>1</v>
      </c>
      <c r="BR5" s="4"/>
      <c r="BS5" s="4"/>
      <c r="BT5" s="4"/>
      <c r="BU5" s="4"/>
      <c r="BV5" s="4"/>
      <c r="BW5" s="4"/>
      <c r="BY5" s="9">
        <f t="shared" si="0"/>
        <v>7.906666666666666</v>
      </c>
      <c r="BZ5" s="9">
        <f t="shared" si="1"/>
        <v>6.413333333333333</v>
      </c>
      <c r="CA5" s="9">
        <f t="shared" si="2"/>
        <v>5.516666666666667</v>
      </c>
      <c r="CB5" s="9">
        <f t="shared" si="3"/>
        <v>3.6166666666666667</v>
      </c>
    </row>
    <row r="6" spans="1:80" ht="11.25">
      <c r="A6" s="5">
        <v>4</v>
      </c>
      <c r="B6" s="77">
        <v>0.6</v>
      </c>
      <c r="C6" s="4" t="s">
        <v>27</v>
      </c>
      <c r="D6" s="4">
        <v>0.9</v>
      </c>
      <c r="E6" s="4">
        <v>0</v>
      </c>
      <c r="F6" s="4">
        <v>0</v>
      </c>
      <c r="G6" s="4">
        <v>18.7</v>
      </c>
      <c r="H6" s="4">
        <v>0</v>
      </c>
      <c r="I6" s="4">
        <v>0</v>
      </c>
      <c r="J6" s="4">
        <v>0.5</v>
      </c>
      <c r="K6" s="4">
        <v>0.4</v>
      </c>
      <c r="L6" s="4">
        <v>33.8</v>
      </c>
      <c r="M6" s="4">
        <v>0.3</v>
      </c>
      <c r="N6" s="4">
        <v>0.3</v>
      </c>
      <c r="O6" s="4">
        <v>0.2</v>
      </c>
      <c r="P6" s="4">
        <v>3.6</v>
      </c>
      <c r="Q6" s="4">
        <v>0</v>
      </c>
      <c r="R6" s="4">
        <v>4.8</v>
      </c>
      <c r="S6" s="4" t="s">
        <v>27</v>
      </c>
      <c r="T6" s="4">
        <v>0</v>
      </c>
      <c r="U6" s="4">
        <v>0</v>
      </c>
      <c r="V6" s="4" t="s">
        <v>27</v>
      </c>
      <c r="W6" s="4">
        <v>9.4</v>
      </c>
      <c r="X6" s="4">
        <v>113</v>
      </c>
      <c r="Y6" s="4">
        <v>0.4</v>
      </c>
      <c r="Z6" s="4" t="s">
        <v>27</v>
      </c>
      <c r="AA6" s="4" t="s">
        <v>27</v>
      </c>
      <c r="AB6" s="4" t="s">
        <v>27</v>
      </c>
      <c r="AC6" s="4" t="s">
        <v>27</v>
      </c>
      <c r="AD6" s="4">
        <v>5</v>
      </c>
      <c r="AE6" s="4">
        <v>1</v>
      </c>
      <c r="AF6" s="4">
        <v>1</v>
      </c>
      <c r="AG6" s="4">
        <v>0</v>
      </c>
      <c r="AH6" s="4">
        <v>2</v>
      </c>
      <c r="AI6" s="4" t="s">
        <v>27</v>
      </c>
      <c r="AJ6" s="4">
        <v>0</v>
      </c>
      <c r="AK6" s="4">
        <v>9</v>
      </c>
      <c r="AL6" s="4">
        <v>3</v>
      </c>
      <c r="AM6" s="4">
        <v>15</v>
      </c>
      <c r="AN6" s="4">
        <v>0</v>
      </c>
      <c r="AO6" s="4" t="s">
        <v>27</v>
      </c>
      <c r="AP6" s="4" t="s">
        <v>27</v>
      </c>
      <c r="AQ6" s="4" t="s">
        <v>27</v>
      </c>
      <c r="AR6" s="4">
        <v>4.5</v>
      </c>
      <c r="AS6" s="4" t="s">
        <v>27</v>
      </c>
      <c r="AT6" s="4" t="s">
        <v>27</v>
      </c>
      <c r="AU6" s="4">
        <v>0.5</v>
      </c>
      <c r="AV6" s="4">
        <v>0.5</v>
      </c>
      <c r="AW6" s="4">
        <v>5</v>
      </c>
      <c r="AX6" s="4">
        <v>0</v>
      </c>
      <c r="AY6" s="4" t="s">
        <v>27</v>
      </c>
      <c r="AZ6" s="4">
        <v>41</v>
      </c>
      <c r="BA6" s="4" t="s">
        <v>27</v>
      </c>
      <c r="BB6" s="4">
        <v>38</v>
      </c>
      <c r="BC6" s="4">
        <v>0</v>
      </c>
      <c r="BD6" s="4">
        <v>15.5</v>
      </c>
      <c r="BE6" s="4">
        <v>4</v>
      </c>
      <c r="BF6" s="4">
        <v>14.5</v>
      </c>
      <c r="BG6" s="4">
        <v>4</v>
      </c>
      <c r="BH6" s="4">
        <v>0</v>
      </c>
      <c r="BI6" s="4">
        <v>1</v>
      </c>
      <c r="BJ6" s="4">
        <v>0</v>
      </c>
      <c r="BK6" s="4">
        <v>16.5</v>
      </c>
      <c r="BL6" s="4">
        <v>11</v>
      </c>
      <c r="BM6" s="96">
        <v>1.5</v>
      </c>
      <c r="BN6" s="4">
        <v>14</v>
      </c>
      <c r="BO6" s="4">
        <v>0</v>
      </c>
      <c r="BP6" s="4">
        <v>57.5</v>
      </c>
      <c r="BQ6" s="4">
        <v>38</v>
      </c>
      <c r="BR6" s="4"/>
      <c r="BS6" s="4"/>
      <c r="BT6" s="4"/>
      <c r="BU6" s="4"/>
      <c r="BV6" s="4"/>
      <c r="BW6" s="4"/>
      <c r="BY6" s="9">
        <f t="shared" si="0"/>
        <v>6.756666666666666</v>
      </c>
      <c r="BZ6" s="9">
        <f t="shared" si="1"/>
        <v>5.6433333333333335</v>
      </c>
      <c r="CA6" s="9">
        <f t="shared" si="2"/>
        <v>5.45</v>
      </c>
      <c r="CB6" s="9">
        <f t="shared" si="3"/>
        <v>8.9</v>
      </c>
    </row>
    <row r="7" spans="1:80" ht="11.25">
      <c r="A7" s="5">
        <v>5</v>
      </c>
      <c r="B7" s="77">
        <v>0</v>
      </c>
      <c r="C7" s="4">
        <v>24.6</v>
      </c>
      <c r="D7" s="4">
        <v>4</v>
      </c>
      <c r="E7" s="4">
        <v>8.8</v>
      </c>
      <c r="F7" s="4">
        <v>12.4</v>
      </c>
      <c r="G7" s="4">
        <v>0</v>
      </c>
      <c r="H7" s="4">
        <v>0.1</v>
      </c>
      <c r="I7" s="4">
        <v>3.5</v>
      </c>
      <c r="J7" s="4">
        <v>26.8</v>
      </c>
      <c r="K7" s="4">
        <v>1.5</v>
      </c>
      <c r="L7" s="4" t="s">
        <v>27</v>
      </c>
      <c r="M7" s="4">
        <v>0</v>
      </c>
      <c r="N7" s="4">
        <v>7.4</v>
      </c>
      <c r="O7" s="4" t="s">
        <v>27</v>
      </c>
      <c r="P7" s="4">
        <v>0.6</v>
      </c>
      <c r="Q7" s="4" t="s">
        <v>27</v>
      </c>
      <c r="R7" s="4">
        <v>51.2</v>
      </c>
      <c r="S7" s="4">
        <v>0.6</v>
      </c>
      <c r="T7" s="4">
        <v>0.6</v>
      </c>
      <c r="U7" s="4" t="s">
        <v>27</v>
      </c>
      <c r="V7" s="4">
        <v>0.6</v>
      </c>
      <c r="W7" s="4">
        <v>42.1</v>
      </c>
      <c r="X7" s="4">
        <v>3.7</v>
      </c>
      <c r="Y7" s="4">
        <v>1.2</v>
      </c>
      <c r="Z7" s="4" t="s">
        <v>27</v>
      </c>
      <c r="AA7" s="4" t="s">
        <v>27</v>
      </c>
      <c r="AB7" s="4" t="s">
        <v>27</v>
      </c>
      <c r="AC7" s="4">
        <v>0</v>
      </c>
      <c r="AD7" s="4" t="s">
        <v>27</v>
      </c>
      <c r="AE7" s="4" t="s">
        <v>27</v>
      </c>
      <c r="AF7" s="4">
        <v>40</v>
      </c>
      <c r="AG7" s="4">
        <v>1</v>
      </c>
      <c r="AH7" s="4">
        <v>3</v>
      </c>
      <c r="AI7" s="4">
        <v>16</v>
      </c>
      <c r="AJ7" s="4">
        <v>3</v>
      </c>
      <c r="AK7" s="4">
        <v>0</v>
      </c>
      <c r="AL7" s="4" t="s">
        <v>27</v>
      </c>
      <c r="AM7" s="4">
        <v>51</v>
      </c>
      <c r="AN7" s="4">
        <v>22</v>
      </c>
      <c r="AO7" s="4" t="s">
        <v>27</v>
      </c>
      <c r="AP7" s="4">
        <v>64</v>
      </c>
      <c r="AQ7" s="4" t="s">
        <v>27</v>
      </c>
      <c r="AR7" s="4">
        <v>15</v>
      </c>
      <c r="AS7" s="4">
        <v>17</v>
      </c>
      <c r="AT7" s="4" t="s">
        <v>27</v>
      </c>
      <c r="AU7" s="4" t="s">
        <v>27</v>
      </c>
      <c r="AV7" s="4">
        <v>0</v>
      </c>
      <c r="AW7" s="4" t="s">
        <v>27</v>
      </c>
      <c r="AX7" s="4" t="s">
        <v>27</v>
      </c>
      <c r="AY7" s="4" t="s">
        <v>27</v>
      </c>
      <c r="AZ7" s="4">
        <v>0</v>
      </c>
      <c r="BA7" s="4">
        <v>0</v>
      </c>
      <c r="BB7" s="4">
        <v>1.5</v>
      </c>
      <c r="BC7" s="4">
        <v>59.5</v>
      </c>
      <c r="BD7" s="4">
        <v>0</v>
      </c>
      <c r="BE7" s="4" t="s">
        <v>27</v>
      </c>
      <c r="BF7" s="4">
        <v>0</v>
      </c>
      <c r="BG7" s="4">
        <v>11</v>
      </c>
      <c r="BH7" s="4">
        <v>1</v>
      </c>
      <c r="BI7" s="4">
        <v>0.5</v>
      </c>
      <c r="BJ7" s="4">
        <v>0</v>
      </c>
      <c r="BK7" s="4">
        <v>0.5</v>
      </c>
      <c r="BL7" s="4">
        <v>23.5</v>
      </c>
      <c r="BM7" s="96">
        <v>0.5</v>
      </c>
      <c r="BN7" s="4">
        <v>5.5</v>
      </c>
      <c r="BO7" s="4">
        <v>4.5</v>
      </c>
      <c r="BP7" s="4" t="s">
        <v>27</v>
      </c>
      <c r="BQ7" s="4">
        <v>4.5</v>
      </c>
      <c r="BR7" s="4"/>
      <c r="BS7" s="4"/>
      <c r="BT7" s="4"/>
      <c r="BU7" s="4"/>
      <c r="BV7" s="4"/>
      <c r="BW7" s="4"/>
      <c r="BY7" s="9">
        <f t="shared" si="0"/>
        <v>8.343333333333332</v>
      </c>
      <c r="BZ7" s="9">
        <f t="shared" si="1"/>
        <v>9.340000000000002</v>
      </c>
      <c r="CA7" s="9">
        <f t="shared" si="2"/>
        <v>10.133333333333333</v>
      </c>
      <c r="CB7" s="9">
        <f t="shared" si="3"/>
        <v>7.683333333333334</v>
      </c>
    </row>
    <row r="8" spans="1:80" ht="11.25">
      <c r="A8" s="5">
        <v>6</v>
      </c>
      <c r="B8" s="77">
        <v>0.1</v>
      </c>
      <c r="C8" s="4">
        <v>3</v>
      </c>
      <c r="D8" s="4">
        <v>0.6</v>
      </c>
      <c r="E8" s="4">
        <v>5.4</v>
      </c>
      <c r="F8" s="4" t="s">
        <v>27</v>
      </c>
      <c r="G8" s="4">
        <v>1.1</v>
      </c>
      <c r="H8" s="4">
        <v>0</v>
      </c>
      <c r="I8" s="4">
        <v>0.3</v>
      </c>
      <c r="J8" s="4">
        <v>0.7</v>
      </c>
      <c r="K8" s="4">
        <v>0</v>
      </c>
      <c r="L8" s="4">
        <v>7.4</v>
      </c>
      <c r="M8" s="4" t="s">
        <v>27</v>
      </c>
      <c r="N8" s="4">
        <v>0</v>
      </c>
      <c r="O8" s="4" t="s">
        <v>27</v>
      </c>
      <c r="P8" s="4">
        <v>4.5</v>
      </c>
      <c r="Q8" s="4">
        <v>81</v>
      </c>
      <c r="R8" s="4">
        <v>2.1</v>
      </c>
      <c r="S8" s="4">
        <v>17</v>
      </c>
      <c r="T8" s="4">
        <v>0</v>
      </c>
      <c r="U8" s="4">
        <v>0.7</v>
      </c>
      <c r="V8" s="4" t="s">
        <v>27</v>
      </c>
      <c r="W8" s="4">
        <v>4.2</v>
      </c>
      <c r="X8" s="4">
        <v>25</v>
      </c>
      <c r="Y8" s="4" t="s">
        <v>27</v>
      </c>
      <c r="Z8" s="4">
        <v>1.7</v>
      </c>
      <c r="AA8" s="4" t="s">
        <v>27</v>
      </c>
      <c r="AB8" s="4" t="s">
        <v>27</v>
      </c>
      <c r="AC8" s="4">
        <v>0</v>
      </c>
      <c r="AD8" s="4">
        <v>0</v>
      </c>
      <c r="AE8" s="4" t="s">
        <v>27</v>
      </c>
      <c r="AF8" s="4">
        <v>1</v>
      </c>
      <c r="AG8" s="4" t="s">
        <v>27</v>
      </c>
      <c r="AH8" s="4">
        <v>0</v>
      </c>
      <c r="AI8" s="4">
        <v>16</v>
      </c>
      <c r="AJ8" s="4">
        <v>1</v>
      </c>
      <c r="AK8" s="4" t="s">
        <v>27</v>
      </c>
      <c r="AL8" s="4">
        <v>0</v>
      </c>
      <c r="AM8" s="4">
        <v>0</v>
      </c>
      <c r="AN8" s="4">
        <v>15</v>
      </c>
      <c r="AO8" s="4">
        <v>0</v>
      </c>
      <c r="AP8" s="4" t="s">
        <v>27</v>
      </c>
      <c r="AQ8" s="4" t="s">
        <v>27</v>
      </c>
      <c r="AR8" s="4">
        <v>4</v>
      </c>
      <c r="AS8" s="4">
        <v>0</v>
      </c>
      <c r="AT8" s="4" t="s">
        <v>27</v>
      </c>
      <c r="AU8" s="4" t="s">
        <v>27</v>
      </c>
      <c r="AV8" s="4" t="s">
        <v>27</v>
      </c>
      <c r="AW8" s="4" t="s">
        <v>27</v>
      </c>
      <c r="AX8" s="4">
        <v>4</v>
      </c>
      <c r="AY8" s="4">
        <v>0</v>
      </c>
      <c r="AZ8" s="4" t="s">
        <v>27</v>
      </c>
      <c r="BA8" s="4">
        <v>0</v>
      </c>
      <c r="BB8" s="4">
        <v>19.5</v>
      </c>
      <c r="BC8" s="4">
        <v>0</v>
      </c>
      <c r="BD8" s="4" t="s">
        <v>27</v>
      </c>
      <c r="BE8" s="4">
        <v>0</v>
      </c>
      <c r="BF8" s="4">
        <v>0</v>
      </c>
      <c r="BG8" s="4">
        <v>0</v>
      </c>
      <c r="BH8" s="4">
        <v>0</v>
      </c>
      <c r="BI8" s="4">
        <v>5</v>
      </c>
      <c r="BJ8" s="4" t="s">
        <v>27</v>
      </c>
      <c r="BK8" s="4" t="s">
        <v>27</v>
      </c>
      <c r="BL8" s="4">
        <v>8</v>
      </c>
      <c r="BM8" s="96">
        <v>0</v>
      </c>
      <c r="BN8" s="4" t="s">
        <v>27</v>
      </c>
      <c r="BO8" s="4">
        <v>74</v>
      </c>
      <c r="BP8" s="4">
        <v>1</v>
      </c>
      <c r="BQ8" s="4">
        <v>18.5</v>
      </c>
      <c r="BR8" s="4"/>
      <c r="BS8" s="4"/>
      <c r="BT8" s="4"/>
      <c r="BU8" s="4"/>
      <c r="BV8" s="4"/>
      <c r="BW8" s="4"/>
      <c r="BY8" s="9">
        <f t="shared" si="0"/>
        <v>5.409999999999999</v>
      </c>
      <c r="BZ8" s="9">
        <f t="shared" si="1"/>
        <v>2.2866666666666666</v>
      </c>
      <c r="CA8" s="9">
        <f t="shared" si="2"/>
        <v>2.0166666666666666</v>
      </c>
      <c r="CB8" s="9">
        <f t="shared" si="3"/>
        <v>4.966666666666667</v>
      </c>
    </row>
    <row r="9" spans="1:80" ht="11.25">
      <c r="A9" s="5">
        <v>7</v>
      </c>
      <c r="B9" s="77">
        <v>66.6</v>
      </c>
      <c r="C9" s="4">
        <v>0</v>
      </c>
      <c r="D9" s="4">
        <v>18.5</v>
      </c>
      <c r="E9" s="4">
        <v>1.1</v>
      </c>
      <c r="F9" s="4">
        <v>3.3</v>
      </c>
      <c r="G9" s="4">
        <v>0.2</v>
      </c>
      <c r="H9" s="4">
        <v>28.2</v>
      </c>
      <c r="I9" s="4" t="s">
        <v>27</v>
      </c>
      <c r="J9" s="4">
        <v>2.6</v>
      </c>
      <c r="K9" s="4">
        <v>0</v>
      </c>
      <c r="L9" s="4" t="s">
        <v>27</v>
      </c>
      <c r="M9" s="4">
        <v>7.8</v>
      </c>
      <c r="N9" s="4">
        <v>0.2</v>
      </c>
      <c r="O9" s="4">
        <v>7</v>
      </c>
      <c r="P9" s="4">
        <v>0</v>
      </c>
      <c r="Q9" s="4" t="s">
        <v>27</v>
      </c>
      <c r="R9" s="4" t="s">
        <v>27</v>
      </c>
      <c r="S9" s="4">
        <v>5.5</v>
      </c>
      <c r="T9" s="4">
        <v>11.9</v>
      </c>
      <c r="U9" s="4" t="s">
        <v>27</v>
      </c>
      <c r="V9" s="4" t="s">
        <v>27</v>
      </c>
      <c r="W9" s="4">
        <v>1.5</v>
      </c>
      <c r="X9" s="4" t="s">
        <v>27</v>
      </c>
      <c r="Y9" s="4">
        <v>0</v>
      </c>
      <c r="Z9" s="4">
        <v>3.3</v>
      </c>
      <c r="AA9" s="4" t="s">
        <v>27</v>
      </c>
      <c r="AB9" s="4" t="s">
        <v>27</v>
      </c>
      <c r="AC9" s="4">
        <v>2</v>
      </c>
      <c r="AD9" s="4" t="s">
        <v>27</v>
      </c>
      <c r="AE9" s="4">
        <v>17</v>
      </c>
      <c r="AF9" s="4">
        <v>1</v>
      </c>
      <c r="AG9" s="4">
        <v>4</v>
      </c>
      <c r="AH9" s="4">
        <v>0</v>
      </c>
      <c r="AI9" s="4">
        <v>0</v>
      </c>
      <c r="AJ9" s="4">
        <v>1</v>
      </c>
      <c r="AK9" s="4">
        <v>0</v>
      </c>
      <c r="AL9" s="4" t="s">
        <v>27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 t="s">
        <v>27</v>
      </c>
      <c r="AS9" s="4">
        <v>3.5</v>
      </c>
      <c r="AT9" s="4" t="s">
        <v>27</v>
      </c>
      <c r="AU9" s="4">
        <v>0</v>
      </c>
      <c r="AV9" s="4" t="s">
        <v>27</v>
      </c>
      <c r="AW9" s="4">
        <v>47</v>
      </c>
      <c r="AX9" s="4" t="s">
        <v>27</v>
      </c>
      <c r="AY9" s="4" t="s">
        <v>27</v>
      </c>
      <c r="AZ9" s="4">
        <v>46.5</v>
      </c>
      <c r="BA9" s="4" t="s">
        <v>27</v>
      </c>
      <c r="BB9" s="4">
        <v>14.5</v>
      </c>
      <c r="BC9" s="4">
        <v>4</v>
      </c>
      <c r="BD9" s="4" t="s">
        <v>27</v>
      </c>
      <c r="BE9" s="4">
        <v>4</v>
      </c>
      <c r="BF9" s="4" t="s">
        <v>27</v>
      </c>
      <c r="BG9" s="4">
        <v>37</v>
      </c>
      <c r="BH9" s="4">
        <v>0.5</v>
      </c>
      <c r="BI9" s="4">
        <v>31.5</v>
      </c>
      <c r="BJ9" s="4">
        <v>16</v>
      </c>
      <c r="BK9" s="4">
        <v>8</v>
      </c>
      <c r="BL9" s="4">
        <v>0</v>
      </c>
      <c r="BM9" s="93" t="s">
        <v>41</v>
      </c>
      <c r="BN9" s="4" t="s">
        <v>27</v>
      </c>
      <c r="BO9" s="4">
        <v>0</v>
      </c>
      <c r="BP9" s="4">
        <v>7.5</v>
      </c>
      <c r="BQ9" s="4">
        <v>1</v>
      </c>
      <c r="BR9" s="4"/>
      <c r="BS9" s="4"/>
      <c r="BT9" s="4"/>
      <c r="BU9" s="4"/>
      <c r="BV9" s="4"/>
      <c r="BW9" s="4"/>
      <c r="BY9" s="9">
        <f t="shared" si="0"/>
        <v>2.1599999999999997</v>
      </c>
      <c r="BZ9" s="9">
        <f t="shared" si="1"/>
        <v>3.0733333333333333</v>
      </c>
      <c r="CA9" s="9">
        <f t="shared" si="2"/>
        <v>5.983333333333333</v>
      </c>
      <c r="CB9" s="9">
        <f t="shared" si="3"/>
        <v>7.366666666666666</v>
      </c>
    </row>
    <row r="10" spans="1:80" ht="11.25">
      <c r="A10" s="5">
        <v>8</v>
      </c>
      <c r="B10" s="77">
        <v>57.9</v>
      </c>
      <c r="C10" s="4">
        <v>8.1</v>
      </c>
      <c r="D10" s="4">
        <v>0</v>
      </c>
      <c r="E10" s="4">
        <v>0</v>
      </c>
      <c r="F10" s="4">
        <v>1.2</v>
      </c>
      <c r="G10" s="4">
        <v>0.3</v>
      </c>
      <c r="H10" s="4">
        <v>0</v>
      </c>
      <c r="I10" s="4">
        <v>3.6</v>
      </c>
      <c r="J10" s="4" t="s">
        <v>27</v>
      </c>
      <c r="K10" s="4">
        <v>19.5</v>
      </c>
      <c r="L10" s="4" t="s">
        <v>27</v>
      </c>
      <c r="M10" s="4">
        <v>21.9</v>
      </c>
      <c r="N10" s="4">
        <v>0</v>
      </c>
      <c r="O10" s="4">
        <v>4.3</v>
      </c>
      <c r="P10" s="4">
        <v>0.2</v>
      </c>
      <c r="Q10" s="4">
        <v>4.1</v>
      </c>
      <c r="R10" s="4">
        <v>6.4</v>
      </c>
      <c r="S10" s="4" t="s">
        <v>27</v>
      </c>
      <c r="T10" s="4">
        <v>2.2</v>
      </c>
      <c r="U10" s="4" t="s">
        <v>27</v>
      </c>
      <c r="V10" s="4">
        <v>0</v>
      </c>
      <c r="W10" s="4">
        <v>3.1</v>
      </c>
      <c r="X10" s="4">
        <v>0.3</v>
      </c>
      <c r="Y10" s="4" t="s">
        <v>27</v>
      </c>
      <c r="Z10" s="4" t="s">
        <v>27</v>
      </c>
      <c r="AA10" s="4">
        <v>2</v>
      </c>
      <c r="AB10" s="4" t="s">
        <v>27</v>
      </c>
      <c r="AC10" s="4">
        <v>31</v>
      </c>
      <c r="AD10" s="4" t="s">
        <v>27</v>
      </c>
      <c r="AE10" s="4" t="s">
        <v>27</v>
      </c>
      <c r="AF10" s="4">
        <v>5</v>
      </c>
      <c r="AG10" s="4">
        <v>27</v>
      </c>
      <c r="AH10" s="4">
        <v>6</v>
      </c>
      <c r="AI10" s="4" t="s">
        <v>27</v>
      </c>
      <c r="AJ10" s="4">
        <v>0</v>
      </c>
      <c r="AK10" s="4">
        <v>5</v>
      </c>
      <c r="AL10" s="4">
        <v>1</v>
      </c>
      <c r="AM10" s="4">
        <v>0</v>
      </c>
      <c r="AN10" s="4">
        <v>0</v>
      </c>
      <c r="AO10" s="4">
        <v>0</v>
      </c>
      <c r="AP10" s="4" t="s">
        <v>27</v>
      </c>
      <c r="AQ10" s="4">
        <v>1.5</v>
      </c>
      <c r="AR10" s="4">
        <v>2.5</v>
      </c>
      <c r="AS10" s="4">
        <v>13</v>
      </c>
      <c r="AT10" s="4">
        <v>11</v>
      </c>
      <c r="AU10" s="4" t="s">
        <v>27</v>
      </c>
      <c r="AV10" s="4" t="s">
        <v>27</v>
      </c>
      <c r="AW10" s="4">
        <v>135.5</v>
      </c>
      <c r="AX10" s="4" t="s">
        <v>27</v>
      </c>
      <c r="AY10" s="4">
        <v>0</v>
      </c>
      <c r="AZ10" s="4">
        <v>12</v>
      </c>
      <c r="BA10" s="4" t="s">
        <v>27</v>
      </c>
      <c r="BB10" s="4">
        <v>0</v>
      </c>
      <c r="BC10" s="4">
        <v>0</v>
      </c>
      <c r="BD10" s="4" t="s">
        <v>27</v>
      </c>
      <c r="BE10" s="4">
        <v>0</v>
      </c>
      <c r="BF10" s="4">
        <v>0</v>
      </c>
      <c r="BG10" s="4">
        <v>1.5</v>
      </c>
      <c r="BH10" s="4">
        <v>2</v>
      </c>
      <c r="BI10" s="4">
        <v>4</v>
      </c>
      <c r="BJ10" s="4">
        <v>1.5</v>
      </c>
      <c r="BK10" s="4">
        <v>0</v>
      </c>
      <c r="BL10" s="4">
        <v>9</v>
      </c>
      <c r="BM10" s="93" t="s">
        <v>41</v>
      </c>
      <c r="BN10" s="4" t="s">
        <v>27</v>
      </c>
      <c r="BO10" s="4" t="s">
        <v>27</v>
      </c>
      <c r="BP10" s="4" t="s">
        <v>27</v>
      </c>
      <c r="BQ10" s="4">
        <v>1.5</v>
      </c>
      <c r="BR10" s="4"/>
      <c r="BS10" s="4"/>
      <c r="BT10" s="4"/>
      <c r="BU10" s="4"/>
      <c r="BV10" s="4"/>
      <c r="BW10" s="4"/>
      <c r="BY10" s="9">
        <f t="shared" si="0"/>
        <v>4.633333333333334</v>
      </c>
      <c r="BZ10" s="9">
        <f t="shared" si="1"/>
        <v>8.203333333333333</v>
      </c>
      <c r="CA10" s="9">
        <f t="shared" si="2"/>
        <v>7.366666666666666</v>
      </c>
      <c r="CB10" s="9">
        <f t="shared" si="3"/>
        <v>6.5</v>
      </c>
    </row>
    <row r="11" spans="1:80" ht="11.25">
      <c r="A11" s="5">
        <v>9</v>
      </c>
      <c r="B11" s="77">
        <v>6.1</v>
      </c>
      <c r="C11" s="4">
        <v>16.8</v>
      </c>
      <c r="D11" s="4" t="s">
        <v>27</v>
      </c>
      <c r="E11" s="4">
        <v>4.2</v>
      </c>
      <c r="F11" s="4">
        <v>1.1</v>
      </c>
      <c r="G11" s="4">
        <v>0</v>
      </c>
      <c r="H11" s="4">
        <v>0.4</v>
      </c>
      <c r="I11" s="4">
        <v>0.1</v>
      </c>
      <c r="J11" s="4">
        <v>4.7</v>
      </c>
      <c r="K11" s="4">
        <v>17.3</v>
      </c>
      <c r="L11" s="4">
        <v>2.8</v>
      </c>
      <c r="M11" s="4">
        <v>22.5</v>
      </c>
      <c r="N11" s="4" t="s">
        <v>27</v>
      </c>
      <c r="O11" s="4">
        <v>15.9</v>
      </c>
      <c r="P11" s="4">
        <v>10.6</v>
      </c>
      <c r="Q11" s="4">
        <v>3.1</v>
      </c>
      <c r="R11" s="4">
        <v>31.6</v>
      </c>
      <c r="S11" s="4">
        <v>1.2</v>
      </c>
      <c r="T11" s="4">
        <v>0</v>
      </c>
      <c r="U11" s="4">
        <v>3.3</v>
      </c>
      <c r="V11" s="4">
        <v>2.3</v>
      </c>
      <c r="W11" s="4">
        <v>1.1</v>
      </c>
      <c r="X11" s="4" t="s">
        <v>27</v>
      </c>
      <c r="Y11" s="4" t="s">
        <v>27</v>
      </c>
      <c r="Z11" s="4" t="s">
        <v>27</v>
      </c>
      <c r="AA11" s="4" t="s">
        <v>27</v>
      </c>
      <c r="AB11" s="4" t="s">
        <v>27</v>
      </c>
      <c r="AC11" s="4">
        <v>11</v>
      </c>
      <c r="AD11" s="4" t="s">
        <v>27</v>
      </c>
      <c r="AE11" s="4" t="s">
        <v>27</v>
      </c>
      <c r="AF11" s="4">
        <v>16</v>
      </c>
      <c r="AG11" s="4">
        <v>0</v>
      </c>
      <c r="AH11" s="4">
        <v>15</v>
      </c>
      <c r="AI11" s="4">
        <v>1</v>
      </c>
      <c r="AJ11" s="4">
        <v>0</v>
      </c>
      <c r="AK11" s="4">
        <v>0</v>
      </c>
      <c r="AL11" s="4">
        <v>2</v>
      </c>
      <c r="AM11" s="4">
        <v>0</v>
      </c>
      <c r="AN11" s="4" t="s">
        <v>27</v>
      </c>
      <c r="AO11" s="4">
        <v>0</v>
      </c>
      <c r="AP11" s="4">
        <v>0</v>
      </c>
      <c r="AQ11" s="4">
        <v>0.5</v>
      </c>
      <c r="AR11" s="4">
        <v>1</v>
      </c>
      <c r="AS11" s="4">
        <v>26.5</v>
      </c>
      <c r="AT11" s="4">
        <v>1</v>
      </c>
      <c r="AU11" s="4">
        <v>4</v>
      </c>
      <c r="AV11" s="4">
        <v>0</v>
      </c>
      <c r="AW11" s="4">
        <v>13</v>
      </c>
      <c r="AX11" s="4" t="s">
        <v>27</v>
      </c>
      <c r="AY11" s="4">
        <v>25</v>
      </c>
      <c r="AZ11" s="4">
        <v>0</v>
      </c>
      <c r="BA11" s="4">
        <v>0</v>
      </c>
      <c r="BB11" s="4">
        <v>8.5</v>
      </c>
      <c r="BC11" s="4">
        <v>2</v>
      </c>
      <c r="BD11" s="4" t="s">
        <v>27</v>
      </c>
      <c r="BE11" s="4" t="s">
        <v>27</v>
      </c>
      <c r="BF11" s="4">
        <v>1.5</v>
      </c>
      <c r="BG11" s="4">
        <v>14</v>
      </c>
      <c r="BH11" s="4" t="s">
        <v>27</v>
      </c>
      <c r="BI11" s="4" t="s">
        <v>27</v>
      </c>
      <c r="BJ11" s="4">
        <v>0</v>
      </c>
      <c r="BK11" s="4">
        <v>46</v>
      </c>
      <c r="BL11" s="4">
        <v>1</v>
      </c>
      <c r="BM11" s="96">
        <v>5.5</v>
      </c>
      <c r="BN11" s="4" t="s">
        <v>27</v>
      </c>
      <c r="BO11" s="4" t="s">
        <v>27</v>
      </c>
      <c r="BP11" s="4">
        <v>0</v>
      </c>
      <c r="BQ11" s="4">
        <v>6.5</v>
      </c>
      <c r="BR11" s="4"/>
      <c r="BS11" s="4"/>
      <c r="BT11" s="4"/>
      <c r="BU11" s="4"/>
      <c r="BV11" s="4"/>
      <c r="BW11" s="4"/>
      <c r="BY11" s="9">
        <f t="shared" si="0"/>
        <v>5.379999999999999</v>
      </c>
      <c r="BZ11" s="9">
        <f t="shared" si="1"/>
        <v>3.256666666666667</v>
      </c>
      <c r="CA11" s="9">
        <f t="shared" si="2"/>
        <v>4.366666666666666</v>
      </c>
      <c r="CB11" s="9">
        <f t="shared" si="3"/>
        <v>5.2</v>
      </c>
    </row>
    <row r="12" spans="1:80" ht="11.25">
      <c r="A12" s="5">
        <v>10</v>
      </c>
      <c r="B12" s="77">
        <v>17.4</v>
      </c>
      <c r="C12" s="4">
        <v>17</v>
      </c>
      <c r="D12" s="4">
        <v>3.2</v>
      </c>
      <c r="E12" s="4">
        <v>1.2</v>
      </c>
      <c r="F12" s="4">
        <v>6.3</v>
      </c>
      <c r="G12" s="4" t="s">
        <v>27</v>
      </c>
      <c r="H12" s="4">
        <v>0.8</v>
      </c>
      <c r="I12" s="4">
        <v>0</v>
      </c>
      <c r="J12" s="4">
        <v>0</v>
      </c>
      <c r="K12" s="4">
        <v>5.9</v>
      </c>
      <c r="L12" s="4" t="s">
        <v>27</v>
      </c>
      <c r="M12" s="4">
        <v>0.4</v>
      </c>
      <c r="N12" s="4">
        <v>0</v>
      </c>
      <c r="O12" s="4">
        <v>0.4</v>
      </c>
      <c r="P12" s="4">
        <v>27.8</v>
      </c>
      <c r="Q12" s="4">
        <v>1.1</v>
      </c>
      <c r="R12" s="4">
        <v>1.4</v>
      </c>
      <c r="S12" s="4">
        <v>2</v>
      </c>
      <c r="T12" s="4" t="s">
        <v>27</v>
      </c>
      <c r="U12" s="4">
        <v>30.5</v>
      </c>
      <c r="V12" s="4" t="s">
        <v>27</v>
      </c>
      <c r="W12" s="4">
        <v>16.8</v>
      </c>
      <c r="X12" s="4">
        <v>0.6</v>
      </c>
      <c r="Y12" s="4">
        <v>3.7</v>
      </c>
      <c r="Z12" s="4" t="s">
        <v>27</v>
      </c>
      <c r="AA12" s="4">
        <v>0</v>
      </c>
      <c r="AB12" s="4" t="s">
        <v>27</v>
      </c>
      <c r="AC12" s="4" t="s">
        <v>27</v>
      </c>
      <c r="AD12" s="4" t="s">
        <v>27</v>
      </c>
      <c r="AE12" s="4" t="s">
        <v>27</v>
      </c>
      <c r="AF12" s="4" t="s">
        <v>27</v>
      </c>
      <c r="AG12" s="4">
        <v>11</v>
      </c>
      <c r="AH12" s="4">
        <v>0</v>
      </c>
      <c r="AI12" s="4">
        <v>0</v>
      </c>
      <c r="AJ12" s="4" t="s">
        <v>27</v>
      </c>
      <c r="AK12" s="4">
        <v>4</v>
      </c>
      <c r="AL12" s="4">
        <v>1</v>
      </c>
      <c r="AM12" s="4">
        <v>10</v>
      </c>
      <c r="AN12" s="4">
        <v>0</v>
      </c>
      <c r="AO12" s="4" t="s">
        <v>27</v>
      </c>
      <c r="AP12" s="4">
        <v>10.5</v>
      </c>
      <c r="AQ12" s="4">
        <v>0</v>
      </c>
      <c r="AR12" s="4">
        <v>0</v>
      </c>
      <c r="AS12" s="4">
        <v>45.5</v>
      </c>
      <c r="AT12" s="4">
        <v>29.5</v>
      </c>
      <c r="AU12" s="4">
        <v>14</v>
      </c>
      <c r="AV12" s="4">
        <v>40.5</v>
      </c>
      <c r="AW12" s="4">
        <v>0.5</v>
      </c>
      <c r="AX12" s="4" t="s">
        <v>27</v>
      </c>
      <c r="AY12" s="4">
        <v>69.5</v>
      </c>
      <c r="AZ12" s="4">
        <v>6</v>
      </c>
      <c r="BA12" s="4">
        <v>0</v>
      </c>
      <c r="BB12" s="4">
        <v>55</v>
      </c>
      <c r="BC12" s="4">
        <v>27</v>
      </c>
      <c r="BD12" s="4">
        <v>4.5</v>
      </c>
      <c r="BE12" s="4" t="s">
        <v>27</v>
      </c>
      <c r="BF12" s="4">
        <v>0</v>
      </c>
      <c r="BG12" s="4">
        <v>9.5</v>
      </c>
      <c r="BH12" s="4">
        <v>0</v>
      </c>
      <c r="BI12" s="4" t="s">
        <v>27</v>
      </c>
      <c r="BJ12" s="4" t="s">
        <v>27</v>
      </c>
      <c r="BK12" s="4">
        <v>0.5</v>
      </c>
      <c r="BL12" s="4" t="s">
        <v>27</v>
      </c>
      <c r="BM12" s="93" t="s">
        <v>41</v>
      </c>
      <c r="BN12" s="4" t="s">
        <v>27</v>
      </c>
      <c r="BO12" s="4" t="s">
        <v>27</v>
      </c>
      <c r="BP12" s="4">
        <v>0</v>
      </c>
      <c r="BQ12" s="4">
        <v>0</v>
      </c>
      <c r="BR12" s="4"/>
      <c r="BS12" s="4"/>
      <c r="BT12" s="4"/>
      <c r="BU12" s="4"/>
      <c r="BV12" s="4"/>
      <c r="BW12" s="4"/>
      <c r="BY12" s="9">
        <f t="shared" si="0"/>
        <v>3.8866666666666663</v>
      </c>
      <c r="BZ12" s="9">
        <f t="shared" si="1"/>
        <v>7.27</v>
      </c>
      <c r="CA12" s="9">
        <f t="shared" si="2"/>
        <v>11.266666666666667</v>
      </c>
      <c r="CB12" s="9">
        <f t="shared" si="3"/>
        <v>10.416666666666666</v>
      </c>
    </row>
    <row r="13" spans="1:80" ht="11.25">
      <c r="A13" s="6">
        <v>11</v>
      </c>
      <c r="B13" s="78" t="s">
        <v>27</v>
      </c>
      <c r="C13" s="79">
        <v>17.7</v>
      </c>
      <c r="D13" s="79" t="s">
        <v>27</v>
      </c>
      <c r="E13" s="79">
        <v>0</v>
      </c>
      <c r="F13" s="79">
        <v>0.2</v>
      </c>
      <c r="G13" s="79" t="s">
        <v>27</v>
      </c>
      <c r="H13" s="79">
        <v>5</v>
      </c>
      <c r="I13" s="79" t="s">
        <v>27</v>
      </c>
      <c r="J13" s="79">
        <v>20.7</v>
      </c>
      <c r="K13" s="79">
        <v>1.7</v>
      </c>
      <c r="L13" s="79">
        <v>64.8</v>
      </c>
      <c r="M13" s="79" t="s">
        <v>27</v>
      </c>
      <c r="N13" s="79">
        <v>5.8</v>
      </c>
      <c r="O13" s="79" t="s">
        <v>27</v>
      </c>
      <c r="P13" s="79" t="s">
        <v>27</v>
      </c>
      <c r="Q13" s="79" t="s">
        <v>27</v>
      </c>
      <c r="R13" s="79">
        <v>0</v>
      </c>
      <c r="S13" s="79">
        <v>2.4</v>
      </c>
      <c r="T13" s="79" t="s">
        <v>27</v>
      </c>
      <c r="U13" s="79">
        <v>2.6</v>
      </c>
      <c r="V13" s="79">
        <v>0.2</v>
      </c>
      <c r="W13" s="79">
        <v>32</v>
      </c>
      <c r="X13" s="79">
        <v>0</v>
      </c>
      <c r="Y13" s="79">
        <v>23.4</v>
      </c>
      <c r="Z13" s="79">
        <v>41.7</v>
      </c>
      <c r="AA13" s="79">
        <v>2</v>
      </c>
      <c r="AB13" s="79">
        <v>2</v>
      </c>
      <c r="AC13" s="79">
        <v>27</v>
      </c>
      <c r="AD13" s="79" t="s">
        <v>27</v>
      </c>
      <c r="AE13" s="79" t="s">
        <v>27</v>
      </c>
      <c r="AF13" s="79">
        <v>0</v>
      </c>
      <c r="AG13" s="79">
        <v>1</v>
      </c>
      <c r="AH13" s="79">
        <v>49</v>
      </c>
      <c r="AI13" s="79">
        <v>0</v>
      </c>
      <c r="AJ13" s="79">
        <v>0</v>
      </c>
      <c r="AK13" s="79">
        <v>0</v>
      </c>
      <c r="AL13" s="79" t="s">
        <v>27</v>
      </c>
      <c r="AM13" s="79">
        <v>0</v>
      </c>
      <c r="AN13" s="79">
        <v>0</v>
      </c>
      <c r="AO13" s="79">
        <v>0</v>
      </c>
      <c r="AP13" s="79">
        <v>0.5</v>
      </c>
      <c r="AQ13" s="79">
        <v>25.5</v>
      </c>
      <c r="AR13" s="79">
        <v>6.5</v>
      </c>
      <c r="AS13" s="79">
        <v>1</v>
      </c>
      <c r="AT13" s="79">
        <v>1</v>
      </c>
      <c r="AU13" s="79">
        <v>3</v>
      </c>
      <c r="AV13" s="79">
        <v>29</v>
      </c>
      <c r="AW13" s="79" t="s">
        <v>27</v>
      </c>
      <c r="AX13" s="79">
        <v>0</v>
      </c>
      <c r="AY13" s="79">
        <v>37</v>
      </c>
      <c r="AZ13" s="79">
        <v>3.5</v>
      </c>
      <c r="BA13" s="79">
        <v>11.5</v>
      </c>
      <c r="BB13" s="79">
        <v>0</v>
      </c>
      <c r="BC13" s="79">
        <v>0.5</v>
      </c>
      <c r="BD13" s="79">
        <v>56</v>
      </c>
      <c r="BE13" s="79">
        <v>0</v>
      </c>
      <c r="BF13" s="79" t="s">
        <v>27</v>
      </c>
      <c r="BG13" s="79">
        <v>1.5</v>
      </c>
      <c r="BH13" s="79" t="s">
        <v>27</v>
      </c>
      <c r="BI13" s="79" t="s">
        <v>27</v>
      </c>
      <c r="BJ13" s="79">
        <v>0</v>
      </c>
      <c r="BK13" s="79">
        <v>6.5</v>
      </c>
      <c r="BL13" s="79" t="s">
        <v>27</v>
      </c>
      <c r="BM13" s="95" t="s">
        <v>41</v>
      </c>
      <c r="BN13" s="79" t="s">
        <v>27</v>
      </c>
      <c r="BO13" s="79">
        <v>0</v>
      </c>
      <c r="BP13" s="79">
        <v>0</v>
      </c>
      <c r="BQ13" s="79">
        <v>0</v>
      </c>
      <c r="BR13" s="79"/>
      <c r="BS13" s="79"/>
      <c r="BT13" s="79"/>
      <c r="BU13" s="79"/>
      <c r="BV13" s="79"/>
      <c r="BW13" s="79"/>
      <c r="BY13" s="9">
        <f t="shared" si="0"/>
        <v>9.21</v>
      </c>
      <c r="BZ13" s="9">
        <f t="shared" si="1"/>
        <v>8.246666666666666</v>
      </c>
      <c r="CA13" s="9">
        <f t="shared" si="2"/>
        <v>7.55</v>
      </c>
      <c r="CB13" s="9">
        <f t="shared" si="3"/>
        <v>6.1</v>
      </c>
    </row>
    <row r="14" spans="1:80" ht="11.25">
      <c r="A14" s="5">
        <v>12</v>
      </c>
      <c r="B14" s="77" t="s">
        <v>27</v>
      </c>
      <c r="C14" s="4">
        <v>0.2</v>
      </c>
      <c r="D14" s="4" t="s">
        <v>27</v>
      </c>
      <c r="E14" s="4" t="s">
        <v>27</v>
      </c>
      <c r="F14" s="4">
        <v>74.8</v>
      </c>
      <c r="G14" s="4">
        <v>0.3</v>
      </c>
      <c r="H14" s="4">
        <v>0</v>
      </c>
      <c r="I14" s="4">
        <v>1</v>
      </c>
      <c r="J14" s="4">
        <v>2.1</v>
      </c>
      <c r="K14" s="4">
        <v>1.5</v>
      </c>
      <c r="L14" s="4">
        <v>0.3</v>
      </c>
      <c r="M14" s="4">
        <v>3.7</v>
      </c>
      <c r="N14" s="4">
        <v>9</v>
      </c>
      <c r="O14" s="4">
        <v>5</v>
      </c>
      <c r="P14" s="4">
        <v>0</v>
      </c>
      <c r="Q14" s="4" t="s">
        <v>27</v>
      </c>
      <c r="R14" s="4">
        <v>0</v>
      </c>
      <c r="S14" s="4">
        <v>1.2</v>
      </c>
      <c r="T14" s="4" t="s">
        <v>27</v>
      </c>
      <c r="U14" s="4">
        <v>4.8</v>
      </c>
      <c r="V14" s="4" t="s">
        <v>27</v>
      </c>
      <c r="W14" s="4">
        <v>0</v>
      </c>
      <c r="X14" s="4">
        <v>5.4</v>
      </c>
      <c r="Y14" s="4">
        <v>32.5</v>
      </c>
      <c r="Z14" s="4">
        <v>5.5</v>
      </c>
      <c r="AA14" s="4" t="s">
        <v>27</v>
      </c>
      <c r="AB14" s="4">
        <v>5</v>
      </c>
      <c r="AC14" s="4">
        <v>4</v>
      </c>
      <c r="AD14" s="4" t="s">
        <v>27</v>
      </c>
      <c r="AE14" s="4">
        <v>0</v>
      </c>
      <c r="AF14" s="4" t="s">
        <v>27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9</v>
      </c>
      <c r="AM14" s="4">
        <v>0</v>
      </c>
      <c r="AN14" s="4">
        <v>5</v>
      </c>
      <c r="AO14" s="4">
        <v>0</v>
      </c>
      <c r="AP14" s="4">
        <v>0.5</v>
      </c>
      <c r="AQ14" s="4" t="s">
        <v>27</v>
      </c>
      <c r="AR14" s="4" t="s">
        <v>27</v>
      </c>
      <c r="AS14" s="4" t="s">
        <v>27</v>
      </c>
      <c r="AT14" s="4">
        <v>4</v>
      </c>
      <c r="AU14" s="4">
        <v>0</v>
      </c>
      <c r="AV14" s="4">
        <v>50</v>
      </c>
      <c r="AW14" s="4" t="s">
        <v>27</v>
      </c>
      <c r="AX14" s="4">
        <v>0</v>
      </c>
      <c r="AY14" s="4" t="s">
        <v>27</v>
      </c>
      <c r="AZ14" s="4">
        <v>1</v>
      </c>
      <c r="BA14" s="4">
        <v>2</v>
      </c>
      <c r="BB14" s="4">
        <v>1.5</v>
      </c>
      <c r="BC14" s="4">
        <v>2.5</v>
      </c>
      <c r="BD14" s="4">
        <v>0</v>
      </c>
      <c r="BE14" s="4">
        <v>22.5</v>
      </c>
      <c r="BF14" s="4">
        <v>0</v>
      </c>
      <c r="BG14" s="4">
        <v>0.5</v>
      </c>
      <c r="BH14" s="4" t="s">
        <v>27</v>
      </c>
      <c r="BI14" s="4">
        <v>3.5</v>
      </c>
      <c r="BJ14" s="4" t="s">
        <v>27</v>
      </c>
      <c r="BK14" s="4">
        <v>0</v>
      </c>
      <c r="BL14" s="4" t="s">
        <v>27</v>
      </c>
      <c r="BM14" s="93" t="s">
        <v>41</v>
      </c>
      <c r="BN14" s="4">
        <v>0</v>
      </c>
      <c r="BO14" s="4">
        <v>0</v>
      </c>
      <c r="BP14" s="4">
        <v>1</v>
      </c>
      <c r="BQ14" s="4">
        <v>1</v>
      </c>
      <c r="BR14" s="4"/>
      <c r="BS14" s="4"/>
      <c r="BT14" s="4"/>
      <c r="BU14" s="4"/>
      <c r="BV14" s="4"/>
      <c r="BW14" s="4"/>
      <c r="BY14" s="9">
        <f t="shared" si="0"/>
        <v>3</v>
      </c>
      <c r="BZ14" s="9">
        <f t="shared" si="1"/>
        <v>4.223333333333334</v>
      </c>
      <c r="CA14" s="9">
        <f t="shared" si="2"/>
        <v>3.316666666666667</v>
      </c>
      <c r="CB14" s="9">
        <f t="shared" si="3"/>
        <v>3.1666666666666665</v>
      </c>
    </row>
    <row r="15" spans="1:80" ht="11.25">
      <c r="A15" s="5">
        <v>13</v>
      </c>
      <c r="B15" s="77">
        <v>0</v>
      </c>
      <c r="C15" s="4" t="s">
        <v>27</v>
      </c>
      <c r="D15" s="4" t="s">
        <v>27</v>
      </c>
      <c r="E15" s="4">
        <v>0</v>
      </c>
      <c r="F15" s="4">
        <v>2.1</v>
      </c>
      <c r="G15" s="4">
        <v>0.9</v>
      </c>
      <c r="H15" s="4">
        <v>0</v>
      </c>
      <c r="I15" s="4">
        <v>16.5</v>
      </c>
      <c r="J15" s="4">
        <v>0</v>
      </c>
      <c r="K15" s="4">
        <v>3.2</v>
      </c>
      <c r="L15" s="4" t="s">
        <v>27</v>
      </c>
      <c r="M15" s="4" t="s">
        <v>27</v>
      </c>
      <c r="N15" s="4">
        <v>6</v>
      </c>
      <c r="O15" s="4">
        <v>0</v>
      </c>
      <c r="P15" s="4">
        <v>0.6</v>
      </c>
      <c r="Q15" s="4" t="s">
        <v>27</v>
      </c>
      <c r="R15" s="4">
        <v>0.5</v>
      </c>
      <c r="S15" s="4">
        <v>0.1</v>
      </c>
      <c r="T15" s="4">
        <v>0</v>
      </c>
      <c r="U15" s="4">
        <v>0.2</v>
      </c>
      <c r="V15" s="4" t="s">
        <v>27</v>
      </c>
      <c r="W15" s="4">
        <v>0</v>
      </c>
      <c r="X15" s="4">
        <v>37.8</v>
      </c>
      <c r="Y15" s="4">
        <v>5.9</v>
      </c>
      <c r="Z15" s="4" t="s">
        <v>27</v>
      </c>
      <c r="AA15" s="4" t="s">
        <v>27</v>
      </c>
      <c r="AB15" s="4">
        <v>0</v>
      </c>
      <c r="AC15" s="4" t="s">
        <v>27</v>
      </c>
      <c r="AD15" s="4">
        <v>6</v>
      </c>
      <c r="AE15" s="4" t="s">
        <v>27</v>
      </c>
      <c r="AF15" s="4">
        <v>1</v>
      </c>
      <c r="AG15" s="4">
        <v>0</v>
      </c>
      <c r="AH15" s="4">
        <v>2</v>
      </c>
      <c r="AI15" s="4">
        <v>1</v>
      </c>
      <c r="AJ15" s="4">
        <v>0</v>
      </c>
      <c r="AK15" s="4">
        <v>0</v>
      </c>
      <c r="AL15" s="4">
        <v>26</v>
      </c>
      <c r="AM15" s="4">
        <v>47</v>
      </c>
      <c r="AN15" s="4">
        <v>3</v>
      </c>
      <c r="AO15" s="4">
        <v>9</v>
      </c>
      <c r="AP15" s="4">
        <v>0.5</v>
      </c>
      <c r="AQ15" s="4" t="s">
        <v>27</v>
      </c>
      <c r="AR15" s="4">
        <v>22</v>
      </c>
      <c r="AS15" s="4" t="s">
        <v>27</v>
      </c>
      <c r="AT15" s="4">
        <v>1</v>
      </c>
      <c r="AU15" s="4">
        <v>0</v>
      </c>
      <c r="AV15" s="4">
        <v>65</v>
      </c>
      <c r="AW15" s="4" t="s">
        <v>27</v>
      </c>
      <c r="AX15" s="4" t="s">
        <v>27</v>
      </c>
      <c r="AY15" s="4">
        <v>1.5</v>
      </c>
      <c r="AZ15" s="4">
        <v>12</v>
      </c>
      <c r="BA15" s="4">
        <v>1.5</v>
      </c>
      <c r="BB15" s="4">
        <v>0</v>
      </c>
      <c r="BC15" s="4">
        <v>0.5</v>
      </c>
      <c r="BD15" s="4">
        <v>1</v>
      </c>
      <c r="BE15" s="4" t="s">
        <v>27</v>
      </c>
      <c r="BF15" s="4">
        <v>0</v>
      </c>
      <c r="BG15" s="4">
        <v>6.5</v>
      </c>
      <c r="BH15" s="4" t="s">
        <v>27</v>
      </c>
      <c r="BI15" s="4">
        <v>7.5</v>
      </c>
      <c r="BJ15" s="4">
        <v>0</v>
      </c>
      <c r="BK15" s="4">
        <v>0</v>
      </c>
      <c r="BL15" s="4" t="s">
        <v>27</v>
      </c>
      <c r="BM15" s="96">
        <v>1.5</v>
      </c>
      <c r="BN15" s="4">
        <v>0</v>
      </c>
      <c r="BO15" s="4">
        <v>0</v>
      </c>
      <c r="BP15" s="4">
        <v>0</v>
      </c>
      <c r="BQ15" s="4">
        <v>3</v>
      </c>
      <c r="BR15" s="4"/>
      <c r="BS15" s="4"/>
      <c r="BT15" s="4"/>
      <c r="BU15" s="4"/>
      <c r="BV15" s="4"/>
      <c r="BW15" s="4"/>
      <c r="BY15" s="9">
        <f t="shared" si="0"/>
        <v>4.576666666666666</v>
      </c>
      <c r="BZ15" s="9">
        <f t="shared" si="1"/>
        <v>7.58</v>
      </c>
      <c r="CA15" s="9">
        <f t="shared" si="2"/>
        <v>6.883333333333334</v>
      </c>
      <c r="CB15" s="9">
        <f t="shared" si="3"/>
        <v>4.516666666666667</v>
      </c>
    </row>
    <row r="16" spans="1:80" ht="11.25">
      <c r="A16" s="5">
        <v>14</v>
      </c>
      <c r="B16" s="77" t="s">
        <v>27</v>
      </c>
      <c r="C16" s="4">
        <v>17.8</v>
      </c>
      <c r="D16" s="4">
        <v>1.1</v>
      </c>
      <c r="E16" s="4">
        <v>9.8</v>
      </c>
      <c r="F16" s="4" t="s">
        <v>27</v>
      </c>
      <c r="G16" s="4">
        <v>0.5</v>
      </c>
      <c r="H16" s="4">
        <v>12</v>
      </c>
      <c r="I16" s="4">
        <v>3.8</v>
      </c>
      <c r="J16" s="4" t="s">
        <v>27</v>
      </c>
      <c r="K16" s="4">
        <v>66.5</v>
      </c>
      <c r="L16" s="4" t="s">
        <v>27</v>
      </c>
      <c r="M16" s="4" t="s">
        <v>27</v>
      </c>
      <c r="N16" s="4">
        <v>0</v>
      </c>
      <c r="O16" s="4">
        <v>0.6</v>
      </c>
      <c r="P16" s="4">
        <v>0.1</v>
      </c>
      <c r="Q16" s="4">
        <v>0.3</v>
      </c>
      <c r="R16" s="4" t="s">
        <v>27</v>
      </c>
      <c r="S16" s="4">
        <v>0</v>
      </c>
      <c r="T16" s="4">
        <v>11.5</v>
      </c>
      <c r="U16" s="4">
        <v>8.6</v>
      </c>
      <c r="V16" s="4" t="s">
        <v>27</v>
      </c>
      <c r="W16" s="4">
        <v>4.5</v>
      </c>
      <c r="X16" s="4" t="s">
        <v>27</v>
      </c>
      <c r="Y16" s="4">
        <v>7.9</v>
      </c>
      <c r="Z16" s="4">
        <v>0</v>
      </c>
      <c r="AA16" s="4" t="s">
        <v>27</v>
      </c>
      <c r="AB16" s="4">
        <v>14</v>
      </c>
      <c r="AC16" s="4">
        <v>0</v>
      </c>
      <c r="AD16" s="4">
        <v>4</v>
      </c>
      <c r="AE16" s="4" t="s">
        <v>27</v>
      </c>
      <c r="AF16" s="4" t="s">
        <v>27</v>
      </c>
      <c r="AG16" s="4">
        <v>1</v>
      </c>
      <c r="AH16" s="4">
        <v>0</v>
      </c>
      <c r="AI16" s="4">
        <v>0</v>
      </c>
      <c r="AJ16" s="4">
        <v>21</v>
      </c>
      <c r="AK16" s="4">
        <v>3</v>
      </c>
      <c r="AL16" s="4" t="s">
        <v>27</v>
      </c>
      <c r="AM16" s="4">
        <v>0</v>
      </c>
      <c r="AN16" s="4">
        <v>0</v>
      </c>
      <c r="AO16" s="4">
        <v>9</v>
      </c>
      <c r="AP16" s="4">
        <v>2.54</v>
      </c>
      <c r="AQ16" s="4" t="s">
        <v>27</v>
      </c>
      <c r="AR16" s="4">
        <v>12</v>
      </c>
      <c r="AS16" s="4">
        <v>0</v>
      </c>
      <c r="AT16" s="4">
        <v>2</v>
      </c>
      <c r="AU16" s="4" t="s">
        <v>27</v>
      </c>
      <c r="AV16" s="4">
        <v>23.5</v>
      </c>
      <c r="AW16" s="4" t="s">
        <v>27</v>
      </c>
      <c r="AX16" s="4" t="s">
        <v>27</v>
      </c>
      <c r="AY16" s="4">
        <v>0</v>
      </c>
      <c r="AZ16" s="4">
        <v>5</v>
      </c>
      <c r="BA16" s="4" t="s">
        <v>27</v>
      </c>
      <c r="BB16" s="4">
        <v>0.5</v>
      </c>
      <c r="BC16" s="4">
        <v>0.5</v>
      </c>
      <c r="BD16" s="4">
        <v>27.5</v>
      </c>
      <c r="BE16" s="4">
        <v>0</v>
      </c>
      <c r="BF16" s="4">
        <v>0</v>
      </c>
      <c r="BG16" s="4">
        <v>0</v>
      </c>
      <c r="BH16" s="4" t="s">
        <v>27</v>
      </c>
      <c r="BI16" s="4">
        <v>40</v>
      </c>
      <c r="BJ16" s="4">
        <v>0.5</v>
      </c>
      <c r="BK16" s="4">
        <v>6.5</v>
      </c>
      <c r="BL16" s="4" t="s">
        <v>27</v>
      </c>
      <c r="BM16" s="96">
        <v>5</v>
      </c>
      <c r="BN16" s="4" t="s">
        <v>27</v>
      </c>
      <c r="BO16" s="4" t="s">
        <v>27</v>
      </c>
      <c r="BP16" s="4">
        <v>7.5</v>
      </c>
      <c r="BQ16" s="4">
        <v>16</v>
      </c>
      <c r="BR16" s="4"/>
      <c r="BS16" s="4"/>
      <c r="BT16" s="4"/>
      <c r="BU16" s="4"/>
      <c r="BV16" s="4"/>
      <c r="BW16" s="4"/>
      <c r="BY16" s="9">
        <f t="shared" si="0"/>
        <v>4.766666666666667</v>
      </c>
      <c r="BZ16" s="9">
        <f t="shared" si="1"/>
        <v>4.1513333333333335</v>
      </c>
      <c r="CA16" s="9">
        <f t="shared" si="2"/>
        <v>3.7179999999999995</v>
      </c>
      <c r="CB16" s="9">
        <f t="shared" si="3"/>
        <v>5.268</v>
      </c>
    </row>
    <row r="17" spans="1:80" ht="11.25">
      <c r="A17" s="5">
        <v>15</v>
      </c>
      <c r="B17" s="77" t="s">
        <v>27</v>
      </c>
      <c r="C17" s="4">
        <v>34.9</v>
      </c>
      <c r="D17" s="4">
        <v>0</v>
      </c>
      <c r="E17" s="4">
        <v>3.4</v>
      </c>
      <c r="F17" s="4">
        <v>0</v>
      </c>
      <c r="G17" s="4" t="s">
        <v>27</v>
      </c>
      <c r="H17" s="4">
        <v>0.2</v>
      </c>
      <c r="I17" s="4" t="s">
        <v>27</v>
      </c>
      <c r="J17" s="4" t="s">
        <v>27</v>
      </c>
      <c r="K17" s="4">
        <v>0.4</v>
      </c>
      <c r="L17" s="4">
        <v>16</v>
      </c>
      <c r="M17" s="4">
        <v>2.1</v>
      </c>
      <c r="N17" s="4">
        <v>0.7</v>
      </c>
      <c r="O17" s="4">
        <v>0</v>
      </c>
      <c r="P17" s="4" t="s">
        <v>27</v>
      </c>
      <c r="Q17" s="4">
        <v>0.1</v>
      </c>
      <c r="R17" s="4" t="s">
        <v>27</v>
      </c>
      <c r="S17" s="4">
        <v>0</v>
      </c>
      <c r="T17" s="4">
        <v>0</v>
      </c>
      <c r="U17" s="4">
        <v>20.1</v>
      </c>
      <c r="V17" s="4" t="s">
        <v>27</v>
      </c>
      <c r="W17" s="4">
        <v>10.4</v>
      </c>
      <c r="X17" s="4" t="s">
        <v>27</v>
      </c>
      <c r="Y17" s="4">
        <v>1.6</v>
      </c>
      <c r="Z17" s="4">
        <v>0.4</v>
      </c>
      <c r="AA17" s="4" t="s">
        <v>27</v>
      </c>
      <c r="AB17" s="4">
        <v>0</v>
      </c>
      <c r="AC17" s="4">
        <v>4</v>
      </c>
      <c r="AD17" s="4">
        <v>0</v>
      </c>
      <c r="AE17" s="4">
        <v>0</v>
      </c>
      <c r="AF17" s="4">
        <v>4</v>
      </c>
      <c r="AG17" s="4">
        <v>8</v>
      </c>
      <c r="AH17" s="4">
        <v>0</v>
      </c>
      <c r="AI17" s="4">
        <v>6</v>
      </c>
      <c r="AJ17" s="4">
        <v>28</v>
      </c>
      <c r="AK17" s="4">
        <v>12</v>
      </c>
      <c r="AL17" s="4" t="s">
        <v>27</v>
      </c>
      <c r="AM17" s="4">
        <v>0</v>
      </c>
      <c r="AN17" s="4">
        <v>0</v>
      </c>
      <c r="AO17" s="4">
        <v>8</v>
      </c>
      <c r="AP17" s="4">
        <v>17</v>
      </c>
      <c r="AQ17" s="4" t="s">
        <v>27</v>
      </c>
      <c r="AR17" s="4" t="s">
        <v>27</v>
      </c>
      <c r="AS17" s="4">
        <v>1.5</v>
      </c>
      <c r="AT17" s="4">
        <v>0</v>
      </c>
      <c r="AU17" s="4" t="s">
        <v>27</v>
      </c>
      <c r="AV17" s="4">
        <v>15</v>
      </c>
      <c r="AW17" s="4">
        <v>2.5</v>
      </c>
      <c r="AX17" s="4" t="s">
        <v>27</v>
      </c>
      <c r="AY17" s="4">
        <v>3</v>
      </c>
      <c r="AZ17" s="4">
        <v>14</v>
      </c>
      <c r="BA17" s="4">
        <v>0.5</v>
      </c>
      <c r="BB17" s="4">
        <v>1.5</v>
      </c>
      <c r="BC17" s="4">
        <v>20</v>
      </c>
      <c r="BD17" s="4">
        <v>173</v>
      </c>
      <c r="BE17" s="4" t="s">
        <v>27</v>
      </c>
      <c r="BF17" s="4" t="s">
        <v>27</v>
      </c>
      <c r="BG17" s="4" t="s">
        <v>27</v>
      </c>
      <c r="BH17" s="4" t="s">
        <v>27</v>
      </c>
      <c r="BI17" s="4">
        <v>0</v>
      </c>
      <c r="BJ17" s="4">
        <v>0</v>
      </c>
      <c r="BK17" s="4">
        <v>4.5</v>
      </c>
      <c r="BL17" s="4">
        <v>0</v>
      </c>
      <c r="BM17" s="96">
        <v>0.5</v>
      </c>
      <c r="BN17" s="4" t="s">
        <v>27</v>
      </c>
      <c r="BO17" s="4" t="s">
        <v>27</v>
      </c>
      <c r="BP17" s="4">
        <v>2.5</v>
      </c>
      <c r="BQ17" s="4">
        <v>2.5</v>
      </c>
      <c r="BR17" s="4"/>
      <c r="BS17" s="4"/>
      <c r="BT17" s="4"/>
      <c r="BU17" s="4"/>
      <c r="BV17" s="4"/>
      <c r="BW17" s="4"/>
      <c r="BY17" s="9">
        <f t="shared" si="0"/>
        <v>3.793333333333334</v>
      </c>
      <c r="BZ17" s="9">
        <f t="shared" si="1"/>
        <v>4.616666666666666</v>
      </c>
      <c r="CA17" s="9">
        <f t="shared" si="2"/>
        <v>10.466666666666667</v>
      </c>
      <c r="CB17" s="9">
        <f t="shared" si="3"/>
        <v>8.866666666666667</v>
      </c>
    </row>
    <row r="18" spans="1:80" ht="11.25">
      <c r="A18" s="5">
        <v>16</v>
      </c>
      <c r="B18" s="77">
        <v>3.3</v>
      </c>
      <c r="C18" s="4">
        <v>0</v>
      </c>
      <c r="D18" s="4">
        <v>0.1</v>
      </c>
      <c r="E18" s="4">
        <v>3.1</v>
      </c>
      <c r="F18" s="4">
        <v>16.7</v>
      </c>
      <c r="G18" s="4" t="s">
        <v>27</v>
      </c>
      <c r="H18" s="4">
        <v>3.8</v>
      </c>
      <c r="I18" s="4">
        <v>0</v>
      </c>
      <c r="J18" s="4">
        <v>0</v>
      </c>
      <c r="K18" s="4" t="s">
        <v>27</v>
      </c>
      <c r="L18" s="4">
        <v>0.5</v>
      </c>
      <c r="M18" s="4">
        <v>3</v>
      </c>
      <c r="N18" s="4">
        <v>0.5</v>
      </c>
      <c r="O18" s="4">
        <v>0.1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>
        <v>2.8</v>
      </c>
      <c r="V18" s="4" t="s">
        <v>27</v>
      </c>
      <c r="W18" s="4">
        <v>0</v>
      </c>
      <c r="X18" s="4" t="s">
        <v>27</v>
      </c>
      <c r="Y18" s="4">
        <v>2.6</v>
      </c>
      <c r="Z18" s="4">
        <v>1</v>
      </c>
      <c r="AA18" s="4" t="s">
        <v>27</v>
      </c>
      <c r="AB18" s="4" t="s">
        <v>27</v>
      </c>
      <c r="AC18" s="4">
        <v>16</v>
      </c>
      <c r="AD18" s="4" t="s">
        <v>27</v>
      </c>
      <c r="AE18" s="4">
        <v>0</v>
      </c>
      <c r="AF18" s="4">
        <v>2</v>
      </c>
      <c r="AG18" s="4" t="s">
        <v>27</v>
      </c>
      <c r="AH18" s="4" t="s">
        <v>27</v>
      </c>
      <c r="AI18" s="4">
        <v>13</v>
      </c>
      <c r="AJ18" s="4">
        <v>0</v>
      </c>
      <c r="AK18" s="4">
        <v>79</v>
      </c>
      <c r="AL18" s="4">
        <v>7</v>
      </c>
      <c r="AM18" s="4">
        <v>0</v>
      </c>
      <c r="AN18" s="4">
        <v>25</v>
      </c>
      <c r="AO18" s="4">
        <v>0</v>
      </c>
      <c r="AP18" s="4">
        <v>0</v>
      </c>
      <c r="AQ18" s="4" t="s">
        <v>27</v>
      </c>
      <c r="AR18" s="4">
        <v>2.5</v>
      </c>
      <c r="AS18" s="4" t="s">
        <v>27</v>
      </c>
      <c r="AT18" s="4">
        <v>0</v>
      </c>
      <c r="AU18" s="4">
        <v>0</v>
      </c>
      <c r="AV18" s="4">
        <v>0</v>
      </c>
      <c r="AW18" s="4">
        <v>1.5</v>
      </c>
      <c r="AX18" s="4" t="s">
        <v>27</v>
      </c>
      <c r="AY18" s="4">
        <v>15</v>
      </c>
      <c r="AZ18" s="4" t="s">
        <v>27</v>
      </c>
      <c r="BA18" s="4">
        <v>18.5</v>
      </c>
      <c r="BB18" s="4">
        <v>3</v>
      </c>
      <c r="BC18" s="4">
        <v>4</v>
      </c>
      <c r="BD18" s="4">
        <v>0</v>
      </c>
      <c r="BE18" s="4" t="s">
        <v>27</v>
      </c>
      <c r="BF18" s="4">
        <v>25.5</v>
      </c>
      <c r="BG18" s="4" t="s">
        <v>27</v>
      </c>
      <c r="BH18" s="4" t="s">
        <v>27</v>
      </c>
      <c r="BI18" s="4" t="s">
        <v>27</v>
      </c>
      <c r="BJ18" s="4">
        <v>6.5</v>
      </c>
      <c r="BK18" s="4">
        <v>0</v>
      </c>
      <c r="BL18" s="4">
        <v>71.5</v>
      </c>
      <c r="BM18" s="93" t="s">
        <v>41</v>
      </c>
      <c r="BN18" s="4">
        <v>0</v>
      </c>
      <c r="BO18" s="4">
        <v>0.5</v>
      </c>
      <c r="BP18" s="4">
        <v>3.5</v>
      </c>
      <c r="BQ18" s="4">
        <v>2</v>
      </c>
      <c r="BR18" s="4"/>
      <c r="BS18" s="4"/>
      <c r="BT18" s="4"/>
      <c r="BU18" s="4"/>
      <c r="BV18" s="4"/>
      <c r="BW18" s="4"/>
      <c r="BY18" s="9">
        <f t="shared" si="0"/>
        <v>4.25</v>
      </c>
      <c r="BZ18" s="9">
        <f t="shared" si="1"/>
        <v>5.08</v>
      </c>
      <c r="CA18" s="9">
        <f t="shared" si="2"/>
        <v>6.533333333333333</v>
      </c>
      <c r="CB18" s="9">
        <f t="shared" si="3"/>
        <v>5.966666666666667</v>
      </c>
    </row>
    <row r="19" spans="1:80" ht="11.25">
      <c r="A19" s="5">
        <v>17</v>
      </c>
      <c r="B19" s="77">
        <v>0.6</v>
      </c>
      <c r="C19" s="4">
        <v>0</v>
      </c>
      <c r="D19" s="4" t="s">
        <v>27</v>
      </c>
      <c r="E19" s="4">
        <v>0.7</v>
      </c>
      <c r="F19" s="4" t="s">
        <v>27</v>
      </c>
      <c r="G19" s="4" t="s">
        <v>27</v>
      </c>
      <c r="H19" s="4" t="s">
        <v>27</v>
      </c>
      <c r="I19" s="4" t="s">
        <v>27</v>
      </c>
      <c r="J19" s="4">
        <v>3.1</v>
      </c>
      <c r="K19" s="4" t="s">
        <v>27</v>
      </c>
      <c r="L19" s="4" t="s">
        <v>27</v>
      </c>
      <c r="M19" s="4">
        <v>1.3</v>
      </c>
      <c r="N19" s="4">
        <v>9.5</v>
      </c>
      <c r="O19" s="4">
        <v>5.4</v>
      </c>
      <c r="P19" s="4">
        <v>0.1</v>
      </c>
      <c r="Q19" s="4">
        <v>0.1</v>
      </c>
      <c r="R19" s="4" t="s">
        <v>27</v>
      </c>
      <c r="S19" s="4">
        <v>0.5</v>
      </c>
      <c r="T19" s="4">
        <v>12.9</v>
      </c>
      <c r="U19" s="4">
        <v>0.2</v>
      </c>
      <c r="V19" s="4" t="s">
        <v>27</v>
      </c>
      <c r="W19" s="4">
        <v>0</v>
      </c>
      <c r="X19" s="4">
        <v>0.4</v>
      </c>
      <c r="Y19" s="4">
        <v>1.9</v>
      </c>
      <c r="Z19" s="4">
        <v>5.2</v>
      </c>
      <c r="AA19" s="4" t="s">
        <v>27</v>
      </c>
      <c r="AB19" s="4" t="s">
        <v>27</v>
      </c>
      <c r="AC19" s="4" t="s">
        <v>27</v>
      </c>
      <c r="AD19" s="4">
        <v>0</v>
      </c>
      <c r="AE19" s="4">
        <v>41</v>
      </c>
      <c r="AF19" s="4">
        <v>2</v>
      </c>
      <c r="AG19" s="4" t="s">
        <v>27</v>
      </c>
      <c r="AH19" s="4">
        <v>0</v>
      </c>
      <c r="AI19" s="4">
        <v>9</v>
      </c>
      <c r="AJ19" s="4" t="s">
        <v>27</v>
      </c>
      <c r="AK19" s="4">
        <v>10</v>
      </c>
      <c r="AL19" s="4">
        <v>6</v>
      </c>
      <c r="AM19" s="4" t="s">
        <v>27</v>
      </c>
      <c r="AN19" s="4">
        <v>19</v>
      </c>
      <c r="AO19" s="4">
        <v>1</v>
      </c>
      <c r="AP19" s="4">
        <v>3</v>
      </c>
      <c r="AQ19" s="4">
        <v>11</v>
      </c>
      <c r="AR19" s="4">
        <v>35</v>
      </c>
      <c r="AS19" s="4" t="s">
        <v>27</v>
      </c>
      <c r="AT19" s="4">
        <v>18.5</v>
      </c>
      <c r="AU19" s="4">
        <v>0</v>
      </c>
      <c r="AV19" s="4">
        <v>0</v>
      </c>
      <c r="AW19" s="4" t="s">
        <v>27</v>
      </c>
      <c r="AX19" s="4">
        <v>13.5</v>
      </c>
      <c r="AY19" s="4">
        <v>0</v>
      </c>
      <c r="AZ19" s="4" t="s">
        <v>27</v>
      </c>
      <c r="BA19" s="4">
        <v>0</v>
      </c>
      <c r="BB19" s="4">
        <v>0</v>
      </c>
      <c r="BC19" s="4">
        <v>61</v>
      </c>
      <c r="BD19" s="4">
        <v>0.5</v>
      </c>
      <c r="BE19" s="4" t="s">
        <v>27</v>
      </c>
      <c r="BF19" s="4">
        <v>8</v>
      </c>
      <c r="BG19" s="4" t="s">
        <v>27</v>
      </c>
      <c r="BH19" s="4" t="s">
        <v>27</v>
      </c>
      <c r="BI19" s="4">
        <v>20.5</v>
      </c>
      <c r="BJ19" s="4">
        <v>6</v>
      </c>
      <c r="BK19" s="4">
        <v>4</v>
      </c>
      <c r="BL19" s="4">
        <v>1</v>
      </c>
      <c r="BM19" s="96">
        <v>0</v>
      </c>
      <c r="BN19" s="4">
        <v>2.5</v>
      </c>
      <c r="BO19" s="4" t="s">
        <v>27</v>
      </c>
      <c r="BP19" s="4">
        <v>0.5</v>
      </c>
      <c r="BQ19" s="4">
        <v>3</v>
      </c>
      <c r="BR19" s="4"/>
      <c r="BS19" s="4"/>
      <c r="BT19" s="4"/>
      <c r="BU19" s="4"/>
      <c r="BV19" s="4"/>
      <c r="BW19" s="4"/>
      <c r="BY19" s="9">
        <f t="shared" si="0"/>
        <v>3.62</v>
      </c>
      <c r="BZ19" s="9">
        <f t="shared" si="1"/>
        <v>5.87</v>
      </c>
      <c r="CA19" s="9">
        <f t="shared" si="2"/>
        <v>7.95</v>
      </c>
      <c r="CB19" s="9">
        <f t="shared" si="3"/>
        <v>6.933333333333334</v>
      </c>
    </row>
    <row r="20" spans="1:80" ht="11.25">
      <c r="A20" s="5">
        <v>18</v>
      </c>
      <c r="B20" s="77">
        <v>19.4</v>
      </c>
      <c r="C20" s="4">
        <v>0.3</v>
      </c>
      <c r="D20" s="4">
        <v>4.5</v>
      </c>
      <c r="E20" s="4">
        <v>0</v>
      </c>
      <c r="F20" s="4" t="s">
        <v>27</v>
      </c>
      <c r="G20" s="4" t="s">
        <v>27</v>
      </c>
      <c r="H20" s="4">
        <v>4</v>
      </c>
      <c r="I20" s="4" t="s">
        <v>27</v>
      </c>
      <c r="J20" s="4">
        <v>0.9</v>
      </c>
      <c r="K20" s="4">
        <v>2.2</v>
      </c>
      <c r="L20" s="4">
        <v>1.8</v>
      </c>
      <c r="M20" s="4">
        <v>2.7</v>
      </c>
      <c r="N20" s="4">
        <v>6.4</v>
      </c>
      <c r="O20" s="4">
        <v>14.4</v>
      </c>
      <c r="P20" s="4">
        <v>0.7</v>
      </c>
      <c r="Q20" s="4" t="s">
        <v>27</v>
      </c>
      <c r="R20" s="4" t="s">
        <v>27</v>
      </c>
      <c r="S20" s="4">
        <v>1.5</v>
      </c>
      <c r="T20" s="4">
        <v>8.2</v>
      </c>
      <c r="U20" s="4">
        <v>0</v>
      </c>
      <c r="V20" s="4" t="s">
        <v>27</v>
      </c>
      <c r="W20" s="4" t="s">
        <v>27</v>
      </c>
      <c r="X20" s="4" t="s">
        <v>27</v>
      </c>
      <c r="Y20" s="4">
        <v>30</v>
      </c>
      <c r="Z20" s="4">
        <v>0.3</v>
      </c>
      <c r="AA20" s="4" t="s">
        <v>27</v>
      </c>
      <c r="AB20" s="4">
        <v>18</v>
      </c>
      <c r="AC20" s="4">
        <v>11</v>
      </c>
      <c r="AD20" s="4">
        <v>1</v>
      </c>
      <c r="AE20" s="4" t="s">
        <v>27</v>
      </c>
      <c r="AF20" s="4">
        <v>4</v>
      </c>
      <c r="AG20" s="4">
        <v>5</v>
      </c>
      <c r="AH20" s="4" t="s">
        <v>27</v>
      </c>
      <c r="AI20" s="4">
        <v>0</v>
      </c>
      <c r="AJ20" s="4">
        <v>1</v>
      </c>
      <c r="AK20" s="4">
        <v>0</v>
      </c>
      <c r="AL20" s="4" t="s">
        <v>27</v>
      </c>
      <c r="AM20" s="4" t="s">
        <v>27</v>
      </c>
      <c r="AN20" s="4">
        <v>6</v>
      </c>
      <c r="AO20" s="4">
        <v>20</v>
      </c>
      <c r="AP20" s="4">
        <v>2</v>
      </c>
      <c r="AQ20" s="4">
        <v>30</v>
      </c>
      <c r="AR20" s="4" t="s">
        <v>27</v>
      </c>
      <c r="AS20" s="4" t="s">
        <v>27</v>
      </c>
      <c r="AT20" s="4">
        <v>1</v>
      </c>
      <c r="AU20" s="4">
        <v>0</v>
      </c>
      <c r="AV20" s="4">
        <v>0.5</v>
      </c>
      <c r="AW20" s="4">
        <v>0</v>
      </c>
      <c r="AX20" s="4">
        <v>1.5</v>
      </c>
      <c r="AY20" s="4">
        <v>0</v>
      </c>
      <c r="AZ20" s="4">
        <v>0</v>
      </c>
      <c r="BA20" s="4">
        <v>2.5</v>
      </c>
      <c r="BB20" s="4">
        <v>19.5</v>
      </c>
      <c r="BC20" s="4">
        <v>45.5</v>
      </c>
      <c r="BD20" s="4">
        <v>0.5</v>
      </c>
      <c r="BE20" s="4">
        <v>3</v>
      </c>
      <c r="BF20" s="4">
        <v>0</v>
      </c>
      <c r="BG20" s="4" t="s">
        <v>27</v>
      </c>
      <c r="BH20" s="4">
        <v>0</v>
      </c>
      <c r="BI20" s="4">
        <v>11</v>
      </c>
      <c r="BJ20" s="4">
        <v>13</v>
      </c>
      <c r="BK20" s="4">
        <v>39</v>
      </c>
      <c r="BL20" s="4">
        <v>0</v>
      </c>
      <c r="BM20" s="96" t="s">
        <v>41</v>
      </c>
      <c r="BN20" s="4">
        <v>2</v>
      </c>
      <c r="BO20" s="4" t="s">
        <v>27</v>
      </c>
      <c r="BP20" s="4">
        <v>1.5</v>
      </c>
      <c r="BQ20" s="4">
        <v>2.5</v>
      </c>
      <c r="BR20" s="4"/>
      <c r="BS20" s="4"/>
      <c r="BT20" s="4"/>
      <c r="BU20" s="4"/>
      <c r="BV20" s="4"/>
      <c r="BW20" s="4"/>
      <c r="BY20" s="9">
        <f t="shared" si="0"/>
        <v>3.6366666666666663</v>
      </c>
      <c r="BZ20" s="9">
        <f t="shared" si="1"/>
        <v>4.6</v>
      </c>
      <c r="CA20" s="9">
        <f t="shared" si="2"/>
        <v>4.766666666666667</v>
      </c>
      <c r="CB20" s="9">
        <f t="shared" si="3"/>
        <v>6.7</v>
      </c>
    </row>
    <row r="21" spans="1:80" ht="11.25">
      <c r="A21" s="5">
        <v>19</v>
      </c>
      <c r="B21" s="77">
        <v>37.2</v>
      </c>
      <c r="C21" s="4">
        <v>0</v>
      </c>
      <c r="D21" s="4">
        <v>5.1</v>
      </c>
      <c r="E21" s="4" t="s">
        <v>27</v>
      </c>
      <c r="F21" s="4">
        <v>0.6</v>
      </c>
      <c r="G21" s="4">
        <v>0</v>
      </c>
      <c r="H21" s="4">
        <v>3.9</v>
      </c>
      <c r="I21" s="4" t="s">
        <v>27</v>
      </c>
      <c r="J21" s="4">
        <v>0</v>
      </c>
      <c r="K21" s="4">
        <v>2.6</v>
      </c>
      <c r="L21" s="4">
        <v>2.4</v>
      </c>
      <c r="M21" s="4">
        <v>16.1</v>
      </c>
      <c r="N21" s="4" t="s">
        <v>27</v>
      </c>
      <c r="O21" s="4" t="s">
        <v>27</v>
      </c>
      <c r="P21" s="4">
        <v>0</v>
      </c>
      <c r="Q21" s="4" t="s">
        <v>27</v>
      </c>
      <c r="R21" s="4" t="s">
        <v>27</v>
      </c>
      <c r="S21" s="4">
        <v>2.9</v>
      </c>
      <c r="T21" s="4">
        <v>0.9</v>
      </c>
      <c r="U21" s="4" t="s">
        <v>27</v>
      </c>
      <c r="V21" s="4">
        <v>0</v>
      </c>
      <c r="W21" s="4">
        <v>3</v>
      </c>
      <c r="X21" s="4" t="s">
        <v>27</v>
      </c>
      <c r="Y21" s="4">
        <v>32.3</v>
      </c>
      <c r="Z21" s="4">
        <v>25.7</v>
      </c>
      <c r="AA21" s="4" t="s">
        <v>27</v>
      </c>
      <c r="AB21" s="4">
        <v>11</v>
      </c>
      <c r="AC21" s="4">
        <v>10</v>
      </c>
      <c r="AD21" s="4">
        <v>0</v>
      </c>
      <c r="AE21" s="4">
        <v>1</v>
      </c>
      <c r="AF21" s="4">
        <v>0</v>
      </c>
      <c r="AG21" s="4">
        <v>22</v>
      </c>
      <c r="AH21" s="4" t="s">
        <v>27</v>
      </c>
      <c r="AI21" s="4">
        <v>0</v>
      </c>
      <c r="AJ21" s="4">
        <v>3</v>
      </c>
      <c r="AK21" s="4" t="s">
        <v>27</v>
      </c>
      <c r="AL21" s="4" t="s">
        <v>27</v>
      </c>
      <c r="AM21" s="4">
        <v>7</v>
      </c>
      <c r="AN21" s="4" t="s">
        <v>27</v>
      </c>
      <c r="AO21" s="4" t="s">
        <v>27</v>
      </c>
      <c r="AP21" s="4">
        <v>9.5</v>
      </c>
      <c r="AQ21" s="4">
        <v>0.5</v>
      </c>
      <c r="AR21" s="4" t="s">
        <v>27</v>
      </c>
      <c r="AS21" s="4" t="s">
        <v>27</v>
      </c>
      <c r="AT21" s="4" t="s">
        <v>27</v>
      </c>
      <c r="AU21" s="4">
        <v>0</v>
      </c>
      <c r="AV21" s="4">
        <v>0.5</v>
      </c>
      <c r="AW21" s="4">
        <v>0</v>
      </c>
      <c r="AX21" s="4">
        <v>18</v>
      </c>
      <c r="AY21" s="4">
        <v>1</v>
      </c>
      <c r="AZ21" s="4">
        <v>0.5</v>
      </c>
      <c r="BA21" s="4" t="s">
        <v>27</v>
      </c>
      <c r="BB21" s="4" t="s">
        <v>27</v>
      </c>
      <c r="BC21" s="4">
        <v>55</v>
      </c>
      <c r="BD21" s="4">
        <v>0</v>
      </c>
      <c r="BE21" s="4" t="s">
        <v>27</v>
      </c>
      <c r="BF21" s="4">
        <v>0</v>
      </c>
      <c r="BG21" s="4">
        <v>0</v>
      </c>
      <c r="BH21" s="4">
        <v>129</v>
      </c>
      <c r="BI21" s="4">
        <v>0</v>
      </c>
      <c r="BJ21" s="4" t="s">
        <v>27</v>
      </c>
      <c r="BK21" s="4">
        <v>6</v>
      </c>
      <c r="BL21" s="4">
        <v>3.5</v>
      </c>
      <c r="BM21" s="96">
        <v>0</v>
      </c>
      <c r="BN21" s="4" t="s">
        <v>27</v>
      </c>
      <c r="BO21" s="4" t="s">
        <v>27</v>
      </c>
      <c r="BP21" s="4">
        <v>6</v>
      </c>
      <c r="BQ21" s="4">
        <v>0</v>
      </c>
      <c r="BR21" s="4"/>
      <c r="BS21" s="4"/>
      <c r="BT21" s="4"/>
      <c r="BU21" s="4"/>
      <c r="BV21" s="4"/>
      <c r="BW21" s="4"/>
      <c r="BY21" s="9">
        <f t="shared" si="0"/>
        <v>4.663333333333332</v>
      </c>
      <c r="BZ21" s="9">
        <f t="shared" si="1"/>
        <v>4.213333333333333</v>
      </c>
      <c r="CA21" s="9">
        <f t="shared" si="2"/>
        <v>3.933333333333333</v>
      </c>
      <c r="CB21" s="9">
        <f t="shared" si="3"/>
        <v>7.65</v>
      </c>
    </row>
    <row r="22" spans="1:80" ht="11.25">
      <c r="A22" s="75">
        <v>20</v>
      </c>
      <c r="B22" s="80">
        <v>17.2</v>
      </c>
      <c r="C22" s="81">
        <v>0</v>
      </c>
      <c r="D22" s="81">
        <v>0.2</v>
      </c>
      <c r="E22" s="81">
        <v>2.2</v>
      </c>
      <c r="F22" s="81">
        <v>31.9</v>
      </c>
      <c r="G22" s="81">
        <v>0.5</v>
      </c>
      <c r="H22" s="81">
        <v>0</v>
      </c>
      <c r="I22" s="81" t="s">
        <v>27</v>
      </c>
      <c r="J22" s="81" t="s">
        <v>27</v>
      </c>
      <c r="K22" s="81">
        <v>2.3</v>
      </c>
      <c r="L22" s="81">
        <v>5.7</v>
      </c>
      <c r="M22" s="81">
        <v>0</v>
      </c>
      <c r="N22" s="81">
        <v>11.3</v>
      </c>
      <c r="O22" s="81" t="s">
        <v>27</v>
      </c>
      <c r="P22" s="81">
        <v>0</v>
      </c>
      <c r="Q22" s="81" t="s">
        <v>27</v>
      </c>
      <c r="R22" s="81" t="s">
        <v>27</v>
      </c>
      <c r="S22" s="81" t="s">
        <v>27</v>
      </c>
      <c r="T22" s="81">
        <v>4.8</v>
      </c>
      <c r="U22" s="81" t="s">
        <v>27</v>
      </c>
      <c r="V22" s="81">
        <v>2.2</v>
      </c>
      <c r="W22" s="81">
        <v>2.6</v>
      </c>
      <c r="X22" s="81" t="s">
        <v>27</v>
      </c>
      <c r="Y22" s="81" t="s">
        <v>27</v>
      </c>
      <c r="Z22" s="81">
        <v>6.3</v>
      </c>
      <c r="AA22" s="81" t="s">
        <v>27</v>
      </c>
      <c r="AB22" s="81">
        <v>10</v>
      </c>
      <c r="AC22" s="81" t="s">
        <v>27</v>
      </c>
      <c r="AD22" s="81">
        <v>0</v>
      </c>
      <c r="AE22" s="81">
        <v>0</v>
      </c>
      <c r="AF22" s="81">
        <v>8</v>
      </c>
      <c r="AG22" s="81">
        <v>4</v>
      </c>
      <c r="AH22" s="81">
        <v>0</v>
      </c>
      <c r="AI22" s="81">
        <v>0</v>
      </c>
      <c r="AJ22" s="81">
        <v>12</v>
      </c>
      <c r="AK22" s="81">
        <v>3</v>
      </c>
      <c r="AL22" s="81" t="s">
        <v>27</v>
      </c>
      <c r="AM22" s="81" t="s">
        <v>27</v>
      </c>
      <c r="AN22" s="81">
        <v>15</v>
      </c>
      <c r="AO22" s="81" t="s">
        <v>27</v>
      </c>
      <c r="AP22" s="81">
        <v>3</v>
      </c>
      <c r="AQ22" s="81" t="s">
        <v>27</v>
      </c>
      <c r="AR22" s="81">
        <v>7.5</v>
      </c>
      <c r="AS22" s="81">
        <v>0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0</v>
      </c>
      <c r="AY22" s="81" t="s">
        <v>27</v>
      </c>
      <c r="AZ22" s="81">
        <v>0</v>
      </c>
      <c r="BA22" s="81" t="s">
        <v>27</v>
      </c>
      <c r="BB22" s="81">
        <v>0</v>
      </c>
      <c r="BC22" s="81">
        <v>0</v>
      </c>
      <c r="BD22" s="81">
        <v>1</v>
      </c>
      <c r="BE22" s="81">
        <v>0</v>
      </c>
      <c r="BF22" s="81" t="s">
        <v>27</v>
      </c>
      <c r="BG22" s="81">
        <v>0</v>
      </c>
      <c r="BH22" s="81">
        <v>6</v>
      </c>
      <c r="BI22" s="81" t="s">
        <v>27</v>
      </c>
      <c r="BJ22" s="81" t="s">
        <v>27</v>
      </c>
      <c r="BK22" s="81">
        <v>0</v>
      </c>
      <c r="BL22" s="81" t="s">
        <v>27</v>
      </c>
      <c r="BM22" s="97">
        <v>0</v>
      </c>
      <c r="BN22" s="81" t="s">
        <v>27</v>
      </c>
      <c r="BO22" s="81" t="s">
        <v>27</v>
      </c>
      <c r="BP22" s="81">
        <v>11.5</v>
      </c>
      <c r="BQ22" s="81" t="s">
        <v>27</v>
      </c>
      <c r="BR22" s="81"/>
      <c r="BS22" s="81"/>
      <c r="BT22" s="81"/>
      <c r="BU22" s="81"/>
      <c r="BV22" s="81"/>
      <c r="BW22" s="81"/>
      <c r="BY22" s="9">
        <f t="shared" si="0"/>
        <v>2.4066666666666667</v>
      </c>
      <c r="BZ22" s="9">
        <f t="shared" si="1"/>
        <v>2.6133333333333337</v>
      </c>
      <c r="CA22" s="9">
        <f t="shared" si="2"/>
        <v>1.7833333333333334</v>
      </c>
      <c r="CB22" s="9">
        <f t="shared" si="3"/>
        <v>1.4666666666666666</v>
      </c>
    </row>
    <row r="23" spans="1:80" ht="11.25">
      <c r="A23" s="12">
        <v>21</v>
      </c>
      <c r="B23" s="77">
        <v>2.5</v>
      </c>
      <c r="C23" s="13">
        <v>0</v>
      </c>
      <c r="D23" s="13">
        <v>0</v>
      </c>
      <c r="E23" s="13">
        <v>0</v>
      </c>
      <c r="F23" s="13" t="s">
        <v>27</v>
      </c>
      <c r="G23" s="13">
        <v>7.3</v>
      </c>
      <c r="H23" s="13" t="s">
        <v>27</v>
      </c>
      <c r="I23" s="13" t="s">
        <v>27</v>
      </c>
      <c r="J23" s="4" t="s">
        <v>27</v>
      </c>
      <c r="K23" s="4" t="s">
        <v>27</v>
      </c>
      <c r="L23" s="4">
        <v>3.1</v>
      </c>
      <c r="M23" s="4">
        <v>0.8</v>
      </c>
      <c r="N23" s="4">
        <v>34.7</v>
      </c>
      <c r="O23" s="4" t="s">
        <v>27</v>
      </c>
      <c r="P23" s="4" t="s">
        <v>27</v>
      </c>
      <c r="Q23" s="4" t="s">
        <v>27</v>
      </c>
      <c r="R23" s="4">
        <v>0.4</v>
      </c>
      <c r="S23" s="4" t="s">
        <v>27</v>
      </c>
      <c r="T23" s="4">
        <v>1.1</v>
      </c>
      <c r="U23" s="4">
        <v>1.4</v>
      </c>
      <c r="V23" s="4">
        <v>0</v>
      </c>
      <c r="W23" s="4" t="s">
        <v>27</v>
      </c>
      <c r="X23" s="4">
        <v>4.9</v>
      </c>
      <c r="Y23" s="4">
        <v>0</v>
      </c>
      <c r="Z23" s="4" t="s">
        <v>27</v>
      </c>
      <c r="AA23" s="4">
        <v>0</v>
      </c>
      <c r="AB23" s="4">
        <v>1</v>
      </c>
      <c r="AC23" s="4" t="s">
        <v>27</v>
      </c>
      <c r="AD23" s="4" t="s">
        <v>27</v>
      </c>
      <c r="AE23" s="4" t="s">
        <v>27</v>
      </c>
      <c r="AF23" s="4">
        <v>6</v>
      </c>
      <c r="AG23" s="4">
        <v>4</v>
      </c>
      <c r="AH23" s="4">
        <v>4</v>
      </c>
      <c r="AI23" s="4">
        <v>2</v>
      </c>
      <c r="AJ23" s="4">
        <v>0</v>
      </c>
      <c r="AK23" s="4">
        <v>3</v>
      </c>
      <c r="AL23" s="4" t="s">
        <v>27</v>
      </c>
      <c r="AM23" s="4" t="s">
        <v>27</v>
      </c>
      <c r="AN23" s="4">
        <v>0</v>
      </c>
      <c r="AO23" s="4">
        <v>1</v>
      </c>
      <c r="AP23" s="4">
        <v>0</v>
      </c>
      <c r="AQ23" s="4" t="s">
        <v>27</v>
      </c>
      <c r="AR23" s="4">
        <v>1</v>
      </c>
      <c r="AS23" s="4">
        <v>0</v>
      </c>
      <c r="AT23" s="4" t="s">
        <v>27</v>
      </c>
      <c r="AU23" s="4" t="s">
        <v>27</v>
      </c>
      <c r="AV23" s="4">
        <v>2</v>
      </c>
      <c r="AW23" s="4" t="s">
        <v>27</v>
      </c>
      <c r="AX23" s="4">
        <v>0</v>
      </c>
      <c r="AY23" s="4" t="s">
        <v>27</v>
      </c>
      <c r="AZ23" s="4">
        <v>8</v>
      </c>
      <c r="BA23" s="4">
        <v>1</v>
      </c>
      <c r="BB23" s="4" t="s">
        <v>27</v>
      </c>
      <c r="BC23" s="4">
        <v>22.5</v>
      </c>
      <c r="BD23" s="4">
        <v>4</v>
      </c>
      <c r="BE23" s="4">
        <v>0</v>
      </c>
      <c r="BF23" s="4">
        <v>3</v>
      </c>
      <c r="BG23" s="4" t="s">
        <v>27</v>
      </c>
      <c r="BH23" s="4">
        <v>0</v>
      </c>
      <c r="BI23" s="4" t="s">
        <v>27</v>
      </c>
      <c r="BJ23" s="4">
        <v>0</v>
      </c>
      <c r="BK23" s="4">
        <v>0</v>
      </c>
      <c r="BL23" s="4" t="s">
        <v>27</v>
      </c>
      <c r="BM23" s="96">
        <v>0</v>
      </c>
      <c r="BN23" s="4">
        <v>0</v>
      </c>
      <c r="BO23" s="4" t="s">
        <v>27</v>
      </c>
      <c r="BP23" s="4">
        <v>3</v>
      </c>
      <c r="BQ23" s="4">
        <v>0</v>
      </c>
      <c r="BR23" s="4"/>
      <c r="BS23" s="4"/>
      <c r="BT23" s="4"/>
      <c r="BU23" s="4"/>
      <c r="BV23" s="4"/>
      <c r="BW23" s="4"/>
      <c r="BY23" s="9">
        <f t="shared" si="0"/>
        <v>2.2133333333333334</v>
      </c>
      <c r="BZ23" s="9">
        <f t="shared" si="1"/>
        <v>1.0466666666666666</v>
      </c>
      <c r="CA23" s="9">
        <f t="shared" si="2"/>
        <v>2.05</v>
      </c>
      <c r="CB23" s="9">
        <f t="shared" si="3"/>
        <v>1.5166666666666666</v>
      </c>
    </row>
    <row r="24" spans="1:80" ht="11.25">
      <c r="A24" s="5">
        <v>22</v>
      </c>
      <c r="B24" s="77">
        <v>19.8</v>
      </c>
      <c r="C24" s="4">
        <v>0.4</v>
      </c>
      <c r="D24" s="4" t="s">
        <v>27</v>
      </c>
      <c r="E24" s="4">
        <v>6.3</v>
      </c>
      <c r="F24" s="4">
        <v>55.3</v>
      </c>
      <c r="G24" s="4">
        <v>4</v>
      </c>
      <c r="H24" s="4">
        <v>0</v>
      </c>
      <c r="I24" s="4" t="s">
        <v>27</v>
      </c>
      <c r="J24" s="4" t="s">
        <v>27</v>
      </c>
      <c r="K24" s="4" t="s">
        <v>27</v>
      </c>
      <c r="L24" s="4">
        <v>1.4</v>
      </c>
      <c r="M24" s="4" t="s">
        <v>27</v>
      </c>
      <c r="N24" s="4">
        <v>1.1</v>
      </c>
      <c r="O24" s="4">
        <v>0.6</v>
      </c>
      <c r="P24" s="4" t="s">
        <v>27</v>
      </c>
      <c r="Q24" s="4">
        <v>26.2</v>
      </c>
      <c r="R24" s="4" t="s">
        <v>27</v>
      </c>
      <c r="S24" s="4" t="s">
        <v>27</v>
      </c>
      <c r="T24" s="4">
        <v>1.4</v>
      </c>
      <c r="U24" s="4" t="s">
        <v>27</v>
      </c>
      <c r="V24" s="4" t="s">
        <v>27</v>
      </c>
      <c r="W24" s="4">
        <v>2</v>
      </c>
      <c r="X24" s="4">
        <v>0</v>
      </c>
      <c r="Y24" s="4" t="s">
        <v>27</v>
      </c>
      <c r="Z24" s="4" t="s">
        <v>27</v>
      </c>
      <c r="AA24" s="4">
        <v>0</v>
      </c>
      <c r="AB24" s="4" t="s">
        <v>27</v>
      </c>
      <c r="AC24" s="4" t="s">
        <v>27</v>
      </c>
      <c r="AD24" s="4">
        <v>6</v>
      </c>
      <c r="AE24" s="4">
        <v>1</v>
      </c>
      <c r="AF24" s="4">
        <v>2</v>
      </c>
      <c r="AG24" s="4">
        <v>0</v>
      </c>
      <c r="AH24" s="4">
        <v>45</v>
      </c>
      <c r="AI24" s="4">
        <v>94</v>
      </c>
      <c r="AJ24" s="4" t="s">
        <v>27</v>
      </c>
      <c r="AK24" s="4" t="s">
        <v>27</v>
      </c>
      <c r="AL24" s="4" t="s">
        <v>27</v>
      </c>
      <c r="AM24" s="4" t="s">
        <v>27</v>
      </c>
      <c r="AN24" s="4">
        <v>0</v>
      </c>
      <c r="AO24" s="4">
        <v>0</v>
      </c>
      <c r="AP24" s="4">
        <v>0</v>
      </c>
      <c r="AQ24" s="4" t="s">
        <v>27</v>
      </c>
      <c r="AR24" s="4">
        <v>0</v>
      </c>
      <c r="AS24" s="4">
        <v>1.5</v>
      </c>
      <c r="AT24" s="4" t="s">
        <v>27</v>
      </c>
      <c r="AU24" s="4">
        <v>35.5</v>
      </c>
      <c r="AV24" s="4">
        <v>0</v>
      </c>
      <c r="AW24" s="4">
        <v>0</v>
      </c>
      <c r="AX24" s="4">
        <v>0</v>
      </c>
      <c r="AY24" s="4" t="s">
        <v>27</v>
      </c>
      <c r="AZ24" s="4">
        <v>0</v>
      </c>
      <c r="BA24" s="4" t="s">
        <v>27</v>
      </c>
      <c r="BB24" s="4">
        <v>0</v>
      </c>
      <c r="BC24" s="4">
        <v>0</v>
      </c>
      <c r="BD24" s="4">
        <v>1.5</v>
      </c>
      <c r="BE24" s="4" t="s">
        <v>27</v>
      </c>
      <c r="BF24" s="4">
        <v>3</v>
      </c>
      <c r="BG24" s="4">
        <v>9.5</v>
      </c>
      <c r="BH24" s="4" t="s">
        <v>27</v>
      </c>
      <c r="BI24" s="4">
        <v>0</v>
      </c>
      <c r="BJ24" s="4">
        <v>0</v>
      </c>
      <c r="BK24" s="4" t="s">
        <v>27</v>
      </c>
      <c r="BL24" s="4" t="s">
        <v>27</v>
      </c>
      <c r="BM24" s="96">
        <v>0.5</v>
      </c>
      <c r="BN24" s="4">
        <v>0</v>
      </c>
      <c r="BO24" s="4">
        <v>0</v>
      </c>
      <c r="BP24" s="4">
        <v>1</v>
      </c>
      <c r="BQ24" s="4">
        <v>5.5</v>
      </c>
      <c r="BR24" s="4"/>
      <c r="BS24" s="4"/>
      <c r="BT24" s="4"/>
      <c r="BU24" s="4"/>
      <c r="BV24" s="4"/>
      <c r="BW24" s="4"/>
      <c r="BY24" s="9">
        <f t="shared" si="0"/>
        <v>6.0233333333333325</v>
      </c>
      <c r="BZ24" s="9">
        <f t="shared" si="1"/>
        <v>6.28</v>
      </c>
      <c r="CA24" s="9">
        <f t="shared" si="2"/>
        <v>6.633333333333334</v>
      </c>
      <c r="CB24" s="9">
        <f t="shared" si="3"/>
        <v>1.9333333333333333</v>
      </c>
    </row>
    <row r="25" spans="1:80" ht="11.25">
      <c r="A25" s="5">
        <v>23</v>
      </c>
      <c r="B25" s="77">
        <v>16.6</v>
      </c>
      <c r="C25" s="4" t="s">
        <v>27</v>
      </c>
      <c r="D25" s="4">
        <v>12.4</v>
      </c>
      <c r="E25" s="4">
        <v>0</v>
      </c>
      <c r="F25" s="4">
        <v>30.9</v>
      </c>
      <c r="G25" s="4">
        <v>56.4</v>
      </c>
      <c r="H25" s="4">
        <v>3</v>
      </c>
      <c r="I25" s="4" t="s">
        <v>27</v>
      </c>
      <c r="J25" s="4" t="s">
        <v>27</v>
      </c>
      <c r="K25" s="4">
        <v>0</v>
      </c>
      <c r="L25" s="4">
        <v>10.9</v>
      </c>
      <c r="M25" s="4" t="s">
        <v>27</v>
      </c>
      <c r="N25" s="4">
        <v>16.1</v>
      </c>
      <c r="O25" s="4">
        <v>0</v>
      </c>
      <c r="P25" s="4" t="s">
        <v>27</v>
      </c>
      <c r="Q25" s="4" t="s">
        <v>27</v>
      </c>
      <c r="R25" s="4">
        <v>0.6</v>
      </c>
      <c r="S25" s="4" t="s">
        <v>27</v>
      </c>
      <c r="T25" s="4" t="s">
        <v>27</v>
      </c>
      <c r="U25" s="4" t="s">
        <v>27</v>
      </c>
      <c r="V25" s="4" t="s">
        <v>27</v>
      </c>
      <c r="W25" s="4">
        <v>0.2</v>
      </c>
      <c r="X25" s="4" t="s">
        <v>27</v>
      </c>
      <c r="Y25" s="4" t="s">
        <v>27</v>
      </c>
      <c r="Z25" s="4" t="s">
        <v>27</v>
      </c>
      <c r="AA25" s="4">
        <v>1</v>
      </c>
      <c r="AB25" s="4" t="s">
        <v>27</v>
      </c>
      <c r="AC25" s="4" t="s">
        <v>27</v>
      </c>
      <c r="AD25" s="4">
        <v>9</v>
      </c>
      <c r="AE25" s="4" t="s">
        <v>27</v>
      </c>
      <c r="AF25" s="4">
        <v>1</v>
      </c>
      <c r="AG25" s="4" t="s">
        <v>27</v>
      </c>
      <c r="AH25" s="4">
        <v>0</v>
      </c>
      <c r="AI25" s="4">
        <v>7</v>
      </c>
      <c r="AJ25" s="4" t="s">
        <v>27</v>
      </c>
      <c r="AK25" s="4">
        <v>1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 t="s">
        <v>27</v>
      </c>
      <c r="AR25" s="4" t="s">
        <v>27</v>
      </c>
      <c r="AS25" s="4">
        <v>18</v>
      </c>
      <c r="AT25" s="4" t="s">
        <v>27</v>
      </c>
      <c r="AU25" s="4">
        <v>61</v>
      </c>
      <c r="AV25" s="4" t="s">
        <v>27</v>
      </c>
      <c r="AW25" s="4" t="s">
        <v>27</v>
      </c>
      <c r="AX25" s="4" t="s">
        <v>27</v>
      </c>
      <c r="AY25" s="4" t="s">
        <v>27</v>
      </c>
      <c r="AZ25" s="4">
        <v>7.5</v>
      </c>
      <c r="BA25" s="4">
        <v>0</v>
      </c>
      <c r="BB25" s="4" t="s">
        <v>27</v>
      </c>
      <c r="BC25" s="4">
        <v>0</v>
      </c>
      <c r="BD25" s="4">
        <v>0</v>
      </c>
      <c r="BE25" s="4">
        <v>0</v>
      </c>
      <c r="BF25" s="4">
        <v>16.5</v>
      </c>
      <c r="BG25" s="4">
        <v>0</v>
      </c>
      <c r="BH25" s="4">
        <v>0</v>
      </c>
      <c r="BI25" s="4" t="s">
        <v>27</v>
      </c>
      <c r="BJ25" s="4">
        <v>3.5</v>
      </c>
      <c r="BK25" s="4" t="s">
        <v>27</v>
      </c>
      <c r="BL25" s="4">
        <v>1</v>
      </c>
      <c r="BM25" s="93" t="s">
        <v>41</v>
      </c>
      <c r="BN25" s="4">
        <v>0</v>
      </c>
      <c r="BO25" s="4" t="s">
        <v>27</v>
      </c>
      <c r="BP25" s="4">
        <v>0.5</v>
      </c>
      <c r="BQ25" s="4">
        <v>2</v>
      </c>
      <c r="BR25" s="4"/>
      <c r="BS25" s="4"/>
      <c r="BT25" s="4"/>
      <c r="BU25" s="4"/>
      <c r="BV25" s="4"/>
      <c r="BW25" s="4"/>
      <c r="BY25" s="9">
        <f t="shared" si="0"/>
        <v>1.5599999999999998</v>
      </c>
      <c r="BZ25" s="9">
        <f t="shared" si="1"/>
        <v>3.2733333333333334</v>
      </c>
      <c r="CA25" s="9">
        <f t="shared" si="2"/>
        <v>4.033333333333333</v>
      </c>
      <c r="CB25" s="9">
        <f t="shared" si="3"/>
        <v>3.6666666666666665</v>
      </c>
    </row>
    <row r="26" spans="1:80" ht="11.25">
      <c r="A26" s="5">
        <v>24</v>
      </c>
      <c r="B26" s="77">
        <v>3.3</v>
      </c>
      <c r="C26" s="4" t="s">
        <v>27</v>
      </c>
      <c r="D26" s="4" t="s">
        <v>27</v>
      </c>
      <c r="E26" s="4">
        <v>1.8</v>
      </c>
      <c r="F26" s="4">
        <v>0.8</v>
      </c>
      <c r="G26" s="4">
        <v>0</v>
      </c>
      <c r="H26" s="4">
        <v>4.8</v>
      </c>
      <c r="I26" s="4" t="s">
        <v>27</v>
      </c>
      <c r="J26" s="4">
        <v>2</v>
      </c>
      <c r="K26" s="4" t="s">
        <v>27</v>
      </c>
      <c r="L26" s="4">
        <v>0.3</v>
      </c>
      <c r="M26" s="4" t="s">
        <v>27</v>
      </c>
      <c r="N26" s="4">
        <v>4</v>
      </c>
      <c r="O26" s="4" t="s">
        <v>27</v>
      </c>
      <c r="P26" s="4">
        <v>2.3</v>
      </c>
      <c r="Q26" s="4">
        <v>0.2</v>
      </c>
      <c r="R26" s="4">
        <v>0.6</v>
      </c>
      <c r="S26" s="4" t="s">
        <v>27</v>
      </c>
      <c r="T26" s="4">
        <v>4</v>
      </c>
      <c r="U26" s="4">
        <v>4</v>
      </c>
      <c r="V26" s="4" t="s">
        <v>27</v>
      </c>
      <c r="W26" s="4">
        <v>1.2</v>
      </c>
      <c r="X26" s="4" t="s">
        <v>27</v>
      </c>
      <c r="Y26" s="4" t="s">
        <v>27</v>
      </c>
      <c r="Z26" s="4" t="s">
        <v>27</v>
      </c>
      <c r="AA26" s="4">
        <v>0</v>
      </c>
      <c r="AB26" s="4">
        <v>0</v>
      </c>
      <c r="AC26" s="4">
        <v>0</v>
      </c>
      <c r="AD26" s="4" t="s">
        <v>27</v>
      </c>
      <c r="AE26" s="4">
        <v>0</v>
      </c>
      <c r="AF26" s="4" t="s">
        <v>27</v>
      </c>
      <c r="AG26" s="4" t="s">
        <v>27</v>
      </c>
      <c r="AH26" s="4" t="s">
        <v>27</v>
      </c>
      <c r="AI26" s="4">
        <v>0</v>
      </c>
      <c r="AJ26" s="4">
        <v>10</v>
      </c>
      <c r="AK26" s="4">
        <v>1</v>
      </c>
      <c r="AL26" s="4" t="s">
        <v>27</v>
      </c>
      <c r="AM26" s="4" t="s">
        <v>27</v>
      </c>
      <c r="AN26" s="4">
        <v>9</v>
      </c>
      <c r="AO26" s="4">
        <v>0</v>
      </c>
      <c r="AP26" s="4">
        <v>18.5</v>
      </c>
      <c r="AQ26" s="4" t="s">
        <v>27</v>
      </c>
      <c r="AR26" s="4" t="s">
        <v>27</v>
      </c>
      <c r="AS26" s="4">
        <v>0</v>
      </c>
      <c r="AT26" s="4" t="s">
        <v>27</v>
      </c>
      <c r="AU26" s="4">
        <v>9.5</v>
      </c>
      <c r="AV26" s="4" t="s">
        <v>27</v>
      </c>
      <c r="AW26" s="4" t="s">
        <v>27</v>
      </c>
      <c r="AX26" s="4">
        <v>0</v>
      </c>
      <c r="AY26" s="4">
        <v>0</v>
      </c>
      <c r="AZ26" s="4">
        <v>25.5</v>
      </c>
      <c r="BA26" s="4" t="s">
        <v>27</v>
      </c>
      <c r="BB26" s="4">
        <v>0</v>
      </c>
      <c r="BC26" s="4">
        <v>5.5</v>
      </c>
      <c r="BD26" s="4" t="s">
        <v>27</v>
      </c>
      <c r="BE26" s="4">
        <v>0</v>
      </c>
      <c r="BF26" s="4">
        <v>9.5</v>
      </c>
      <c r="BG26" s="4">
        <v>1.5</v>
      </c>
      <c r="BH26" s="4" t="s">
        <v>27</v>
      </c>
      <c r="BI26" s="4" t="s">
        <v>27</v>
      </c>
      <c r="BJ26" s="4">
        <v>23</v>
      </c>
      <c r="BK26" s="4">
        <v>0</v>
      </c>
      <c r="BL26" s="4">
        <v>4</v>
      </c>
      <c r="BM26" s="93" t="s">
        <v>41</v>
      </c>
      <c r="BN26" s="4">
        <v>1.5</v>
      </c>
      <c r="BO26" s="4" t="s">
        <v>27</v>
      </c>
      <c r="BP26" s="4">
        <v>4</v>
      </c>
      <c r="BQ26" s="4">
        <v>0</v>
      </c>
      <c r="BR26" s="4"/>
      <c r="BS26" s="4"/>
      <c r="BT26" s="4"/>
      <c r="BU26" s="4"/>
      <c r="BV26" s="4"/>
      <c r="BW26" s="4"/>
      <c r="BY26" s="9">
        <f t="shared" si="0"/>
        <v>0.9866666666666666</v>
      </c>
      <c r="BZ26" s="9">
        <f t="shared" si="1"/>
        <v>1.9066666666666667</v>
      </c>
      <c r="CA26" s="9">
        <f t="shared" si="2"/>
        <v>3</v>
      </c>
      <c r="CB26" s="9">
        <f t="shared" si="3"/>
        <v>3.716666666666667</v>
      </c>
    </row>
    <row r="27" spans="1:80" ht="11.25">
      <c r="A27" s="5">
        <v>25</v>
      </c>
      <c r="B27" s="77">
        <v>0</v>
      </c>
      <c r="C27" s="4" t="s">
        <v>27</v>
      </c>
      <c r="D27" s="4">
        <v>2.6</v>
      </c>
      <c r="E27" s="4" t="s">
        <v>27</v>
      </c>
      <c r="F27" s="4">
        <v>5.3</v>
      </c>
      <c r="G27" s="4">
        <v>3.9</v>
      </c>
      <c r="H27" s="4" t="s">
        <v>27</v>
      </c>
      <c r="I27" s="4">
        <v>0.1</v>
      </c>
      <c r="J27" s="4" t="s">
        <v>27</v>
      </c>
      <c r="K27" s="4" t="s">
        <v>27</v>
      </c>
      <c r="L27" s="4">
        <v>0</v>
      </c>
      <c r="M27" s="4" t="s">
        <v>27</v>
      </c>
      <c r="N27" s="4" t="s">
        <v>27</v>
      </c>
      <c r="O27" s="4" t="s">
        <v>27</v>
      </c>
      <c r="P27" s="4">
        <v>0.1</v>
      </c>
      <c r="Q27" s="4">
        <v>0.2</v>
      </c>
      <c r="R27" s="4" t="s">
        <v>27</v>
      </c>
      <c r="S27" s="4" t="s">
        <v>27</v>
      </c>
      <c r="T27" s="4">
        <v>2.8</v>
      </c>
      <c r="U27" s="4">
        <v>0</v>
      </c>
      <c r="V27" s="4" t="s">
        <v>27</v>
      </c>
      <c r="W27" s="4">
        <v>3.7</v>
      </c>
      <c r="X27" s="4" t="s">
        <v>27</v>
      </c>
      <c r="Y27" s="4" t="s">
        <v>27</v>
      </c>
      <c r="Z27" s="4" t="s">
        <v>27</v>
      </c>
      <c r="AA27" s="4" t="s">
        <v>27</v>
      </c>
      <c r="AB27" s="4">
        <v>39</v>
      </c>
      <c r="AC27" s="4">
        <v>33</v>
      </c>
      <c r="AD27" s="4" t="s">
        <v>27</v>
      </c>
      <c r="AE27" s="4">
        <v>18</v>
      </c>
      <c r="AF27" s="4">
        <v>1</v>
      </c>
      <c r="AG27" s="4" t="s">
        <v>27</v>
      </c>
      <c r="AH27" s="4" t="s">
        <v>27</v>
      </c>
      <c r="AI27" s="4" t="s">
        <v>27</v>
      </c>
      <c r="AJ27" s="4">
        <v>6</v>
      </c>
      <c r="AK27" s="4">
        <v>0</v>
      </c>
      <c r="AL27" s="4">
        <v>0</v>
      </c>
      <c r="AM27" s="4">
        <v>3</v>
      </c>
      <c r="AN27" s="4" t="s">
        <v>27</v>
      </c>
      <c r="AO27" s="4">
        <v>0</v>
      </c>
      <c r="AP27" s="4">
        <v>32</v>
      </c>
      <c r="AQ27" s="4" t="s">
        <v>27</v>
      </c>
      <c r="AR27" s="4" t="s">
        <v>27</v>
      </c>
      <c r="AS27" s="4" t="s">
        <v>27</v>
      </c>
      <c r="AT27" s="4" t="s">
        <v>27</v>
      </c>
      <c r="AU27" s="4">
        <v>19.5</v>
      </c>
      <c r="AV27" s="4">
        <v>9</v>
      </c>
      <c r="AW27" s="4">
        <v>3.5</v>
      </c>
      <c r="AX27" s="4">
        <v>0</v>
      </c>
      <c r="AY27" s="4">
        <v>2</v>
      </c>
      <c r="AZ27" s="4">
        <v>0.5</v>
      </c>
      <c r="BA27" s="4" t="s">
        <v>27</v>
      </c>
      <c r="BB27" s="4">
        <v>7</v>
      </c>
      <c r="BC27" s="4">
        <v>3</v>
      </c>
      <c r="BD27" s="4">
        <v>0</v>
      </c>
      <c r="BE27" s="4">
        <v>23.5</v>
      </c>
      <c r="BF27" s="4">
        <v>1</v>
      </c>
      <c r="BG27" s="4">
        <v>1</v>
      </c>
      <c r="BH27" s="4" t="s">
        <v>27</v>
      </c>
      <c r="BI27" s="4">
        <v>0</v>
      </c>
      <c r="BJ27" s="4">
        <v>4.5</v>
      </c>
      <c r="BK27" s="4" t="s">
        <v>27</v>
      </c>
      <c r="BL27" s="4">
        <v>0.5</v>
      </c>
      <c r="BM27" s="93" t="s">
        <v>41</v>
      </c>
      <c r="BN27" s="4">
        <v>34.5</v>
      </c>
      <c r="BO27" s="4">
        <v>0</v>
      </c>
      <c r="BP27" s="4">
        <v>0</v>
      </c>
      <c r="BQ27" s="4">
        <v>16</v>
      </c>
      <c r="BR27" s="4"/>
      <c r="BS27" s="4"/>
      <c r="BT27" s="4"/>
      <c r="BU27" s="4"/>
      <c r="BV27" s="4"/>
      <c r="BW27" s="4"/>
      <c r="BY27" s="9">
        <f t="shared" si="0"/>
        <v>3.56</v>
      </c>
      <c r="BZ27" s="9">
        <f t="shared" si="1"/>
        <v>5.683333333333334</v>
      </c>
      <c r="CA27" s="9">
        <f t="shared" si="2"/>
        <v>4.333333333333333</v>
      </c>
      <c r="CB27" s="9">
        <f t="shared" si="3"/>
        <v>5.25</v>
      </c>
    </row>
    <row r="28" spans="1:80" ht="11.25">
      <c r="A28" s="5">
        <v>26</v>
      </c>
      <c r="B28" s="77" t="s">
        <v>27</v>
      </c>
      <c r="C28" s="4" t="s">
        <v>27</v>
      </c>
      <c r="D28" s="4">
        <v>0</v>
      </c>
      <c r="E28" s="4" t="s">
        <v>27</v>
      </c>
      <c r="F28" s="4">
        <v>20.3</v>
      </c>
      <c r="G28" s="4">
        <v>15.7</v>
      </c>
      <c r="H28" s="4" t="s">
        <v>27</v>
      </c>
      <c r="I28" s="4">
        <v>1.8</v>
      </c>
      <c r="J28" s="4" t="s">
        <v>27</v>
      </c>
      <c r="K28" s="4">
        <v>0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>
        <v>0.1</v>
      </c>
      <c r="R28" s="4" t="s">
        <v>27</v>
      </c>
      <c r="S28" s="4" t="s">
        <v>27</v>
      </c>
      <c r="T28" s="4">
        <v>4.8</v>
      </c>
      <c r="U28" s="4">
        <v>0</v>
      </c>
      <c r="V28" s="4" t="s">
        <v>27</v>
      </c>
      <c r="W28" s="4" t="s">
        <v>27</v>
      </c>
      <c r="X28" s="4" t="s">
        <v>27</v>
      </c>
      <c r="Y28" s="4" t="s">
        <v>27</v>
      </c>
      <c r="Z28" s="4">
        <v>0.4</v>
      </c>
      <c r="AA28" s="4" t="s">
        <v>27</v>
      </c>
      <c r="AB28" s="4">
        <v>0</v>
      </c>
      <c r="AC28" s="4">
        <v>0</v>
      </c>
      <c r="AD28" s="4" t="s">
        <v>27</v>
      </c>
      <c r="AE28" s="4">
        <v>35</v>
      </c>
      <c r="AF28" s="4">
        <v>9</v>
      </c>
      <c r="AG28" s="4" t="s">
        <v>27</v>
      </c>
      <c r="AH28" s="4" t="s">
        <v>27</v>
      </c>
      <c r="AI28" s="4" t="s">
        <v>27</v>
      </c>
      <c r="AJ28" s="4">
        <v>6</v>
      </c>
      <c r="AK28" s="4">
        <v>1</v>
      </c>
      <c r="AL28" s="4">
        <v>31</v>
      </c>
      <c r="AM28" s="4">
        <v>0</v>
      </c>
      <c r="AN28" s="4" t="s">
        <v>27</v>
      </c>
      <c r="AO28" s="4" t="s">
        <v>27</v>
      </c>
      <c r="AP28" s="4">
        <v>2</v>
      </c>
      <c r="AQ28" s="4" t="s">
        <v>27</v>
      </c>
      <c r="AR28" s="4">
        <v>0</v>
      </c>
      <c r="AS28" s="4" t="s">
        <v>27</v>
      </c>
      <c r="AT28" s="4">
        <v>2.5</v>
      </c>
      <c r="AU28" s="4">
        <v>7.5</v>
      </c>
      <c r="AV28" s="4" t="s">
        <v>27</v>
      </c>
      <c r="AW28" s="4">
        <v>24</v>
      </c>
      <c r="AX28" s="4" t="s">
        <v>27</v>
      </c>
      <c r="AY28" s="4" t="s">
        <v>27</v>
      </c>
      <c r="AZ28" s="4">
        <v>21.5</v>
      </c>
      <c r="BA28" s="4">
        <v>0</v>
      </c>
      <c r="BB28" s="4">
        <v>128</v>
      </c>
      <c r="BC28" s="4" t="s">
        <v>27</v>
      </c>
      <c r="BD28" s="4">
        <v>0</v>
      </c>
      <c r="BE28" s="4">
        <v>0.5</v>
      </c>
      <c r="BF28" s="4" t="s">
        <v>27</v>
      </c>
      <c r="BG28" s="4">
        <v>1.5</v>
      </c>
      <c r="BH28" s="4">
        <v>0</v>
      </c>
      <c r="BI28" s="4">
        <v>0</v>
      </c>
      <c r="BJ28" s="4">
        <v>0.5</v>
      </c>
      <c r="BK28" s="4" t="s">
        <v>27</v>
      </c>
      <c r="BL28" s="4" t="s">
        <v>27</v>
      </c>
      <c r="BM28" s="96">
        <v>0.5</v>
      </c>
      <c r="BN28" s="4">
        <v>14.5</v>
      </c>
      <c r="BO28" s="4" t="s">
        <v>27</v>
      </c>
      <c r="BP28" s="4">
        <v>0</v>
      </c>
      <c r="BQ28" s="4">
        <v>3.5</v>
      </c>
      <c r="BR28" s="4"/>
      <c r="BS28" s="4"/>
      <c r="BT28" s="4"/>
      <c r="BU28" s="4"/>
      <c r="BV28" s="4"/>
      <c r="BW28" s="4"/>
      <c r="BY28" s="9">
        <f t="shared" si="0"/>
        <v>2.9099999999999997</v>
      </c>
      <c r="BZ28" s="9">
        <f t="shared" si="1"/>
        <v>4.1066666666666665</v>
      </c>
      <c r="CA28" s="9">
        <f t="shared" si="2"/>
        <v>8.983333333333333</v>
      </c>
      <c r="CB28" s="9">
        <f t="shared" si="3"/>
        <v>6.883333333333334</v>
      </c>
    </row>
    <row r="29" spans="1:80" ht="11.25">
      <c r="A29" s="5">
        <v>27</v>
      </c>
      <c r="B29" s="77" t="s">
        <v>27</v>
      </c>
      <c r="C29" s="4">
        <v>7.7</v>
      </c>
      <c r="D29" s="4">
        <v>0.3</v>
      </c>
      <c r="E29" s="4" t="s">
        <v>27</v>
      </c>
      <c r="F29" s="4">
        <v>0.5</v>
      </c>
      <c r="G29" s="4">
        <v>0</v>
      </c>
      <c r="H29" s="4" t="s">
        <v>27</v>
      </c>
      <c r="I29" s="4">
        <v>0.8</v>
      </c>
      <c r="J29" s="4" t="s">
        <v>27</v>
      </c>
      <c r="K29" s="4">
        <v>0</v>
      </c>
      <c r="L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Q29" s="4">
        <v>2.9</v>
      </c>
      <c r="R29" s="4">
        <v>0</v>
      </c>
      <c r="S29" s="4" t="s">
        <v>27</v>
      </c>
      <c r="T29" s="4">
        <v>0.5</v>
      </c>
      <c r="U29" s="4">
        <v>0</v>
      </c>
      <c r="V29" s="4" t="s">
        <v>27</v>
      </c>
      <c r="W29" s="4" t="s">
        <v>27</v>
      </c>
      <c r="X29" s="4">
        <v>0</v>
      </c>
      <c r="Y29" s="4" t="s">
        <v>27</v>
      </c>
      <c r="Z29" s="4">
        <v>0.6</v>
      </c>
      <c r="AA29" s="4" t="s">
        <v>27</v>
      </c>
      <c r="AB29" s="4">
        <v>2</v>
      </c>
      <c r="AC29" s="4">
        <v>10</v>
      </c>
      <c r="AD29" s="4" t="s">
        <v>27</v>
      </c>
      <c r="AE29" s="4">
        <v>6</v>
      </c>
      <c r="AF29" s="4">
        <v>6</v>
      </c>
      <c r="AG29" s="4" t="s">
        <v>27</v>
      </c>
      <c r="AH29" s="4" t="s">
        <v>27</v>
      </c>
      <c r="AI29" s="4">
        <v>0</v>
      </c>
      <c r="AJ29" s="4">
        <v>44</v>
      </c>
      <c r="AK29" s="4">
        <v>13</v>
      </c>
      <c r="AL29" s="4">
        <v>3</v>
      </c>
      <c r="AM29" s="4" t="s">
        <v>27</v>
      </c>
      <c r="AN29" s="4" t="s">
        <v>27</v>
      </c>
      <c r="AO29" s="4" t="s">
        <v>27</v>
      </c>
      <c r="AP29" s="4">
        <v>0</v>
      </c>
      <c r="AQ29" s="4" t="s">
        <v>27</v>
      </c>
      <c r="AR29" s="4" t="s">
        <v>27</v>
      </c>
      <c r="AS29" s="4" t="s">
        <v>27</v>
      </c>
      <c r="AT29" s="4">
        <v>1</v>
      </c>
      <c r="AU29" s="4">
        <v>4.5</v>
      </c>
      <c r="AV29" s="4" t="s">
        <v>27</v>
      </c>
      <c r="AW29" s="4">
        <v>0.5</v>
      </c>
      <c r="AX29" s="4" t="s">
        <v>27</v>
      </c>
      <c r="AY29" s="4" t="s">
        <v>27</v>
      </c>
      <c r="AZ29" s="4" t="s">
        <v>27</v>
      </c>
      <c r="BA29" s="4">
        <v>0</v>
      </c>
      <c r="BB29" s="4">
        <v>0.5</v>
      </c>
      <c r="BC29" s="4">
        <v>0</v>
      </c>
      <c r="BD29" s="4" t="s">
        <v>27</v>
      </c>
      <c r="BE29" s="4">
        <v>27.5</v>
      </c>
      <c r="BF29" s="4">
        <v>4</v>
      </c>
      <c r="BG29" s="4" t="s">
        <v>27</v>
      </c>
      <c r="BH29" s="4">
        <v>13</v>
      </c>
      <c r="BI29" s="4">
        <v>0</v>
      </c>
      <c r="BJ29" s="4">
        <v>33</v>
      </c>
      <c r="BK29" s="4">
        <v>3</v>
      </c>
      <c r="BL29" s="4" t="s">
        <v>27</v>
      </c>
      <c r="BM29" s="96">
        <v>13.5</v>
      </c>
      <c r="BN29" s="4">
        <v>0</v>
      </c>
      <c r="BO29" s="4" t="s">
        <v>27</v>
      </c>
      <c r="BP29" s="4">
        <v>1.5</v>
      </c>
      <c r="BQ29" s="4">
        <v>1.5</v>
      </c>
      <c r="BR29" s="4"/>
      <c r="BS29" s="4"/>
      <c r="BT29" s="4"/>
      <c r="BU29" s="4"/>
      <c r="BV29" s="4"/>
      <c r="BW29" s="4"/>
      <c r="BY29" s="9">
        <f t="shared" si="0"/>
        <v>2.933333333333333</v>
      </c>
      <c r="BZ29" s="9">
        <f t="shared" si="1"/>
        <v>3.0366666666666666</v>
      </c>
      <c r="CA29" s="9">
        <f t="shared" si="2"/>
        <v>3.6666666666666665</v>
      </c>
      <c r="CB29" s="9">
        <f t="shared" si="3"/>
        <v>3.45</v>
      </c>
    </row>
    <row r="30" spans="1:80" ht="11.25">
      <c r="A30" s="5">
        <v>28</v>
      </c>
      <c r="B30" s="77" t="s">
        <v>27</v>
      </c>
      <c r="C30" s="4">
        <v>0</v>
      </c>
      <c r="D30" s="4">
        <v>0.8</v>
      </c>
      <c r="E30" s="4" t="s">
        <v>27</v>
      </c>
      <c r="F30" s="4" t="s">
        <v>27</v>
      </c>
      <c r="G30" s="4">
        <v>4</v>
      </c>
      <c r="H30" s="4" t="s">
        <v>27</v>
      </c>
      <c r="I30" s="4">
        <v>6.3</v>
      </c>
      <c r="J30" s="4" t="s">
        <v>27</v>
      </c>
      <c r="K30" s="4">
        <v>4.8</v>
      </c>
      <c r="L30" s="4" t="s">
        <v>27</v>
      </c>
      <c r="M30" s="4" t="s">
        <v>27</v>
      </c>
      <c r="N30" s="4" t="s">
        <v>27</v>
      </c>
      <c r="O30" s="4" t="s">
        <v>27</v>
      </c>
      <c r="P30" s="4">
        <v>0</v>
      </c>
      <c r="Q30" s="4">
        <v>4.2</v>
      </c>
      <c r="R30" s="4">
        <v>0</v>
      </c>
      <c r="S30" s="4" t="s">
        <v>27</v>
      </c>
      <c r="T30" s="4" t="s">
        <v>27</v>
      </c>
      <c r="U30" s="4" t="s">
        <v>27</v>
      </c>
      <c r="V30" s="4" t="s">
        <v>27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>
        <v>0</v>
      </c>
      <c r="AC30" s="4">
        <v>0</v>
      </c>
      <c r="AD30" s="4" t="s">
        <v>27</v>
      </c>
      <c r="AE30" s="4">
        <v>6</v>
      </c>
      <c r="AF30" s="4">
        <v>35</v>
      </c>
      <c r="AG30" s="4">
        <v>1</v>
      </c>
      <c r="AH30" s="4" t="s">
        <v>27</v>
      </c>
      <c r="AI30" s="4" t="s">
        <v>27</v>
      </c>
      <c r="AJ30" s="4">
        <v>0</v>
      </c>
      <c r="AK30" s="4">
        <v>55</v>
      </c>
      <c r="AL30" s="4">
        <v>2</v>
      </c>
      <c r="AM30" s="4" t="s">
        <v>27</v>
      </c>
      <c r="AN30" s="4">
        <v>1</v>
      </c>
      <c r="AO30" s="4" t="s">
        <v>27</v>
      </c>
      <c r="AP30" s="4" t="s">
        <v>27</v>
      </c>
      <c r="AQ30" s="4" t="s">
        <v>27</v>
      </c>
      <c r="AR30" s="4">
        <v>1</v>
      </c>
      <c r="AS30" s="4" t="s">
        <v>27</v>
      </c>
      <c r="AT30" s="4">
        <v>1.5</v>
      </c>
      <c r="AU30" s="4" t="s">
        <v>27</v>
      </c>
      <c r="AV30" s="4">
        <v>0</v>
      </c>
      <c r="AW30" s="4">
        <v>0.5</v>
      </c>
      <c r="AX30" s="4" t="s">
        <v>27</v>
      </c>
      <c r="AY30" s="4" t="s">
        <v>27</v>
      </c>
      <c r="AZ30" s="4" t="s">
        <v>27</v>
      </c>
      <c r="BA30" s="4">
        <v>0.5</v>
      </c>
      <c r="BB30" s="4" t="s">
        <v>27</v>
      </c>
      <c r="BC30" s="4">
        <v>4</v>
      </c>
      <c r="BD30" s="4" t="s">
        <v>27</v>
      </c>
      <c r="BE30" s="4" t="s">
        <v>27</v>
      </c>
      <c r="BF30" s="4">
        <v>14.5</v>
      </c>
      <c r="BG30" s="4" t="s">
        <v>27</v>
      </c>
      <c r="BH30" s="4">
        <v>18.5</v>
      </c>
      <c r="BI30" s="4">
        <v>0</v>
      </c>
      <c r="BJ30" s="4">
        <v>0.5</v>
      </c>
      <c r="BK30" s="4">
        <v>0</v>
      </c>
      <c r="BL30" s="4" t="s">
        <v>27</v>
      </c>
      <c r="BM30" s="93" t="s">
        <v>41</v>
      </c>
      <c r="BN30" s="4" t="s">
        <v>27</v>
      </c>
      <c r="BO30" s="4">
        <v>16.5</v>
      </c>
      <c r="BP30" s="4">
        <v>11</v>
      </c>
      <c r="BQ30" s="4">
        <v>12</v>
      </c>
      <c r="BR30" s="4"/>
      <c r="BS30" s="4"/>
      <c r="BT30" s="4"/>
      <c r="BU30" s="4"/>
      <c r="BV30" s="4"/>
      <c r="BW30" s="4"/>
      <c r="BY30" s="9">
        <f t="shared" si="0"/>
        <v>3.6</v>
      </c>
      <c r="BZ30" s="9">
        <f t="shared" si="1"/>
        <v>3.433333333333333</v>
      </c>
      <c r="CA30" s="9">
        <f t="shared" si="2"/>
        <v>4.066666666666666</v>
      </c>
      <c r="CB30" s="9">
        <f t="shared" si="3"/>
        <v>2.716666666666667</v>
      </c>
    </row>
    <row r="31" spans="1:80" ht="11.25">
      <c r="A31" s="5">
        <v>29</v>
      </c>
      <c r="B31" s="77" t="s">
        <v>27</v>
      </c>
      <c r="C31" s="4">
        <v>0.7</v>
      </c>
      <c r="D31" s="4" t="s">
        <v>27</v>
      </c>
      <c r="E31" s="4" t="s">
        <v>27</v>
      </c>
      <c r="F31" s="4" t="s">
        <v>27</v>
      </c>
      <c r="G31" s="4" t="s">
        <v>27</v>
      </c>
      <c r="H31" s="4" t="s">
        <v>27</v>
      </c>
      <c r="I31" s="4">
        <v>11.3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>
        <v>0.9</v>
      </c>
      <c r="P31" s="4">
        <v>2.1</v>
      </c>
      <c r="Q31" s="4">
        <v>18.4</v>
      </c>
      <c r="R31" s="4" t="s">
        <v>27</v>
      </c>
      <c r="S31" s="4" t="s">
        <v>27</v>
      </c>
      <c r="T31" s="4" t="s">
        <v>27</v>
      </c>
      <c r="U31" s="4" t="s">
        <v>27</v>
      </c>
      <c r="V31" s="4">
        <v>2.8</v>
      </c>
      <c r="W31" s="4" t="s">
        <v>27</v>
      </c>
      <c r="X31" s="4" t="s">
        <v>27</v>
      </c>
      <c r="Y31" s="4" t="s">
        <v>27</v>
      </c>
      <c r="Z31" s="4" t="s">
        <v>27</v>
      </c>
      <c r="AA31" s="4" t="s">
        <v>27</v>
      </c>
      <c r="AB31" s="4">
        <v>7</v>
      </c>
      <c r="AC31" s="4">
        <v>41</v>
      </c>
      <c r="AD31" s="4" t="s">
        <v>27</v>
      </c>
      <c r="AE31" s="4">
        <v>16</v>
      </c>
      <c r="AF31" s="4" t="s">
        <v>27</v>
      </c>
      <c r="AG31" s="4">
        <v>0</v>
      </c>
      <c r="AH31" s="4">
        <v>0</v>
      </c>
      <c r="AI31" s="4" t="s">
        <v>27</v>
      </c>
      <c r="AJ31" s="4" t="s">
        <v>27</v>
      </c>
      <c r="AK31" s="4">
        <v>0</v>
      </c>
      <c r="AL31" s="4">
        <v>0</v>
      </c>
      <c r="AM31" s="4">
        <v>1</v>
      </c>
      <c r="AN31" s="4" t="s">
        <v>27</v>
      </c>
      <c r="AO31" s="4">
        <v>0</v>
      </c>
      <c r="AP31" s="4" t="s">
        <v>27</v>
      </c>
      <c r="AQ31" s="4">
        <v>11</v>
      </c>
      <c r="AR31" s="4" t="s">
        <v>27</v>
      </c>
      <c r="AS31" s="4">
        <v>0.5</v>
      </c>
      <c r="AT31" s="4">
        <v>0</v>
      </c>
      <c r="AU31" s="4">
        <v>12</v>
      </c>
      <c r="AV31" s="4" t="s">
        <v>27</v>
      </c>
      <c r="AW31" s="4">
        <v>0</v>
      </c>
      <c r="AX31" s="4" t="s">
        <v>27</v>
      </c>
      <c r="AY31" s="4">
        <v>0</v>
      </c>
      <c r="AZ31" s="4">
        <v>3</v>
      </c>
      <c r="BA31" s="4">
        <v>8</v>
      </c>
      <c r="BB31" s="4" t="s">
        <v>27</v>
      </c>
      <c r="BC31" s="4">
        <v>0</v>
      </c>
      <c r="BD31" s="4">
        <v>0.5</v>
      </c>
      <c r="BE31" s="4">
        <v>1.5</v>
      </c>
      <c r="BF31" s="4">
        <v>0</v>
      </c>
      <c r="BG31" s="4">
        <v>7</v>
      </c>
      <c r="BH31" s="4">
        <v>21.5</v>
      </c>
      <c r="BI31" s="4" t="s">
        <v>27</v>
      </c>
      <c r="BJ31" s="4">
        <v>7</v>
      </c>
      <c r="BK31" s="4" t="s">
        <v>27</v>
      </c>
      <c r="BL31" s="4" t="s">
        <v>27</v>
      </c>
      <c r="BM31" s="93" t="s">
        <v>41</v>
      </c>
      <c r="BN31" s="4">
        <v>0</v>
      </c>
      <c r="BO31" s="4">
        <v>1</v>
      </c>
      <c r="BP31" s="4">
        <v>0</v>
      </c>
      <c r="BQ31" s="4">
        <v>1</v>
      </c>
      <c r="BR31" s="4"/>
      <c r="BS31" s="4"/>
      <c r="BT31" s="4"/>
      <c r="BU31" s="4"/>
      <c r="BV31" s="4"/>
      <c r="BW31" s="4"/>
      <c r="BY31" s="9">
        <f t="shared" si="0"/>
        <v>2.9733333333333336</v>
      </c>
      <c r="BZ31" s="9">
        <f t="shared" si="1"/>
        <v>3.0433333333333334</v>
      </c>
      <c r="CA31" s="9">
        <f t="shared" si="2"/>
        <v>2.0166666666666666</v>
      </c>
      <c r="CB31" s="9">
        <f t="shared" si="3"/>
        <v>2.466666666666667</v>
      </c>
    </row>
    <row r="32" spans="1:80" ht="11.25">
      <c r="A32" s="5">
        <v>30</v>
      </c>
      <c r="B32" s="77" t="s">
        <v>27</v>
      </c>
      <c r="C32" s="4">
        <v>0</v>
      </c>
      <c r="D32" s="4" t="s">
        <v>27</v>
      </c>
      <c r="E32" s="4">
        <v>3.3</v>
      </c>
      <c r="F32" s="4" t="s">
        <v>27</v>
      </c>
      <c r="G32" s="4" t="s">
        <v>27</v>
      </c>
      <c r="H32" s="4" t="s">
        <v>27</v>
      </c>
      <c r="I32" s="4" t="s">
        <v>27</v>
      </c>
      <c r="J32" s="4">
        <v>0</v>
      </c>
      <c r="K32" s="4" t="s">
        <v>27</v>
      </c>
      <c r="L32" s="4" t="s">
        <v>27</v>
      </c>
      <c r="M32" s="4" t="s">
        <v>27</v>
      </c>
      <c r="N32" s="4">
        <v>28.7</v>
      </c>
      <c r="O32" s="4" t="s">
        <v>27</v>
      </c>
      <c r="P32" s="4" t="s">
        <v>27</v>
      </c>
      <c r="Q32" s="4">
        <v>0.1</v>
      </c>
      <c r="R32" s="4" t="s">
        <v>27</v>
      </c>
      <c r="S32" s="4">
        <v>0</v>
      </c>
      <c r="T32" s="4" t="s">
        <v>27</v>
      </c>
      <c r="U32" s="4">
        <v>0.2</v>
      </c>
      <c r="V32" s="4" t="s">
        <v>27</v>
      </c>
      <c r="W32" s="4">
        <v>3.8</v>
      </c>
      <c r="X32" s="4" t="s">
        <v>27</v>
      </c>
      <c r="Y32" s="4" t="s">
        <v>27</v>
      </c>
      <c r="Z32" s="4" t="s">
        <v>27</v>
      </c>
      <c r="AA32" s="4" t="s">
        <v>27</v>
      </c>
      <c r="AB32" s="4" t="s">
        <v>27</v>
      </c>
      <c r="AC32" s="4">
        <v>11</v>
      </c>
      <c r="AD32" s="4">
        <v>2</v>
      </c>
      <c r="AE32" s="4">
        <v>2</v>
      </c>
      <c r="AF32" s="4">
        <v>1</v>
      </c>
      <c r="AG32" s="4" t="s">
        <v>27</v>
      </c>
      <c r="AH32" s="4" t="s">
        <v>27</v>
      </c>
      <c r="AI32" s="4" t="s">
        <v>27</v>
      </c>
      <c r="AJ32" s="4" t="s">
        <v>27</v>
      </c>
      <c r="AK32" s="4" t="s">
        <v>27</v>
      </c>
      <c r="AL32" s="4">
        <v>7</v>
      </c>
      <c r="AM32" s="4" t="s">
        <v>27</v>
      </c>
      <c r="AN32" s="4">
        <v>0</v>
      </c>
      <c r="AO32" s="4" t="s">
        <v>27</v>
      </c>
      <c r="AP32" s="4">
        <v>4</v>
      </c>
      <c r="AQ32" s="4">
        <v>6.5</v>
      </c>
      <c r="AR32" s="4" t="s">
        <v>27</v>
      </c>
      <c r="AS32" s="4" t="s">
        <v>27</v>
      </c>
      <c r="AT32" s="4">
        <v>0</v>
      </c>
      <c r="AU32" s="4">
        <v>8.5</v>
      </c>
      <c r="AV32" s="4" t="s">
        <v>27</v>
      </c>
      <c r="AW32" s="4" t="s">
        <v>27</v>
      </c>
      <c r="AX32" s="4" t="s">
        <v>27</v>
      </c>
      <c r="AY32" s="4" t="s">
        <v>27</v>
      </c>
      <c r="AZ32" s="4">
        <v>9.5</v>
      </c>
      <c r="BA32" s="4">
        <v>4.5</v>
      </c>
      <c r="BB32" s="4" t="s">
        <v>27</v>
      </c>
      <c r="BC32" s="4" t="s">
        <v>27</v>
      </c>
      <c r="BD32" s="4">
        <v>21.5</v>
      </c>
      <c r="BE32" s="4" t="s">
        <v>27</v>
      </c>
      <c r="BF32" s="4">
        <v>1.5</v>
      </c>
      <c r="BG32" s="4">
        <v>44</v>
      </c>
      <c r="BH32" s="4">
        <v>12</v>
      </c>
      <c r="BI32" s="4" t="s">
        <v>27</v>
      </c>
      <c r="BJ32" s="4">
        <v>1</v>
      </c>
      <c r="BK32" s="4" t="s">
        <v>27</v>
      </c>
      <c r="BL32" s="4" t="s">
        <v>27</v>
      </c>
      <c r="BM32" s="93" t="s">
        <v>41</v>
      </c>
      <c r="BN32" s="4">
        <v>0</v>
      </c>
      <c r="BO32" s="4">
        <v>4</v>
      </c>
      <c r="BP32" s="4" t="s">
        <v>27</v>
      </c>
      <c r="BQ32" s="4">
        <v>4</v>
      </c>
      <c r="BR32" s="4"/>
      <c r="BS32" s="4"/>
      <c r="BT32" s="4"/>
      <c r="BU32" s="4"/>
      <c r="BV32" s="4"/>
      <c r="BW32" s="4"/>
      <c r="BY32" s="9">
        <f t="shared" si="0"/>
        <v>1.8599999999999999</v>
      </c>
      <c r="BZ32" s="9">
        <f t="shared" si="1"/>
        <v>1.5333333333333334</v>
      </c>
      <c r="CA32" s="9">
        <f t="shared" si="2"/>
        <v>3.7333333333333334</v>
      </c>
      <c r="CB32" s="9">
        <f t="shared" si="3"/>
        <v>4.033333333333333</v>
      </c>
    </row>
    <row r="33" spans="1:80" ht="11.25">
      <c r="A33" s="5">
        <v>31</v>
      </c>
      <c r="B33" s="77">
        <v>0</v>
      </c>
      <c r="C33" s="4">
        <v>1.2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>
        <v>0</v>
      </c>
      <c r="J33" s="4" t="s">
        <v>27</v>
      </c>
      <c r="K33" s="4" t="s">
        <v>27</v>
      </c>
      <c r="L33" s="4">
        <v>0</v>
      </c>
      <c r="M33" s="4" t="s">
        <v>27</v>
      </c>
      <c r="N33" s="4">
        <v>20.3</v>
      </c>
      <c r="O33" s="4">
        <v>2.9</v>
      </c>
      <c r="P33" s="4" t="s">
        <v>27</v>
      </c>
      <c r="Q33" s="4">
        <v>0.5</v>
      </c>
      <c r="R33" s="4">
        <v>5.1</v>
      </c>
      <c r="S33" s="4">
        <v>0.1</v>
      </c>
      <c r="T33" s="4" t="s">
        <v>27</v>
      </c>
      <c r="U33" s="4">
        <v>0</v>
      </c>
      <c r="V33" s="4" t="s">
        <v>27</v>
      </c>
      <c r="W33" s="4">
        <v>0.8</v>
      </c>
      <c r="X33" s="4" t="s">
        <v>27</v>
      </c>
      <c r="Y33" s="4" t="s">
        <v>27</v>
      </c>
      <c r="Z33" s="4" t="s">
        <v>27</v>
      </c>
      <c r="AA33" s="4">
        <v>5</v>
      </c>
      <c r="AB33" s="4" t="s">
        <v>27</v>
      </c>
      <c r="AC33" s="4">
        <v>52</v>
      </c>
      <c r="AD33" s="4">
        <v>0</v>
      </c>
      <c r="AE33" s="4">
        <v>2</v>
      </c>
      <c r="AF33" s="4" t="s">
        <v>27</v>
      </c>
      <c r="AG33" s="4">
        <v>0</v>
      </c>
      <c r="AH33" s="4" t="s">
        <v>27</v>
      </c>
      <c r="AI33" s="4" t="s">
        <v>27</v>
      </c>
      <c r="AJ33" s="4">
        <v>25</v>
      </c>
      <c r="AK33" s="4" t="s">
        <v>27</v>
      </c>
      <c r="AL33" s="4">
        <v>4</v>
      </c>
      <c r="AM33" s="4">
        <v>0</v>
      </c>
      <c r="AN33" s="4" t="s">
        <v>27</v>
      </c>
      <c r="AO33" s="4" t="s">
        <v>27</v>
      </c>
      <c r="AP33" s="4">
        <v>4</v>
      </c>
      <c r="AQ33" s="4">
        <v>3</v>
      </c>
      <c r="AR33" s="4" t="s">
        <v>27</v>
      </c>
      <c r="AS33" s="4" t="s">
        <v>27</v>
      </c>
      <c r="AT33" s="4">
        <v>1</v>
      </c>
      <c r="AU33" s="4">
        <v>0</v>
      </c>
      <c r="AV33" s="4" t="s">
        <v>27</v>
      </c>
      <c r="AW33" s="4" t="s">
        <v>27</v>
      </c>
      <c r="AX33" s="4">
        <v>4</v>
      </c>
      <c r="AY33" s="4" t="s">
        <v>27</v>
      </c>
      <c r="AZ33" s="4" t="s">
        <v>27</v>
      </c>
      <c r="BA33" s="4" t="s">
        <v>27</v>
      </c>
      <c r="BB33" s="4" t="s">
        <v>27</v>
      </c>
      <c r="BC33" s="4" t="s">
        <v>27</v>
      </c>
      <c r="BD33" s="4">
        <v>1.5</v>
      </c>
      <c r="BE33" s="4" t="s">
        <v>27</v>
      </c>
      <c r="BF33" s="4">
        <v>0</v>
      </c>
      <c r="BG33" s="4" t="s">
        <v>27</v>
      </c>
      <c r="BH33" s="4">
        <v>12</v>
      </c>
      <c r="BI33" s="4" t="s">
        <v>27</v>
      </c>
      <c r="BJ33" s="4">
        <v>0</v>
      </c>
      <c r="BK33" s="4" t="s">
        <v>27</v>
      </c>
      <c r="BL33" s="4" t="s">
        <v>27</v>
      </c>
      <c r="BM33" s="96">
        <v>14.5</v>
      </c>
      <c r="BN33" s="4" t="s">
        <v>27</v>
      </c>
      <c r="BO33" s="4" t="s">
        <v>27</v>
      </c>
      <c r="BP33" s="4">
        <v>0</v>
      </c>
      <c r="BQ33" s="4">
        <v>16.5</v>
      </c>
      <c r="BR33" s="4"/>
      <c r="BS33" s="4"/>
      <c r="BT33" s="4"/>
      <c r="BU33" s="4"/>
      <c r="BV33" s="4"/>
      <c r="BW33" s="4"/>
      <c r="BY33" s="9">
        <f t="shared" si="0"/>
        <v>3.9233333333333333</v>
      </c>
      <c r="BZ33" s="9">
        <f t="shared" si="1"/>
        <v>3.2266666666666666</v>
      </c>
      <c r="CA33" s="9">
        <f t="shared" si="2"/>
        <v>1.4833333333333334</v>
      </c>
      <c r="CB33" s="9">
        <f t="shared" si="3"/>
        <v>1.8833333333333333</v>
      </c>
    </row>
    <row r="34" spans="1:80" ht="11.25">
      <c r="A34" s="1" t="s">
        <v>23</v>
      </c>
      <c r="B34" s="19">
        <f aca="true" t="shared" si="4" ref="B34:AG34">SUM(B3:B33)</f>
        <v>278.6</v>
      </c>
      <c r="C34" s="11">
        <f t="shared" si="4"/>
        <v>157.7</v>
      </c>
      <c r="D34" s="11">
        <f t="shared" si="4"/>
        <v>54.300000000000004</v>
      </c>
      <c r="E34" s="11">
        <f t="shared" si="4"/>
        <v>55.8</v>
      </c>
      <c r="F34" s="11">
        <f t="shared" si="4"/>
        <v>266.2</v>
      </c>
      <c r="G34" s="11">
        <f t="shared" si="4"/>
        <v>141</v>
      </c>
      <c r="H34" s="11">
        <f t="shared" si="4"/>
        <v>87.8</v>
      </c>
      <c r="I34" s="11">
        <f t="shared" si="4"/>
        <v>49.10000000000001</v>
      </c>
      <c r="J34" s="11">
        <f t="shared" si="4"/>
        <v>70.3</v>
      </c>
      <c r="K34" s="11">
        <f t="shared" si="4"/>
        <v>142.10000000000002</v>
      </c>
      <c r="L34" s="11">
        <f t="shared" si="4"/>
        <v>187.50000000000003</v>
      </c>
      <c r="M34" s="11">
        <f t="shared" si="4"/>
        <v>90.49999999999999</v>
      </c>
      <c r="N34" s="11">
        <f t="shared" si="4"/>
        <v>162.3</v>
      </c>
      <c r="O34" s="11">
        <f t="shared" si="4"/>
        <v>116.90000000000002</v>
      </c>
      <c r="P34" s="11">
        <f t="shared" si="4"/>
        <v>142.19999999999996</v>
      </c>
      <c r="Q34" s="11">
        <f t="shared" si="4"/>
        <v>168.29999999999993</v>
      </c>
      <c r="R34" s="11">
        <f t="shared" si="4"/>
        <v>126.6</v>
      </c>
      <c r="S34" s="11">
        <f t="shared" si="4"/>
        <v>74.7</v>
      </c>
      <c r="T34" s="11">
        <f t="shared" si="4"/>
        <v>91.6</v>
      </c>
      <c r="U34" s="11">
        <f t="shared" si="4"/>
        <v>79.7</v>
      </c>
      <c r="V34" s="11">
        <f t="shared" si="4"/>
        <v>15.8</v>
      </c>
      <c r="W34" s="11">
        <f t="shared" si="4"/>
        <v>158.2</v>
      </c>
      <c r="X34" s="11">
        <f t="shared" si="4"/>
        <v>192.00000000000006</v>
      </c>
      <c r="Y34" s="11">
        <f t="shared" si="4"/>
        <v>143.4</v>
      </c>
      <c r="Z34" s="11">
        <f t="shared" si="4"/>
        <v>93.39999999999999</v>
      </c>
      <c r="AA34" s="11">
        <f t="shared" si="4"/>
        <v>21</v>
      </c>
      <c r="AB34" s="11">
        <f t="shared" si="4"/>
        <v>117</v>
      </c>
      <c r="AC34" s="11">
        <f t="shared" si="4"/>
        <v>287</v>
      </c>
      <c r="AD34" s="11">
        <f t="shared" si="4"/>
        <v>40</v>
      </c>
      <c r="AE34" s="11">
        <f t="shared" si="4"/>
        <v>146</v>
      </c>
      <c r="AF34" s="11">
        <f t="shared" si="4"/>
        <v>180</v>
      </c>
      <c r="AG34" s="11">
        <f t="shared" si="4"/>
        <v>89</v>
      </c>
      <c r="AH34" s="11">
        <f aca="true" t="shared" si="5" ref="AH34:BK34">SUM(AH3:AH33)</f>
        <v>152</v>
      </c>
      <c r="AI34" s="11">
        <f t="shared" si="5"/>
        <v>179</v>
      </c>
      <c r="AJ34" s="11">
        <f t="shared" si="5"/>
        <v>211</v>
      </c>
      <c r="AK34" s="11">
        <f t="shared" si="5"/>
        <v>229</v>
      </c>
      <c r="AL34" s="11">
        <f t="shared" si="5"/>
        <v>119</v>
      </c>
      <c r="AM34" s="11">
        <f t="shared" si="5"/>
        <v>134</v>
      </c>
      <c r="AN34" s="11">
        <f t="shared" si="5"/>
        <v>218</v>
      </c>
      <c r="AO34" s="11">
        <f t="shared" si="5"/>
        <v>67</v>
      </c>
      <c r="AP34" s="11">
        <f t="shared" si="5"/>
        <v>225.54</v>
      </c>
      <c r="AQ34" s="11">
        <f t="shared" si="5"/>
        <v>95.5</v>
      </c>
      <c r="AR34" s="11">
        <f t="shared" si="5"/>
        <v>130.5</v>
      </c>
      <c r="AS34" s="11">
        <f t="shared" si="5"/>
        <v>130</v>
      </c>
      <c r="AT34" s="11">
        <f t="shared" si="5"/>
        <v>75</v>
      </c>
      <c r="AU34" s="11">
        <f t="shared" si="5"/>
        <v>179.5</v>
      </c>
      <c r="AV34" s="11">
        <f t="shared" si="5"/>
        <v>238.5</v>
      </c>
      <c r="AW34" s="11">
        <f t="shared" si="5"/>
        <v>235.5</v>
      </c>
      <c r="AX34" s="11">
        <f t="shared" si="5"/>
        <v>41</v>
      </c>
      <c r="AY34" s="11">
        <f t="shared" si="5"/>
        <v>159.5</v>
      </c>
      <c r="AZ34" s="11">
        <f t="shared" si="5"/>
        <v>224.5</v>
      </c>
      <c r="BA34" s="11">
        <f t="shared" si="5"/>
        <v>50.5</v>
      </c>
      <c r="BB34" s="11">
        <f t="shared" si="5"/>
        <v>307</v>
      </c>
      <c r="BC34" s="11">
        <f t="shared" si="5"/>
        <v>345</v>
      </c>
      <c r="BD34" s="11">
        <f t="shared" si="5"/>
        <v>330</v>
      </c>
      <c r="BE34" s="11">
        <f t="shared" si="5"/>
        <v>86.5</v>
      </c>
      <c r="BF34" s="11">
        <f t="shared" si="5"/>
        <v>106</v>
      </c>
      <c r="BG34" s="11">
        <f t="shared" si="5"/>
        <v>150.5</v>
      </c>
      <c r="BH34" s="11">
        <f t="shared" si="5"/>
        <v>215.5</v>
      </c>
      <c r="BI34" s="11">
        <f t="shared" si="5"/>
        <v>135</v>
      </c>
      <c r="BJ34" s="11">
        <f t="shared" si="5"/>
        <v>116.5</v>
      </c>
      <c r="BK34" s="11">
        <f t="shared" si="5"/>
        <v>146.5</v>
      </c>
      <c r="BL34" s="11">
        <f aca="true" t="shared" si="6" ref="BL34:BQ34">SUM(BL3:BL33)</f>
        <v>179.5</v>
      </c>
      <c r="BM34" s="11">
        <f t="shared" si="6"/>
        <v>43.5</v>
      </c>
      <c r="BN34" s="11">
        <f t="shared" si="6"/>
        <v>86.5</v>
      </c>
      <c r="BO34" s="11">
        <f t="shared" si="6"/>
        <v>100.5</v>
      </c>
      <c r="BP34" s="11">
        <f t="shared" si="6"/>
        <v>127.5</v>
      </c>
      <c r="BQ34" s="11">
        <f t="shared" si="6"/>
        <v>197</v>
      </c>
      <c r="BR34" s="11"/>
      <c r="BS34" s="11"/>
      <c r="BT34" s="11"/>
      <c r="BU34" s="11"/>
      <c r="BV34" s="11"/>
      <c r="BW34" s="11"/>
      <c r="BY34" s="10">
        <f>(SUM(J34:AM34)/30)</f>
        <v>131.98333333333332</v>
      </c>
      <c r="BZ34" s="10">
        <f>(SUM(T34:AW34)/30)</f>
        <v>142.438</v>
      </c>
      <c r="CA34" s="10">
        <f>(SUM(AD34:BG34)/30)</f>
        <v>162.48466666666667</v>
      </c>
      <c r="CB34" s="10">
        <f>(SUM(AN34:BQ34)/30)</f>
        <v>158.118</v>
      </c>
    </row>
    <row r="36" spans="1:80" ht="11.25">
      <c r="A36" s="15" t="s">
        <v>2</v>
      </c>
      <c r="B36" s="17">
        <f aca="true" t="shared" si="7" ref="B36:J36">MAX(B3:B33)</f>
        <v>66.6</v>
      </c>
      <c r="C36" s="16">
        <f t="shared" si="7"/>
        <v>34.9</v>
      </c>
      <c r="D36" s="16">
        <f t="shared" si="7"/>
        <v>18.5</v>
      </c>
      <c r="E36" s="16">
        <f t="shared" si="7"/>
        <v>9.8</v>
      </c>
      <c r="F36" s="16">
        <f t="shared" si="7"/>
        <v>74.8</v>
      </c>
      <c r="G36" s="16">
        <f t="shared" si="7"/>
        <v>56.4</v>
      </c>
      <c r="H36" s="16">
        <f t="shared" si="7"/>
        <v>28.2</v>
      </c>
      <c r="I36" s="16">
        <f t="shared" si="7"/>
        <v>16.5</v>
      </c>
      <c r="J36" s="16">
        <f t="shared" si="7"/>
        <v>26.8</v>
      </c>
      <c r="K36" s="16">
        <f aca="true" t="shared" si="8" ref="K36:AO36">MAX(K3:K33)</f>
        <v>66.5</v>
      </c>
      <c r="L36" s="16">
        <f t="shared" si="8"/>
        <v>64.8</v>
      </c>
      <c r="M36" s="16">
        <f t="shared" si="8"/>
        <v>22.5</v>
      </c>
      <c r="N36" s="16">
        <f t="shared" si="8"/>
        <v>34.7</v>
      </c>
      <c r="O36" s="16">
        <f t="shared" si="8"/>
        <v>55.7</v>
      </c>
      <c r="P36" s="16">
        <f t="shared" si="8"/>
        <v>70.3</v>
      </c>
      <c r="Q36" s="16">
        <f t="shared" si="8"/>
        <v>81</v>
      </c>
      <c r="R36" s="16">
        <f t="shared" si="8"/>
        <v>51.2</v>
      </c>
      <c r="S36" s="16">
        <f t="shared" si="8"/>
        <v>23.9</v>
      </c>
      <c r="T36" s="16">
        <f t="shared" si="8"/>
        <v>15.7</v>
      </c>
      <c r="U36" s="16">
        <f t="shared" si="8"/>
        <v>30.5</v>
      </c>
      <c r="V36" s="16">
        <f t="shared" si="8"/>
        <v>7.7</v>
      </c>
      <c r="W36" s="16">
        <f t="shared" si="8"/>
        <v>42.1</v>
      </c>
      <c r="X36" s="16">
        <f t="shared" si="8"/>
        <v>113</v>
      </c>
      <c r="Y36" s="16">
        <f t="shared" si="8"/>
        <v>32.5</v>
      </c>
      <c r="Z36" s="16">
        <f t="shared" si="8"/>
        <v>41.7</v>
      </c>
      <c r="AA36" s="16">
        <f t="shared" si="8"/>
        <v>11</v>
      </c>
      <c r="AB36" s="16">
        <f t="shared" si="8"/>
        <v>39</v>
      </c>
      <c r="AC36" s="16">
        <f t="shared" si="8"/>
        <v>52</v>
      </c>
      <c r="AD36" s="16">
        <f t="shared" si="8"/>
        <v>9</v>
      </c>
      <c r="AE36" s="16">
        <f t="shared" si="8"/>
        <v>41</v>
      </c>
      <c r="AF36" s="16">
        <f t="shared" si="8"/>
        <v>40</v>
      </c>
      <c r="AG36" s="16">
        <f t="shared" si="8"/>
        <v>27</v>
      </c>
      <c r="AH36" s="16">
        <f t="shared" si="8"/>
        <v>49</v>
      </c>
      <c r="AI36" s="16">
        <f t="shared" si="8"/>
        <v>94</v>
      </c>
      <c r="AJ36" s="16">
        <f t="shared" si="8"/>
        <v>46</v>
      </c>
      <c r="AK36" s="16">
        <f t="shared" si="8"/>
        <v>79</v>
      </c>
      <c r="AL36" s="16">
        <f t="shared" si="8"/>
        <v>31</v>
      </c>
      <c r="AM36" s="16">
        <f t="shared" si="8"/>
        <v>51</v>
      </c>
      <c r="AN36" s="16">
        <f t="shared" si="8"/>
        <v>92</v>
      </c>
      <c r="AO36" s="16">
        <f t="shared" si="8"/>
        <v>20</v>
      </c>
      <c r="AP36" s="16">
        <f>MAX(AP3:AP33)</f>
        <v>64</v>
      </c>
      <c r="AQ36" s="16">
        <f aca="true" t="shared" si="9" ref="AQ36:AV36">MAX(AQ3:AQ33)</f>
        <v>30</v>
      </c>
      <c r="AR36" s="16">
        <f t="shared" si="9"/>
        <v>35</v>
      </c>
      <c r="AS36" s="16">
        <f t="shared" si="9"/>
        <v>45.5</v>
      </c>
      <c r="AT36" s="16">
        <f t="shared" si="9"/>
        <v>29.5</v>
      </c>
      <c r="AU36" s="16">
        <f t="shared" si="9"/>
        <v>61</v>
      </c>
      <c r="AV36" s="16">
        <f t="shared" si="9"/>
        <v>65</v>
      </c>
      <c r="AW36" s="16">
        <f aca="true" t="shared" si="10" ref="AW36:BB36">MAX(AW3:AW33)</f>
        <v>135.5</v>
      </c>
      <c r="AX36" s="16">
        <f t="shared" si="10"/>
        <v>18</v>
      </c>
      <c r="AY36" s="16">
        <f t="shared" si="10"/>
        <v>69.5</v>
      </c>
      <c r="AZ36" s="16">
        <f t="shared" si="10"/>
        <v>46.5</v>
      </c>
      <c r="BA36" s="16">
        <f t="shared" si="10"/>
        <v>18.5</v>
      </c>
      <c r="BB36" s="16">
        <f t="shared" si="10"/>
        <v>128</v>
      </c>
      <c r="BC36" s="16">
        <f aca="true" t="shared" si="11" ref="BC36:BH36">MAX(BC3:BC33)</f>
        <v>61</v>
      </c>
      <c r="BD36" s="16">
        <f t="shared" si="11"/>
        <v>173</v>
      </c>
      <c r="BE36" s="16">
        <f t="shared" si="11"/>
        <v>27.5</v>
      </c>
      <c r="BF36" s="16">
        <f t="shared" si="11"/>
        <v>25.5</v>
      </c>
      <c r="BG36" s="16">
        <f t="shared" si="11"/>
        <v>44</v>
      </c>
      <c r="BH36" s="16">
        <f t="shared" si="11"/>
        <v>129</v>
      </c>
      <c r="BI36" s="16">
        <f aca="true" t="shared" si="12" ref="BI36:BO36">MAX(BI3:BI33)</f>
        <v>40</v>
      </c>
      <c r="BJ36" s="16">
        <f t="shared" si="12"/>
        <v>33</v>
      </c>
      <c r="BK36" s="16">
        <f t="shared" si="12"/>
        <v>46</v>
      </c>
      <c r="BL36" s="16">
        <f t="shared" si="12"/>
        <v>71.5</v>
      </c>
      <c r="BM36" s="16">
        <f t="shared" si="12"/>
        <v>14.5</v>
      </c>
      <c r="BN36" s="16">
        <f t="shared" si="12"/>
        <v>34.5</v>
      </c>
      <c r="BO36" s="16">
        <f t="shared" si="12"/>
        <v>74</v>
      </c>
      <c r="BP36" s="16">
        <f>MAX(BP3:BP33)</f>
        <v>57.5</v>
      </c>
      <c r="BQ36" s="16">
        <f>MAX(BQ3:BQ33)</f>
        <v>38</v>
      </c>
      <c r="BR36" s="16"/>
      <c r="BS36" s="16"/>
      <c r="BT36" s="16"/>
      <c r="BU36" s="16"/>
      <c r="BV36" s="16"/>
      <c r="BW36" s="16"/>
      <c r="BY36" s="91">
        <f>MAX(J36:AM36)</f>
        <v>113</v>
      </c>
      <c r="BZ36" s="91">
        <f>MAX(T36:AW36)</f>
        <v>135.5</v>
      </c>
      <c r="CA36" s="91">
        <f>MAX(AD36:BG36)</f>
        <v>173</v>
      </c>
      <c r="CB36" s="91">
        <f>MAX(AN36:BQ36)</f>
        <v>173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1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1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1</v>
      </c>
      <c r="BC42" s="57">
        <f t="shared" si="13"/>
        <v>0</v>
      </c>
      <c r="BD42" s="57">
        <f t="shared" si="13"/>
        <v>1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1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0.03333333333333333</v>
      </c>
      <c r="BZ42" s="89">
        <f>AVERAGE(T42:AW42)</f>
        <v>0.06666666666666667</v>
      </c>
      <c r="CA42" s="89">
        <f>AVERAGE(AD42:BG42)</f>
        <v>0.1</v>
      </c>
      <c r="CB42" s="89">
        <f>AVERAGE(W42:BQ42)</f>
        <v>0.10638297872340426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173</v>
      </c>
    </row>
    <row r="46" spans="1:2" ht="11.25">
      <c r="A46" s="63">
        <v>2</v>
      </c>
      <c r="B46" s="64">
        <f>LARGE($B$3:$BW$33,2)</f>
        <v>135.5</v>
      </c>
    </row>
    <row r="47" spans="1:2" ht="11.25">
      <c r="A47" s="63">
        <v>3</v>
      </c>
      <c r="B47" s="64">
        <f>LARGE($B$3:$BW$33,3)</f>
        <v>129</v>
      </c>
    </row>
    <row r="48" spans="1:2" ht="11.25">
      <c r="A48" s="63">
        <v>4</v>
      </c>
      <c r="B48" s="64">
        <f>LARGE($B$3:$BW$33,4)</f>
        <v>128</v>
      </c>
    </row>
    <row r="49" spans="1:2" ht="11.25">
      <c r="A49" s="63">
        <v>5</v>
      </c>
      <c r="B49" s="64">
        <f>LARGE($B$3:$BW$33,5)</f>
        <v>113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>
        <v>25.2</v>
      </c>
      <c r="C3" s="4">
        <v>0.3</v>
      </c>
      <c r="D3" s="4">
        <v>1.2</v>
      </c>
      <c r="E3" s="4" t="s">
        <v>27</v>
      </c>
      <c r="F3" s="4" t="s">
        <v>27</v>
      </c>
      <c r="G3" s="4" t="s">
        <v>27</v>
      </c>
      <c r="H3" s="4" t="s">
        <v>27</v>
      </c>
      <c r="I3" s="4">
        <v>0.7</v>
      </c>
      <c r="J3" s="4">
        <v>0</v>
      </c>
      <c r="K3" s="4" t="s">
        <v>27</v>
      </c>
      <c r="L3" s="4">
        <v>26.3</v>
      </c>
      <c r="M3" s="4" t="s">
        <v>27</v>
      </c>
      <c r="N3" s="4" t="s">
        <v>27</v>
      </c>
      <c r="O3" s="4" t="s">
        <v>27</v>
      </c>
      <c r="P3" s="4">
        <v>0</v>
      </c>
      <c r="Q3" s="4">
        <v>1.2</v>
      </c>
      <c r="R3" s="4">
        <v>1.1</v>
      </c>
      <c r="S3" s="4" t="s">
        <v>27</v>
      </c>
      <c r="T3" s="4" t="s">
        <v>27</v>
      </c>
      <c r="U3" s="4" t="s">
        <v>27</v>
      </c>
      <c r="V3" s="4">
        <v>0</v>
      </c>
      <c r="W3" s="4">
        <v>7.7</v>
      </c>
      <c r="X3" s="4" t="s">
        <v>27</v>
      </c>
      <c r="Y3" s="4" t="s">
        <v>27</v>
      </c>
      <c r="Z3" s="4" t="s">
        <v>27</v>
      </c>
      <c r="AA3" s="4">
        <v>5</v>
      </c>
      <c r="AB3" s="4" t="s">
        <v>27</v>
      </c>
      <c r="AC3" s="4">
        <v>2</v>
      </c>
      <c r="AD3" s="4" t="s">
        <v>27</v>
      </c>
      <c r="AE3" s="4">
        <v>14</v>
      </c>
      <c r="AF3" s="4">
        <v>9</v>
      </c>
      <c r="AG3" s="4" t="s">
        <v>27</v>
      </c>
      <c r="AH3" s="4" t="s">
        <v>27</v>
      </c>
      <c r="AI3" s="4" t="s">
        <v>27</v>
      </c>
      <c r="AJ3" s="4">
        <v>19</v>
      </c>
      <c r="AK3" s="4" t="s">
        <v>27</v>
      </c>
      <c r="AL3" s="4">
        <v>85</v>
      </c>
      <c r="AM3" s="4" t="s">
        <v>27</v>
      </c>
      <c r="AN3" s="4">
        <v>0</v>
      </c>
      <c r="AO3" s="4">
        <v>16</v>
      </c>
      <c r="AP3" s="4">
        <v>2</v>
      </c>
      <c r="AQ3" s="4">
        <v>1</v>
      </c>
      <c r="AR3" s="4">
        <v>0.5</v>
      </c>
      <c r="AS3" s="4">
        <v>3</v>
      </c>
      <c r="AT3" s="4" t="s">
        <v>27</v>
      </c>
      <c r="AU3" s="4">
        <v>0</v>
      </c>
      <c r="AV3" s="4" t="s">
        <v>27</v>
      </c>
      <c r="AW3" s="4" t="s">
        <v>27</v>
      </c>
      <c r="AX3" s="4">
        <v>7.5</v>
      </c>
      <c r="AY3" s="4">
        <v>7</v>
      </c>
      <c r="AZ3" s="4">
        <v>0</v>
      </c>
      <c r="BA3" s="4" t="s">
        <v>27</v>
      </c>
      <c r="BB3" s="4">
        <v>0</v>
      </c>
      <c r="BC3" s="4">
        <v>0</v>
      </c>
      <c r="BD3" s="4" t="s">
        <v>27</v>
      </c>
      <c r="BE3" s="4" t="s">
        <v>27</v>
      </c>
      <c r="BF3" s="4" t="s">
        <v>27</v>
      </c>
      <c r="BG3" s="4" t="s">
        <v>27</v>
      </c>
      <c r="BH3" s="4" t="s">
        <v>27</v>
      </c>
      <c r="BI3" s="4" t="s">
        <v>27</v>
      </c>
      <c r="BJ3" s="4">
        <v>9</v>
      </c>
      <c r="BK3" s="4">
        <v>1</v>
      </c>
      <c r="BL3" s="4" t="s">
        <v>27</v>
      </c>
      <c r="BM3" s="4">
        <v>2.5</v>
      </c>
      <c r="BN3" s="4">
        <v>3.5</v>
      </c>
      <c r="BO3" s="4" t="s">
        <v>27</v>
      </c>
      <c r="BP3" s="4" t="s">
        <v>27</v>
      </c>
      <c r="BQ3" s="4" t="s">
        <v>27</v>
      </c>
      <c r="BR3" s="4"/>
      <c r="BS3" s="4"/>
      <c r="BT3" s="4"/>
      <c r="BU3" s="4"/>
      <c r="BV3" s="4"/>
      <c r="BW3" s="4"/>
      <c r="BY3" s="9">
        <f>(SUM(J3:AM3)/30)</f>
        <v>5.676666666666667</v>
      </c>
      <c r="BZ3" s="9">
        <f>(SUM(T3:AW3)/30)</f>
        <v>5.473333333333333</v>
      </c>
      <c r="CA3" s="9">
        <f>(SUM(AD3:BG3)/30)</f>
        <v>5.466666666666667</v>
      </c>
      <c r="CB3" s="9">
        <f>(SUM(AN3:BQ3)/30)</f>
        <v>1.7666666666666666</v>
      </c>
    </row>
    <row r="4" spans="1:80" ht="11.25">
      <c r="A4" s="5">
        <v>2</v>
      </c>
      <c r="B4" s="77">
        <v>3.5</v>
      </c>
      <c r="C4" s="4">
        <v>3.8</v>
      </c>
      <c r="D4" s="4" t="s">
        <v>27</v>
      </c>
      <c r="E4" s="4" t="s">
        <v>27</v>
      </c>
      <c r="F4" s="4" t="s">
        <v>27</v>
      </c>
      <c r="G4" s="4" t="s">
        <v>27</v>
      </c>
      <c r="H4" s="4" t="s">
        <v>27</v>
      </c>
      <c r="I4" s="4">
        <v>0.7</v>
      </c>
      <c r="J4" s="4">
        <v>0.1</v>
      </c>
      <c r="K4" s="4" t="s">
        <v>27</v>
      </c>
      <c r="L4" s="4" t="s">
        <v>27</v>
      </c>
      <c r="M4" s="4" t="s">
        <v>27</v>
      </c>
      <c r="N4" s="4" t="s">
        <v>27</v>
      </c>
      <c r="O4" s="4" t="s">
        <v>27</v>
      </c>
      <c r="P4" s="4" t="s">
        <v>27</v>
      </c>
      <c r="Q4" s="4" t="s">
        <v>27</v>
      </c>
      <c r="R4" s="4">
        <v>1.7</v>
      </c>
      <c r="S4" s="4">
        <v>0.7</v>
      </c>
      <c r="T4" s="4" t="s">
        <v>27</v>
      </c>
      <c r="U4" s="4" t="s">
        <v>27</v>
      </c>
      <c r="V4" s="4" t="s">
        <v>27</v>
      </c>
      <c r="W4" s="4" t="s">
        <v>27</v>
      </c>
      <c r="X4" s="4" t="s">
        <v>27</v>
      </c>
      <c r="Y4" s="4">
        <v>6.3</v>
      </c>
      <c r="Z4" s="4" t="s">
        <v>27</v>
      </c>
      <c r="AA4" s="4" t="s">
        <v>27</v>
      </c>
      <c r="AB4" s="4">
        <v>30</v>
      </c>
      <c r="AC4" s="4">
        <v>1</v>
      </c>
      <c r="AD4" s="4" t="s">
        <v>27</v>
      </c>
      <c r="AE4" s="4">
        <v>4</v>
      </c>
      <c r="AF4" s="4">
        <v>0</v>
      </c>
      <c r="AG4" s="4">
        <v>0</v>
      </c>
      <c r="AH4" s="4" t="s">
        <v>27</v>
      </c>
      <c r="AI4" s="4" t="s">
        <v>27</v>
      </c>
      <c r="AJ4" s="4">
        <v>0</v>
      </c>
      <c r="AK4" s="4">
        <v>8</v>
      </c>
      <c r="AL4" s="4">
        <v>3</v>
      </c>
      <c r="AM4" s="4" t="s">
        <v>27</v>
      </c>
      <c r="AN4" s="4">
        <v>0</v>
      </c>
      <c r="AO4" s="4">
        <v>12</v>
      </c>
      <c r="AP4" s="4" t="s">
        <v>27</v>
      </c>
      <c r="AQ4" s="4">
        <v>0</v>
      </c>
      <c r="AR4" s="4">
        <v>0</v>
      </c>
      <c r="AS4" s="4">
        <v>0</v>
      </c>
      <c r="AT4" s="4" t="s">
        <v>27</v>
      </c>
      <c r="AU4" s="4">
        <v>0.5</v>
      </c>
      <c r="AV4" s="4" t="s">
        <v>27</v>
      </c>
      <c r="AW4" s="4">
        <v>0</v>
      </c>
      <c r="AX4" s="4">
        <v>0.5</v>
      </c>
      <c r="AY4" s="4">
        <v>0</v>
      </c>
      <c r="AZ4" s="4" t="s">
        <v>27</v>
      </c>
      <c r="BA4" s="4" t="s">
        <v>27</v>
      </c>
      <c r="BB4" s="4" t="s">
        <v>27</v>
      </c>
      <c r="BC4" s="4" t="s">
        <v>27</v>
      </c>
      <c r="BD4" s="4">
        <v>0</v>
      </c>
      <c r="BE4" s="4" t="s">
        <v>27</v>
      </c>
      <c r="BF4" s="4">
        <v>0</v>
      </c>
      <c r="BG4" s="4">
        <v>4.5</v>
      </c>
      <c r="BH4" s="4" t="s">
        <v>27</v>
      </c>
      <c r="BI4" s="4" t="s">
        <v>27</v>
      </c>
      <c r="BJ4" s="4">
        <v>2</v>
      </c>
      <c r="BK4" s="4" t="s">
        <v>27</v>
      </c>
      <c r="BL4" s="4" t="s">
        <v>27</v>
      </c>
      <c r="BM4" s="93" t="s">
        <v>41</v>
      </c>
      <c r="BN4" s="4">
        <v>0</v>
      </c>
      <c r="BO4" s="4" t="s">
        <v>27</v>
      </c>
      <c r="BP4" s="4" t="s">
        <v>27</v>
      </c>
      <c r="BQ4" s="4" t="s">
        <v>27</v>
      </c>
      <c r="BR4" s="4"/>
      <c r="BS4" s="4"/>
      <c r="BT4" s="4"/>
      <c r="BU4" s="4"/>
      <c r="BV4" s="4"/>
      <c r="BW4" s="4"/>
      <c r="BY4" s="9">
        <f aca="true" t="shared" si="0" ref="BY4:BY33">(SUM(J4:AM4)/30)</f>
        <v>1.8266666666666667</v>
      </c>
      <c r="BZ4" s="9">
        <f aca="true" t="shared" si="1" ref="BZ4:BZ33">(SUM(T4:AW4)/30)</f>
        <v>2.1599999999999997</v>
      </c>
      <c r="CA4" s="9">
        <f aca="true" t="shared" si="2" ref="CA4:CA33">(SUM(AD4:BG4)/30)</f>
        <v>1.0833333333333333</v>
      </c>
      <c r="CB4" s="9">
        <f aca="true" t="shared" si="3" ref="CB4:CB33">(SUM(AN4:BQ4)/30)</f>
        <v>0.65</v>
      </c>
    </row>
    <row r="5" spans="1:80" ht="11.25">
      <c r="A5" s="5">
        <v>3</v>
      </c>
      <c r="B5" s="77">
        <v>3.6</v>
      </c>
      <c r="C5" s="4" t="s">
        <v>27</v>
      </c>
      <c r="D5" s="4">
        <v>4.9</v>
      </c>
      <c r="E5" s="4" t="s">
        <v>27</v>
      </c>
      <c r="F5" s="4" t="s">
        <v>27</v>
      </c>
      <c r="G5" s="4" t="s">
        <v>27</v>
      </c>
      <c r="H5" s="4">
        <v>6.9</v>
      </c>
      <c r="I5" s="4" t="s">
        <v>27</v>
      </c>
      <c r="J5" s="4">
        <v>5.5</v>
      </c>
      <c r="K5" s="4">
        <v>0</v>
      </c>
      <c r="L5" s="4" t="s">
        <v>27</v>
      </c>
      <c r="M5" s="4">
        <v>7.5</v>
      </c>
      <c r="N5" s="4">
        <v>0</v>
      </c>
      <c r="O5" s="4">
        <v>0.1</v>
      </c>
      <c r="P5" s="4" t="s">
        <v>27</v>
      </c>
      <c r="Q5" s="4">
        <v>0</v>
      </c>
      <c r="R5" s="4">
        <v>2.3</v>
      </c>
      <c r="S5" s="4">
        <v>0.7</v>
      </c>
      <c r="T5" s="4" t="s">
        <v>27</v>
      </c>
      <c r="U5" s="4">
        <v>0.9</v>
      </c>
      <c r="V5" s="4" t="s">
        <v>27</v>
      </c>
      <c r="W5" s="4" t="s">
        <v>27</v>
      </c>
      <c r="X5" s="4" t="s">
        <v>27</v>
      </c>
      <c r="Y5" s="4">
        <v>30.2</v>
      </c>
      <c r="Z5" s="4" t="s">
        <v>27</v>
      </c>
      <c r="AA5" s="4">
        <v>0</v>
      </c>
      <c r="AB5" s="4">
        <v>27</v>
      </c>
      <c r="AC5" s="4">
        <v>9</v>
      </c>
      <c r="AD5" s="4" t="s">
        <v>27</v>
      </c>
      <c r="AE5" s="4">
        <v>57</v>
      </c>
      <c r="AF5" s="4" t="s">
        <v>27</v>
      </c>
      <c r="AG5" s="4" t="s">
        <v>27</v>
      </c>
      <c r="AH5" s="4" t="s">
        <v>27</v>
      </c>
      <c r="AI5" s="4" t="s">
        <v>27</v>
      </c>
      <c r="AJ5" s="4" t="s">
        <v>27</v>
      </c>
      <c r="AK5" s="4">
        <v>1</v>
      </c>
      <c r="AL5" s="4">
        <v>0</v>
      </c>
      <c r="AM5" s="4" t="s">
        <v>27</v>
      </c>
      <c r="AN5" s="4">
        <v>1</v>
      </c>
      <c r="AO5" s="4">
        <v>1</v>
      </c>
      <c r="AP5" s="4">
        <v>10</v>
      </c>
      <c r="AQ5" s="4" t="s">
        <v>27</v>
      </c>
      <c r="AR5" s="4">
        <v>0</v>
      </c>
      <c r="AS5" s="4" t="s">
        <v>27</v>
      </c>
      <c r="AT5" s="4" t="s">
        <v>27</v>
      </c>
      <c r="AU5" s="4">
        <v>30</v>
      </c>
      <c r="AV5" s="4" t="s">
        <v>27</v>
      </c>
      <c r="AW5" s="4" t="s">
        <v>27</v>
      </c>
      <c r="AX5" s="4" t="s">
        <v>27</v>
      </c>
      <c r="AY5" s="4">
        <v>0</v>
      </c>
      <c r="AZ5" s="4" t="s">
        <v>27</v>
      </c>
      <c r="BA5" s="4" t="s">
        <v>27</v>
      </c>
      <c r="BB5" s="4">
        <v>0</v>
      </c>
      <c r="BC5" s="4" t="s">
        <v>27</v>
      </c>
      <c r="BD5" s="4">
        <v>0</v>
      </c>
      <c r="BE5" s="4" t="s">
        <v>27</v>
      </c>
      <c r="BF5" s="4">
        <v>0</v>
      </c>
      <c r="BG5" s="4" t="s">
        <v>27</v>
      </c>
      <c r="BH5" s="4">
        <v>0</v>
      </c>
      <c r="BI5" s="4" t="s">
        <v>27</v>
      </c>
      <c r="BJ5" s="4">
        <v>0.5</v>
      </c>
      <c r="BK5" s="4" t="s">
        <v>27</v>
      </c>
      <c r="BL5" s="4" t="s">
        <v>27</v>
      </c>
      <c r="BM5" s="4">
        <v>0</v>
      </c>
      <c r="BN5" s="4" t="s">
        <v>27</v>
      </c>
      <c r="BO5" s="4" t="s">
        <v>27</v>
      </c>
      <c r="BP5" s="4" t="s">
        <v>27</v>
      </c>
      <c r="BQ5" s="4" t="s">
        <v>27</v>
      </c>
      <c r="BR5" s="4"/>
      <c r="BS5" s="4"/>
      <c r="BT5" s="4"/>
      <c r="BU5" s="4"/>
      <c r="BV5" s="4"/>
      <c r="BW5" s="4"/>
      <c r="BY5" s="9">
        <f t="shared" si="0"/>
        <v>4.706666666666666</v>
      </c>
      <c r="BZ5" s="9">
        <f t="shared" si="1"/>
        <v>5.569999999999999</v>
      </c>
      <c r="CA5" s="9">
        <f t="shared" si="2"/>
        <v>3.3333333333333335</v>
      </c>
      <c r="CB5" s="9">
        <f t="shared" si="3"/>
        <v>1.4166666666666667</v>
      </c>
    </row>
    <row r="6" spans="1:80" ht="11.25">
      <c r="A6" s="5">
        <v>4</v>
      </c>
      <c r="B6" s="77">
        <v>2.1</v>
      </c>
      <c r="C6" s="4" t="s">
        <v>27</v>
      </c>
      <c r="D6" s="4" t="s">
        <v>27</v>
      </c>
      <c r="E6" s="4">
        <v>0.2</v>
      </c>
      <c r="F6" s="4" t="s">
        <v>27</v>
      </c>
      <c r="G6" s="4" t="s">
        <v>27</v>
      </c>
      <c r="H6" s="4">
        <v>1.4</v>
      </c>
      <c r="I6" s="4" t="s">
        <v>27</v>
      </c>
      <c r="J6" s="4">
        <v>5.9</v>
      </c>
      <c r="K6" s="4" t="s">
        <v>27</v>
      </c>
      <c r="L6" s="4" t="s">
        <v>27</v>
      </c>
      <c r="M6" s="4">
        <v>0</v>
      </c>
      <c r="N6" s="4" t="s">
        <v>27</v>
      </c>
      <c r="O6" s="4" t="s">
        <v>27</v>
      </c>
      <c r="P6" s="4">
        <v>1.1</v>
      </c>
      <c r="Q6" s="4">
        <v>0.1</v>
      </c>
      <c r="R6" s="4">
        <v>2.1</v>
      </c>
      <c r="S6" s="4" t="s">
        <v>27</v>
      </c>
      <c r="T6" s="4" t="s">
        <v>27</v>
      </c>
      <c r="U6" s="4">
        <v>0</v>
      </c>
      <c r="V6" s="4">
        <v>29.7</v>
      </c>
      <c r="W6" s="4">
        <v>0.3</v>
      </c>
      <c r="X6" s="4" t="s">
        <v>27</v>
      </c>
      <c r="Y6" s="4" t="s">
        <v>27</v>
      </c>
      <c r="Z6" s="4" t="s">
        <v>27</v>
      </c>
      <c r="AA6" s="4">
        <v>0</v>
      </c>
      <c r="AB6" s="4">
        <v>3</v>
      </c>
      <c r="AC6" s="4">
        <v>2</v>
      </c>
      <c r="AD6" s="4" t="s">
        <v>27</v>
      </c>
      <c r="AE6" s="4">
        <v>1</v>
      </c>
      <c r="AF6" s="4" t="s">
        <v>27</v>
      </c>
      <c r="AG6" s="4" t="s">
        <v>27</v>
      </c>
      <c r="AH6" s="4" t="s">
        <v>27</v>
      </c>
      <c r="AI6" s="4">
        <v>214</v>
      </c>
      <c r="AJ6" s="4">
        <v>0</v>
      </c>
      <c r="AK6" s="4">
        <v>1</v>
      </c>
      <c r="AL6" s="4" t="s">
        <v>27</v>
      </c>
      <c r="AM6" s="4">
        <v>0</v>
      </c>
      <c r="AN6" s="4">
        <v>0</v>
      </c>
      <c r="AO6" s="4">
        <v>0</v>
      </c>
      <c r="AP6" s="4">
        <v>0</v>
      </c>
      <c r="AQ6" s="4">
        <v>4</v>
      </c>
      <c r="AR6" s="4">
        <v>5</v>
      </c>
      <c r="AS6" s="4">
        <v>0</v>
      </c>
      <c r="AT6" s="4" t="s">
        <v>27</v>
      </c>
      <c r="AU6" s="4">
        <v>5</v>
      </c>
      <c r="AV6" s="4" t="s">
        <v>27</v>
      </c>
      <c r="AW6" s="4" t="s">
        <v>27</v>
      </c>
      <c r="AX6" s="4">
        <v>0</v>
      </c>
      <c r="AY6" s="4">
        <v>0</v>
      </c>
      <c r="AZ6" s="4" t="s">
        <v>27</v>
      </c>
      <c r="BA6" s="4">
        <v>0</v>
      </c>
      <c r="BB6" s="4" t="s">
        <v>27</v>
      </c>
      <c r="BC6" s="4" t="s">
        <v>27</v>
      </c>
      <c r="BD6" s="4" t="s">
        <v>27</v>
      </c>
      <c r="BE6" s="4">
        <v>0</v>
      </c>
      <c r="BF6" s="4">
        <v>0.5</v>
      </c>
      <c r="BG6" s="4" t="s">
        <v>27</v>
      </c>
      <c r="BH6" s="4">
        <v>3</v>
      </c>
      <c r="BI6" s="4" t="s">
        <v>27</v>
      </c>
      <c r="BJ6" s="4">
        <v>0</v>
      </c>
      <c r="BK6" s="4" t="s">
        <v>27</v>
      </c>
      <c r="BL6" s="4" t="s">
        <v>27</v>
      </c>
      <c r="BM6" s="93" t="s">
        <v>41</v>
      </c>
      <c r="BN6" s="4">
        <v>0</v>
      </c>
      <c r="BO6" s="4" t="s">
        <v>27</v>
      </c>
      <c r="BP6" s="4" t="s">
        <v>27</v>
      </c>
      <c r="BQ6" s="4" t="s">
        <v>27</v>
      </c>
      <c r="BR6" s="4"/>
      <c r="BS6" s="4"/>
      <c r="BT6" s="4"/>
      <c r="BU6" s="4"/>
      <c r="BV6" s="4"/>
      <c r="BW6" s="4"/>
      <c r="BY6" s="9">
        <f t="shared" si="0"/>
        <v>8.673333333333334</v>
      </c>
      <c r="BZ6" s="9">
        <f t="shared" si="1"/>
        <v>8.833333333333334</v>
      </c>
      <c r="CA6" s="9">
        <f t="shared" si="2"/>
        <v>7.683333333333334</v>
      </c>
      <c r="CB6" s="9">
        <f t="shared" si="3"/>
        <v>0.5833333333333334</v>
      </c>
    </row>
    <row r="7" spans="1:80" ht="11.25">
      <c r="A7" s="5">
        <v>5</v>
      </c>
      <c r="B7" s="77">
        <v>1.1</v>
      </c>
      <c r="C7" s="4">
        <v>9.8</v>
      </c>
      <c r="D7" s="4" t="s">
        <v>27</v>
      </c>
      <c r="E7" s="4">
        <v>15.2</v>
      </c>
      <c r="F7" s="4">
        <v>0.8</v>
      </c>
      <c r="G7" s="4">
        <v>0</v>
      </c>
      <c r="H7" s="4" t="s">
        <v>27</v>
      </c>
      <c r="I7" s="4" t="s">
        <v>27</v>
      </c>
      <c r="J7" s="4">
        <v>24.7</v>
      </c>
      <c r="K7" s="4" t="s">
        <v>27</v>
      </c>
      <c r="L7" s="4">
        <v>0</v>
      </c>
      <c r="M7" s="4" t="s">
        <v>27</v>
      </c>
      <c r="N7" s="4" t="s">
        <v>27</v>
      </c>
      <c r="O7" s="4" t="s">
        <v>27</v>
      </c>
      <c r="P7" s="4">
        <v>7.7</v>
      </c>
      <c r="Q7" s="4">
        <v>12</v>
      </c>
      <c r="R7" s="4">
        <v>26.7</v>
      </c>
      <c r="S7" s="4" t="s">
        <v>27</v>
      </c>
      <c r="T7" s="4">
        <v>2.3</v>
      </c>
      <c r="U7" s="4" t="s">
        <v>27</v>
      </c>
      <c r="V7" s="4" t="s">
        <v>27</v>
      </c>
      <c r="W7" s="4" t="s">
        <v>27</v>
      </c>
      <c r="X7" s="4" t="s">
        <v>27</v>
      </c>
      <c r="Y7" s="4">
        <v>0</v>
      </c>
      <c r="Z7" s="4" t="s">
        <v>27</v>
      </c>
      <c r="AA7" s="4" t="s">
        <v>27</v>
      </c>
      <c r="AB7" s="4">
        <v>0</v>
      </c>
      <c r="AC7" s="4" t="s">
        <v>27</v>
      </c>
      <c r="AD7" s="4">
        <v>0</v>
      </c>
      <c r="AE7" s="4" t="s">
        <v>27</v>
      </c>
      <c r="AF7" s="4" t="s">
        <v>27</v>
      </c>
      <c r="AG7" s="4" t="s">
        <v>27</v>
      </c>
      <c r="AH7" s="4">
        <v>0</v>
      </c>
      <c r="AI7" s="4">
        <v>67</v>
      </c>
      <c r="AJ7" s="4">
        <v>0</v>
      </c>
      <c r="AK7" s="4" t="s">
        <v>27</v>
      </c>
      <c r="AL7" s="4">
        <v>8</v>
      </c>
      <c r="AM7" s="4">
        <v>0</v>
      </c>
      <c r="AN7" s="4">
        <v>0</v>
      </c>
      <c r="AO7" s="4">
        <v>1</v>
      </c>
      <c r="AP7" s="4">
        <v>0</v>
      </c>
      <c r="AQ7" s="4">
        <v>9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 t="s">
        <v>27</v>
      </c>
      <c r="AX7" s="4">
        <v>0</v>
      </c>
      <c r="AY7" s="4">
        <v>0</v>
      </c>
      <c r="AZ7" s="4">
        <v>2.5</v>
      </c>
      <c r="BA7" s="4">
        <v>0</v>
      </c>
      <c r="BB7" s="4" t="s">
        <v>27</v>
      </c>
      <c r="BC7" s="4" t="s">
        <v>27</v>
      </c>
      <c r="BD7" s="4">
        <v>18</v>
      </c>
      <c r="BE7" s="4">
        <v>19</v>
      </c>
      <c r="BF7" s="4" t="s">
        <v>27</v>
      </c>
      <c r="BG7" s="4" t="s">
        <v>27</v>
      </c>
      <c r="BH7" s="4">
        <v>0.5</v>
      </c>
      <c r="BI7" s="4" t="s">
        <v>27</v>
      </c>
      <c r="BJ7" s="4">
        <v>0</v>
      </c>
      <c r="BK7" s="4" t="s">
        <v>27</v>
      </c>
      <c r="BL7" s="4" t="s">
        <v>27</v>
      </c>
      <c r="BM7" s="93" t="s">
        <v>41</v>
      </c>
      <c r="BN7" s="4">
        <v>0</v>
      </c>
      <c r="BO7" s="4">
        <v>0</v>
      </c>
      <c r="BP7" s="4" t="s">
        <v>27</v>
      </c>
      <c r="BQ7" s="4" t="s">
        <v>27</v>
      </c>
      <c r="BR7" s="4"/>
      <c r="BS7" s="4"/>
      <c r="BT7" s="4"/>
      <c r="BU7" s="4"/>
      <c r="BV7" s="4"/>
      <c r="BW7" s="4"/>
      <c r="BY7" s="9">
        <f t="shared" si="0"/>
        <v>4.946666666666666</v>
      </c>
      <c r="BZ7" s="9">
        <f t="shared" si="1"/>
        <v>2.9099999999999997</v>
      </c>
      <c r="CA7" s="9">
        <f t="shared" si="2"/>
        <v>4.15</v>
      </c>
      <c r="CB7" s="9">
        <f t="shared" si="3"/>
        <v>1.6666666666666667</v>
      </c>
    </row>
    <row r="8" spans="1:80" ht="11.25">
      <c r="A8" s="5">
        <v>6</v>
      </c>
      <c r="B8" s="77">
        <v>3.2</v>
      </c>
      <c r="C8" s="4" t="s">
        <v>27</v>
      </c>
      <c r="D8" s="4">
        <v>2</v>
      </c>
      <c r="E8" s="4" t="s">
        <v>27</v>
      </c>
      <c r="F8" s="4">
        <v>1</v>
      </c>
      <c r="G8" s="4">
        <v>0</v>
      </c>
      <c r="H8" s="4" t="s">
        <v>27</v>
      </c>
      <c r="I8" s="4" t="s">
        <v>27</v>
      </c>
      <c r="J8" s="4">
        <v>6.7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 t="s">
        <v>27</v>
      </c>
      <c r="R8" s="4">
        <v>0</v>
      </c>
      <c r="S8" s="4">
        <v>11.9</v>
      </c>
      <c r="T8" s="4" t="s">
        <v>27</v>
      </c>
      <c r="U8" s="4" t="s">
        <v>27</v>
      </c>
      <c r="V8" s="4">
        <v>0.2</v>
      </c>
      <c r="W8" s="4" t="s">
        <v>27</v>
      </c>
      <c r="X8" s="4">
        <v>41.8</v>
      </c>
      <c r="Y8" s="4">
        <v>0.8</v>
      </c>
      <c r="Z8" s="4">
        <v>0.4</v>
      </c>
      <c r="AA8" s="4" t="s">
        <v>27</v>
      </c>
      <c r="AB8" s="4">
        <v>1</v>
      </c>
      <c r="AC8" s="4" t="s">
        <v>27</v>
      </c>
      <c r="AD8" s="4" t="s">
        <v>27</v>
      </c>
      <c r="AE8" s="4" t="s">
        <v>27</v>
      </c>
      <c r="AF8" s="4" t="s">
        <v>27</v>
      </c>
      <c r="AG8" s="4" t="s">
        <v>27</v>
      </c>
      <c r="AH8" s="4">
        <v>0</v>
      </c>
      <c r="AI8" s="4" t="s">
        <v>27</v>
      </c>
      <c r="AJ8" s="4">
        <v>33</v>
      </c>
      <c r="AK8" s="4" t="s">
        <v>27</v>
      </c>
      <c r="AL8" s="4">
        <v>131</v>
      </c>
      <c r="AM8" s="4" t="s">
        <v>27</v>
      </c>
      <c r="AN8" s="4">
        <v>13</v>
      </c>
      <c r="AO8" s="4" t="s">
        <v>27</v>
      </c>
      <c r="AP8" s="4">
        <v>26</v>
      </c>
      <c r="AQ8" s="4" t="s">
        <v>27</v>
      </c>
      <c r="AR8" s="4">
        <v>0</v>
      </c>
      <c r="AS8" s="4">
        <v>0</v>
      </c>
      <c r="AT8" s="4" t="s">
        <v>27</v>
      </c>
      <c r="AU8" s="4">
        <v>2.5</v>
      </c>
      <c r="AV8" s="4">
        <v>0.5</v>
      </c>
      <c r="AW8" s="4" t="s">
        <v>27</v>
      </c>
      <c r="AX8" s="4" t="s">
        <v>27</v>
      </c>
      <c r="AY8" s="4" t="s">
        <v>27</v>
      </c>
      <c r="AZ8" s="4" t="s">
        <v>27</v>
      </c>
      <c r="BA8" s="4">
        <v>0</v>
      </c>
      <c r="BB8" s="4" t="s">
        <v>27</v>
      </c>
      <c r="BC8" s="4" t="s">
        <v>27</v>
      </c>
      <c r="BD8" s="4" t="s">
        <v>27</v>
      </c>
      <c r="BE8" s="4">
        <v>0</v>
      </c>
      <c r="BF8" s="4" t="s">
        <v>27</v>
      </c>
      <c r="BG8" s="4" t="s">
        <v>27</v>
      </c>
      <c r="BH8" s="4">
        <v>0</v>
      </c>
      <c r="BI8" s="4">
        <v>0</v>
      </c>
      <c r="BJ8" s="4">
        <v>11.5</v>
      </c>
      <c r="BK8" s="4" t="s">
        <v>27</v>
      </c>
      <c r="BL8" s="4" t="s">
        <v>27</v>
      </c>
      <c r="BM8" s="93" t="s">
        <v>41</v>
      </c>
      <c r="BN8" s="4">
        <v>0</v>
      </c>
      <c r="BO8" s="4">
        <v>1.5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7.56</v>
      </c>
      <c r="BZ8" s="9">
        <f t="shared" si="1"/>
        <v>8.34</v>
      </c>
      <c r="CA8" s="9">
        <f t="shared" si="2"/>
        <v>6.866666666666666</v>
      </c>
      <c r="CB8" s="9">
        <f t="shared" si="3"/>
        <v>1.8333333333333333</v>
      </c>
    </row>
    <row r="9" spans="1:80" ht="11.25">
      <c r="A9" s="5">
        <v>7</v>
      </c>
      <c r="B9" s="77">
        <v>1.1</v>
      </c>
      <c r="C9" s="4" t="s">
        <v>27</v>
      </c>
      <c r="D9" s="4">
        <v>24.6</v>
      </c>
      <c r="E9" s="4">
        <v>0</v>
      </c>
      <c r="F9" s="4">
        <v>36.8</v>
      </c>
      <c r="G9" s="4" t="s">
        <v>27</v>
      </c>
      <c r="H9" s="4" t="s">
        <v>27</v>
      </c>
      <c r="I9" s="4" t="s">
        <v>27</v>
      </c>
      <c r="J9" s="4">
        <v>5.1</v>
      </c>
      <c r="K9" s="4">
        <v>5.2</v>
      </c>
      <c r="L9" s="4" t="s">
        <v>27</v>
      </c>
      <c r="M9" s="4" t="s">
        <v>27</v>
      </c>
      <c r="N9" s="4" t="s">
        <v>27</v>
      </c>
      <c r="O9" s="4" t="s">
        <v>27</v>
      </c>
      <c r="P9" s="4" t="s">
        <v>27</v>
      </c>
      <c r="Q9" s="4" t="s">
        <v>27</v>
      </c>
      <c r="R9" s="4">
        <v>5.9</v>
      </c>
      <c r="S9" s="4">
        <v>0.9</v>
      </c>
      <c r="T9" s="4" t="s">
        <v>27</v>
      </c>
      <c r="U9" s="4">
        <v>48.3</v>
      </c>
      <c r="V9" s="4">
        <v>0.7</v>
      </c>
      <c r="W9" s="4">
        <v>14.9</v>
      </c>
      <c r="X9" s="4">
        <v>0.2</v>
      </c>
      <c r="Y9" s="4">
        <v>11.7</v>
      </c>
      <c r="Z9" s="4">
        <v>0.5</v>
      </c>
      <c r="AA9" s="4" t="s">
        <v>27</v>
      </c>
      <c r="AB9" s="4">
        <v>7</v>
      </c>
      <c r="AC9" s="4" t="s">
        <v>27</v>
      </c>
      <c r="AD9" s="4">
        <v>0</v>
      </c>
      <c r="AE9" s="4">
        <v>4</v>
      </c>
      <c r="AF9" s="4" t="s">
        <v>27</v>
      </c>
      <c r="AG9" s="4" t="s">
        <v>27</v>
      </c>
      <c r="AH9" s="4">
        <v>6</v>
      </c>
      <c r="AI9" s="4" t="s">
        <v>27</v>
      </c>
      <c r="AJ9" s="4">
        <v>10</v>
      </c>
      <c r="AK9" s="4" t="s">
        <v>27</v>
      </c>
      <c r="AL9" s="4" t="s">
        <v>27</v>
      </c>
      <c r="AM9" s="4" t="s">
        <v>27</v>
      </c>
      <c r="AN9" s="4">
        <v>95</v>
      </c>
      <c r="AO9" s="4">
        <v>0</v>
      </c>
      <c r="AP9" s="4" t="s">
        <v>27</v>
      </c>
      <c r="AQ9" s="4" t="s">
        <v>27</v>
      </c>
      <c r="AR9" s="4" t="s">
        <v>27</v>
      </c>
      <c r="AS9" s="4" t="s">
        <v>27</v>
      </c>
      <c r="AT9" s="4">
        <v>1</v>
      </c>
      <c r="AU9" s="4">
        <v>11</v>
      </c>
      <c r="AV9" s="4" t="s">
        <v>27</v>
      </c>
      <c r="AW9" s="4" t="s">
        <v>27</v>
      </c>
      <c r="AX9" s="4">
        <v>0</v>
      </c>
      <c r="AY9" s="4" t="s">
        <v>27</v>
      </c>
      <c r="AZ9" s="4" t="s">
        <v>27</v>
      </c>
      <c r="BA9" s="4">
        <v>2</v>
      </c>
      <c r="BB9" s="4">
        <v>0</v>
      </c>
      <c r="BC9" s="4" t="s">
        <v>27</v>
      </c>
      <c r="BD9" s="4">
        <v>0</v>
      </c>
      <c r="BE9" s="4" t="s">
        <v>27</v>
      </c>
      <c r="BF9" s="4">
        <v>33</v>
      </c>
      <c r="BG9" s="4" t="s">
        <v>27</v>
      </c>
      <c r="BH9" s="4">
        <v>0</v>
      </c>
      <c r="BI9" s="4">
        <v>0</v>
      </c>
      <c r="BJ9" s="4">
        <v>0</v>
      </c>
      <c r="BK9" s="4" t="s">
        <v>27</v>
      </c>
      <c r="BL9" s="4" t="s">
        <v>27</v>
      </c>
      <c r="BM9" s="93" t="s">
        <v>41</v>
      </c>
      <c r="BN9" s="4">
        <v>0.5</v>
      </c>
      <c r="BO9" s="4">
        <v>7.5</v>
      </c>
      <c r="BP9" s="4" t="s">
        <v>27</v>
      </c>
      <c r="BQ9" s="4" t="s">
        <v>27</v>
      </c>
      <c r="BR9" s="4"/>
      <c r="BS9" s="4"/>
      <c r="BT9" s="4"/>
      <c r="BU9" s="4"/>
      <c r="BV9" s="4"/>
      <c r="BW9" s="4"/>
      <c r="BY9" s="9">
        <f t="shared" si="0"/>
        <v>4.013333333333334</v>
      </c>
      <c r="BZ9" s="9">
        <f t="shared" si="1"/>
        <v>7.010000000000001</v>
      </c>
      <c r="CA9" s="9">
        <f t="shared" si="2"/>
        <v>5.4</v>
      </c>
      <c r="CB9" s="9">
        <f t="shared" si="3"/>
        <v>5</v>
      </c>
    </row>
    <row r="10" spans="1:80" ht="11.25">
      <c r="A10" s="5">
        <v>8</v>
      </c>
      <c r="B10" s="77">
        <v>3.3</v>
      </c>
      <c r="C10" s="4" t="s">
        <v>27</v>
      </c>
      <c r="D10" s="4">
        <v>8.4</v>
      </c>
      <c r="E10" s="4">
        <v>0</v>
      </c>
      <c r="F10" s="4">
        <v>7.7</v>
      </c>
      <c r="G10" s="4" t="s">
        <v>27</v>
      </c>
      <c r="H10" s="4">
        <v>7.2</v>
      </c>
      <c r="I10" s="4" t="s">
        <v>27</v>
      </c>
      <c r="J10" s="4" t="s">
        <v>27</v>
      </c>
      <c r="K10" s="4" t="s">
        <v>27</v>
      </c>
      <c r="L10" s="4" t="s">
        <v>27</v>
      </c>
      <c r="M10" s="4">
        <v>0.2</v>
      </c>
      <c r="N10" s="4" t="s">
        <v>27</v>
      </c>
      <c r="O10" s="4" t="s">
        <v>27</v>
      </c>
      <c r="P10" s="4" t="s">
        <v>27</v>
      </c>
      <c r="Q10" s="4">
        <v>0.3</v>
      </c>
      <c r="R10" s="4">
        <v>1.2</v>
      </c>
      <c r="S10" s="4" t="s">
        <v>27</v>
      </c>
      <c r="T10" s="4" t="s">
        <v>27</v>
      </c>
      <c r="U10" s="4">
        <v>0</v>
      </c>
      <c r="V10" s="4" t="s">
        <v>27</v>
      </c>
      <c r="W10" s="4" t="s">
        <v>27</v>
      </c>
      <c r="X10" s="4">
        <v>0.2</v>
      </c>
      <c r="Y10" s="4" t="s">
        <v>27</v>
      </c>
      <c r="Z10" s="4">
        <v>8</v>
      </c>
      <c r="AA10" s="4" t="s">
        <v>27</v>
      </c>
      <c r="AB10" s="4" t="s">
        <v>27</v>
      </c>
      <c r="AC10" s="4" t="s">
        <v>27</v>
      </c>
      <c r="AD10" s="4">
        <v>0</v>
      </c>
      <c r="AE10" s="4">
        <v>2</v>
      </c>
      <c r="AF10" s="4" t="s">
        <v>27</v>
      </c>
      <c r="AG10" s="4">
        <v>0</v>
      </c>
      <c r="AH10" s="4" t="s">
        <v>27</v>
      </c>
      <c r="AI10" s="4">
        <v>0</v>
      </c>
      <c r="AJ10" s="4">
        <v>1</v>
      </c>
      <c r="AK10" s="4" t="s">
        <v>27</v>
      </c>
      <c r="AL10" s="4" t="s">
        <v>27</v>
      </c>
      <c r="AM10" s="4" t="s">
        <v>27</v>
      </c>
      <c r="AN10" s="4">
        <v>1</v>
      </c>
      <c r="AO10" s="4" t="s">
        <v>27</v>
      </c>
      <c r="AP10" s="4">
        <v>0.5</v>
      </c>
      <c r="AQ10" s="4" t="s">
        <v>27</v>
      </c>
      <c r="AR10" s="4" t="s">
        <v>27</v>
      </c>
      <c r="AS10" s="4" t="s">
        <v>27</v>
      </c>
      <c r="AT10" s="4">
        <v>1.5</v>
      </c>
      <c r="AU10" s="4">
        <v>4.5</v>
      </c>
      <c r="AV10" s="4" t="s">
        <v>27</v>
      </c>
      <c r="AW10" s="4">
        <v>0</v>
      </c>
      <c r="AX10" s="4" t="s">
        <v>27</v>
      </c>
      <c r="AY10" s="4" t="s">
        <v>27</v>
      </c>
      <c r="AZ10" s="4">
        <v>0</v>
      </c>
      <c r="BA10" s="4" t="s">
        <v>27</v>
      </c>
      <c r="BB10" s="4">
        <v>3.5</v>
      </c>
      <c r="BC10" s="4">
        <v>0</v>
      </c>
      <c r="BD10" s="4">
        <v>0</v>
      </c>
      <c r="BE10" s="4" t="s">
        <v>27</v>
      </c>
      <c r="BF10" s="4">
        <v>0</v>
      </c>
      <c r="BG10" s="4" t="s">
        <v>27</v>
      </c>
      <c r="BH10" s="4">
        <v>0</v>
      </c>
      <c r="BI10" s="4" t="s">
        <v>27</v>
      </c>
      <c r="BJ10" s="4" t="s">
        <v>27</v>
      </c>
      <c r="BK10" s="4">
        <v>2.5</v>
      </c>
      <c r="BL10" s="4" t="s">
        <v>27</v>
      </c>
      <c r="BM10" s="4">
        <v>1</v>
      </c>
      <c r="BN10" s="4">
        <v>12</v>
      </c>
      <c r="BO10" s="4">
        <v>16</v>
      </c>
      <c r="BP10" s="4" t="s">
        <v>27</v>
      </c>
      <c r="BQ10" s="4" t="s">
        <v>27</v>
      </c>
      <c r="BR10" s="4"/>
      <c r="BS10" s="4"/>
      <c r="BT10" s="4"/>
      <c r="BU10" s="4"/>
      <c r="BV10" s="4"/>
      <c r="BW10" s="4"/>
      <c r="BY10" s="9">
        <f t="shared" si="0"/>
        <v>0.43</v>
      </c>
      <c r="BZ10" s="9">
        <f t="shared" si="1"/>
        <v>0.6233333333333333</v>
      </c>
      <c r="CA10" s="9">
        <f t="shared" si="2"/>
        <v>0.4666666666666667</v>
      </c>
      <c r="CB10" s="9">
        <f t="shared" si="3"/>
        <v>1.4166666666666667</v>
      </c>
    </row>
    <row r="11" spans="1:80" ht="11.25">
      <c r="A11" s="5">
        <v>9</v>
      </c>
      <c r="B11" s="77">
        <v>7.9</v>
      </c>
      <c r="C11" s="4">
        <v>0</v>
      </c>
      <c r="D11" s="4">
        <v>0</v>
      </c>
      <c r="E11" s="4" t="s">
        <v>27</v>
      </c>
      <c r="F11" s="4">
        <v>0.9</v>
      </c>
      <c r="G11" s="4" t="s">
        <v>27</v>
      </c>
      <c r="H11" s="4">
        <v>117.8</v>
      </c>
      <c r="I11" s="4" t="s">
        <v>27</v>
      </c>
      <c r="J11" s="4">
        <v>0.2</v>
      </c>
      <c r="K11" s="4" t="s">
        <v>27</v>
      </c>
      <c r="L11" s="4">
        <v>2.2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>
        <v>3.3</v>
      </c>
      <c r="S11" s="4" t="s">
        <v>27</v>
      </c>
      <c r="T11" s="4">
        <v>0</v>
      </c>
      <c r="U11" s="4" t="s">
        <v>27</v>
      </c>
      <c r="V11" s="4" t="s">
        <v>27</v>
      </c>
      <c r="W11" s="4" t="s">
        <v>27</v>
      </c>
      <c r="X11" s="4" t="s">
        <v>27</v>
      </c>
      <c r="Y11" s="4">
        <v>7.3</v>
      </c>
      <c r="Z11" s="4">
        <v>2.5</v>
      </c>
      <c r="AA11" s="4">
        <v>0</v>
      </c>
      <c r="AB11" s="4" t="s">
        <v>27</v>
      </c>
      <c r="AC11" s="4" t="s">
        <v>27</v>
      </c>
      <c r="AD11" s="4" t="s">
        <v>27</v>
      </c>
      <c r="AE11" s="4">
        <v>1</v>
      </c>
      <c r="AF11" s="4">
        <v>0</v>
      </c>
      <c r="AG11" s="4" t="s">
        <v>27</v>
      </c>
      <c r="AH11" s="4" t="s">
        <v>27</v>
      </c>
      <c r="AI11" s="4">
        <v>0</v>
      </c>
      <c r="AJ11" s="4" t="s">
        <v>27</v>
      </c>
      <c r="AK11" s="4" t="s">
        <v>27</v>
      </c>
      <c r="AL11" s="4" t="s">
        <v>27</v>
      </c>
      <c r="AM11" s="4">
        <v>9</v>
      </c>
      <c r="AN11" s="4">
        <v>0</v>
      </c>
      <c r="AO11" s="4">
        <v>0</v>
      </c>
      <c r="AP11" s="4">
        <v>0</v>
      </c>
      <c r="AQ11" s="4" t="s">
        <v>27</v>
      </c>
      <c r="AR11" s="4">
        <v>0</v>
      </c>
      <c r="AS11" s="4" t="s">
        <v>27</v>
      </c>
      <c r="AT11" s="4" t="s">
        <v>27</v>
      </c>
      <c r="AU11" s="4" t="s">
        <v>27</v>
      </c>
      <c r="AV11" s="4" t="s">
        <v>27</v>
      </c>
      <c r="AW11" s="4">
        <v>1.5</v>
      </c>
      <c r="AX11" s="4">
        <v>0</v>
      </c>
      <c r="AY11" s="4" t="s">
        <v>27</v>
      </c>
      <c r="AZ11" s="4">
        <v>17.5</v>
      </c>
      <c r="BA11" s="4" t="s">
        <v>27</v>
      </c>
      <c r="BB11" s="4" t="s">
        <v>27</v>
      </c>
      <c r="BC11" s="4">
        <v>35</v>
      </c>
      <c r="BD11" s="4" t="s">
        <v>27</v>
      </c>
      <c r="BE11" s="4" t="s">
        <v>27</v>
      </c>
      <c r="BF11" s="4">
        <v>9</v>
      </c>
      <c r="BG11" s="4">
        <v>0</v>
      </c>
      <c r="BH11" s="4" t="s">
        <v>27</v>
      </c>
      <c r="BI11" s="4" t="s">
        <v>27</v>
      </c>
      <c r="BJ11" s="4" t="s">
        <v>27</v>
      </c>
      <c r="BK11" s="4">
        <v>0</v>
      </c>
      <c r="BL11" s="4" t="s">
        <v>27</v>
      </c>
      <c r="BM11" s="93" t="s">
        <v>41</v>
      </c>
      <c r="BN11" s="4">
        <v>0</v>
      </c>
      <c r="BO11" s="4">
        <v>7</v>
      </c>
      <c r="BP11" s="4">
        <v>0</v>
      </c>
      <c r="BQ11" s="4">
        <v>0</v>
      </c>
      <c r="BR11" s="4"/>
      <c r="BS11" s="4"/>
      <c r="BT11" s="4"/>
      <c r="BU11" s="4"/>
      <c r="BV11" s="4"/>
      <c r="BW11" s="4"/>
      <c r="BY11" s="9">
        <f t="shared" si="0"/>
        <v>0.85</v>
      </c>
      <c r="BZ11" s="9">
        <f t="shared" si="1"/>
        <v>0.7100000000000001</v>
      </c>
      <c r="CA11" s="9">
        <f t="shared" si="2"/>
        <v>2.433333333333333</v>
      </c>
      <c r="CB11" s="9">
        <f t="shared" si="3"/>
        <v>2.3333333333333335</v>
      </c>
    </row>
    <row r="12" spans="1:80" ht="11.25">
      <c r="A12" s="5">
        <v>10</v>
      </c>
      <c r="B12" s="77">
        <v>0</v>
      </c>
      <c r="C12" s="4" t="s">
        <v>27</v>
      </c>
      <c r="D12" s="4" t="s">
        <v>27</v>
      </c>
      <c r="E12" s="4" t="s">
        <v>27</v>
      </c>
      <c r="F12" s="4">
        <v>2.3</v>
      </c>
      <c r="G12" s="4" t="s">
        <v>27</v>
      </c>
      <c r="H12" s="4">
        <v>0</v>
      </c>
      <c r="I12" s="4">
        <v>4.9</v>
      </c>
      <c r="J12" s="4" t="s">
        <v>27</v>
      </c>
      <c r="K12" s="4" t="s">
        <v>27</v>
      </c>
      <c r="L12" s="4" t="s">
        <v>27</v>
      </c>
      <c r="M12" s="4" t="s">
        <v>27</v>
      </c>
      <c r="N12" s="4" t="s">
        <v>27</v>
      </c>
      <c r="O12" s="4" t="s">
        <v>27</v>
      </c>
      <c r="P12" s="4" t="s">
        <v>27</v>
      </c>
      <c r="Q12" s="4">
        <v>17.4</v>
      </c>
      <c r="R12" s="4">
        <v>1.4</v>
      </c>
      <c r="S12" s="4" t="s">
        <v>27</v>
      </c>
      <c r="T12" s="4" t="s">
        <v>27</v>
      </c>
      <c r="U12" s="4" t="s">
        <v>27</v>
      </c>
      <c r="V12" s="4" t="s">
        <v>27</v>
      </c>
      <c r="W12" s="4" t="s">
        <v>27</v>
      </c>
      <c r="X12" s="4" t="s">
        <v>27</v>
      </c>
      <c r="Y12" s="4">
        <v>1.2</v>
      </c>
      <c r="Z12" s="4">
        <v>0.1</v>
      </c>
      <c r="AA12" s="4" t="s">
        <v>27</v>
      </c>
      <c r="AB12" s="4">
        <v>0</v>
      </c>
      <c r="AC12" s="4" t="s">
        <v>27</v>
      </c>
      <c r="AD12" s="4" t="s">
        <v>27</v>
      </c>
      <c r="AE12" s="4">
        <v>0</v>
      </c>
      <c r="AF12" s="4">
        <v>0</v>
      </c>
      <c r="AG12" s="4" t="s">
        <v>27</v>
      </c>
      <c r="AH12" s="4">
        <v>0</v>
      </c>
      <c r="AI12" s="4" t="s">
        <v>27</v>
      </c>
      <c r="AJ12" s="4" t="s">
        <v>27</v>
      </c>
      <c r="AK12" s="4">
        <v>2</v>
      </c>
      <c r="AL12" s="4">
        <v>4</v>
      </c>
      <c r="AM12" s="4">
        <v>84</v>
      </c>
      <c r="AN12" s="4" t="s">
        <v>27</v>
      </c>
      <c r="AO12" s="4" t="s">
        <v>27</v>
      </c>
      <c r="AP12" s="4">
        <v>12</v>
      </c>
      <c r="AQ12" s="4" t="s">
        <v>27</v>
      </c>
      <c r="AR12" s="4">
        <v>22</v>
      </c>
      <c r="AS12" s="4">
        <v>0.5</v>
      </c>
      <c r="AT12" s="4" t="s">
        <v>27</v>
      </c>
      <c r="AU12" s="4" t="s">
        <v>27</v>
      </c>
      <c r="AV12" s="4">
        <v>2.5</v>
      </c>
      <c r="AW12" s="4">
        <v>0</v>
      </c>
      <c r="AX12" s="4">
        <v>0</v>
      </c>
      <c r="AY12" s="4" t="s">
        <v>27</v>
      </c>
      <c r="AZ12" s="4" t="s">
        <v>27</v>
      </c>
      <c r="BA12" s="4">
        <v>55</v>
      </c>
      <c r="BB12" s="4">
        <v>17</v>
      </c>
      <c r="BC12" s="4" t="s">
        <v>27</v>
      </c>
      <c r="BD12" s="4">
        <v>0</v>
      </c>
      <c r="BE12" s="4">
        <v>0</v>
      </c>
      <c r="BF12" s="4">
        <v>134</v>
      </c>
      <c r="BG12" s="4">
        <v>1</v>
      </c>
      <c r="BH12" s="4" t="s">
        <v>27</v>
      </c>
      <c r="BI12" s="4" t="s">
        <v>27</v>
      </c>
      <c r="BJ12" s="4" t="s">
        <v>27</v>
      </c>
      <c r="BK12" s="4">
        <v>73</v>
      </c>
      <c r="BL12" s="4" t="s">
        <v>27</v>
      </c>
      <c r="BM12" s="93" t="s">
        <v>41</v>
      </c>
      <c r="BN12" s="4">
        <v>0</v>
      </c>
      <c r="BO12" s="4">
        <v>8</v>
      </c>
      <c r="BP12" s="4" t="s">
        <v>27</v>
      </c>
      <c r="BQ12" s="4" t="s">
        <v>27</v>
      </c>
      <c r="BR12" s="4"/>
      <c r="BS12" s="4"/>
      <c r="BT12" s="4"/>
      <c r="BU12" s="4"/>
      <c r="BV12" s="4"/>
      <c r="BW12" s="4"/>
      <c r="BY12" s="9">
        <f t="shared" si="0"/>
        <v>3.67</v>
      </c>
      <c r="BZ12" s="9">
        <f t="shared" si="1"/>
        <v>4.276666666666667</v>
      </c>
      <c r="CA12" s="9">
        <f t="shared" si="2"/>
        <v>11.133333333333333</v>
      </c>
      <c r="CB12" s="9">
        <f t="shared" si="3"/>
        <v>10.833333333333334</v>
      </c>
    </row>
    <row r="13" spans="1:80" ht="11.25">
      <c r="A13" s="6">
        <v>11</v>
      </c>
      <c r="B13" s="78">
        <v>0</v>
      </c>
      <c r="C13" s="79">
        <v>0.7</v>
      </c>
      <c r="D13" s="79">
        <v>0.9</v>
      </c>
      <c r="E13" s="79" t="s">
        <v>27</v>
      </c>
      <c r="F13" s="79">
        <v>1.9</v>
      </c>
      <c r="G13" s="79" t="s">
        <v>27</v>
      </c>
      <c r="H13" s="79">
        <v>5.1</v>
      </c>
      <c r="I13" s="79">
        <v>4.8</v>
      </c>
      <c r="J13" s="79" t="s">
        <v>27</v>
      </c>
      <c r="K13" s="79">
        <v>1.2</v>
      </c>
      <c r="L13" s="79">
        <v>0.6</v>
      </c>
      <c r="M13" s="79" t="s">
        <v>27</v>
      </c>
      <c r="N13" s="79" t="s">
        <v>27</v>
      </c>
      <c r="O13" s="79">
        <v>0</v>
      </c>
      <c r="P13" s="79">
        <v>0.2</v>
      </c>
      <c r="Q13" s="79">
        <v>8.3</v>
      </c>
      <c r="R13" s="79">
        <v>1.4</v>
      </c>
      <c r="S13" s="79" t="s">
        <v>27</v>
      </c>
      <c r="T13" s="79" t="s">
        <v>27</v>
      </c>
      <c r="U13" s="79" t="s">
        <v>27</v>
      </c>
      <c r="V13" s="79" t="s">
        <v>27</v>
      </c>
      <c r="W13" s="79" t="s">
        <v>27</v>
      </c>
      <c r="X13" s="79" t="s">
        <v>27</v>
      </c>
      <c r="Y13" s="79" t="s">
        <v>27</v>
      </c>
      <c r="Z13" s="79">
        <v>18.3</v>
      </c>
      <c r="AA13" s="79" t="s">
        <v>27</v>
      </c>
      <c r="AB13" s="79" t="s">
        <v>27</v>
      </c>
      <c r="AC13" s="79" t="s">
        <v>27</v>
      </c>
      <c r="AD13" s="79">
        <v>0</v>
      </c>
      <c r="AE13" s="79" t="s">
        <v>27</v>
      </c>
      <c r="AF13" s="79" t="s">
        <v>27</v>
      </c>
      <c r="AG13" s="79" t="s">
        <v>27</v>
      </c>
      <c r="AH13" s="79">
        <v>21</v>
      </c>
      <c r="AI13" s="79" t="s">
        <v>27</v>
      </c>
      <c r="AJ13" s="79">
        <v>0</v>
      </c>
      <c r="AK13" s="79">
        <v>62</v>
      </c>
      <c r="AL13" s="79" t="s">
        <v>27</v>
      </c>
      <c r="AM13" s="79" t="s">
        <v>27</v>
      </c>
      <c r="AN13" s="79">
        <v>0</v>
      </c>
      <c r="AO13" s="79">
        <v>0</v>
      </c>
      <c r="AP13" s="79">
        <v>4.5</v>
      </c>
      <c r="AQ13" s="79" t="s">
        <v>27</v>
      </c>
      <c r="AR13" s="79">
        <v>5.5</v>
      </c>
      <c r="AS13" s="79">
        <v>0</v>
      </c>
      <c r="AT13" s="79" t="s">
        <v>27</v>
      </c>
      <c r="AU13" s="79">
        <v>0</v>
      </c>
      <c r="AV13" s="79" t="s">
        <v>27</v>
      </c>
      <c r="AW13" s="79" t="s">
        <v>27</v>
      </c>
      <c r="AX13" s="79">
        <v>15</v>
      </c>
      <c r="AY13" s="79" t="s">
        <v>27</v>
      </c>
      <c r="AZ13" s="79" t="s">
        <v>27</v>
      </c>
      <c r="BA13" s="79" t="s">
        <v>27</v>
      </c>
      <c r="BB13" s="79">
        <v>0</v>
      </c>
      <c r="BC13" s="79">
        <v>0</v>
      </c>
      <c r="BD13" s="79" t="s">
        <v>27</v>
      </c>
      <c r="BE13" s="79">
        <v>0</v>
      </c>
      <c r="BF13" s="79">
        <v>0</v>
      </c>
      <c r="BG13" s="79">
        <v>0</v>
      </c>
      <c r="BH13" s="79">
        <v>0</v>
      </c>
      <c r="BI13" s="79">
        <v>29.5</v>
      </c>
      <c r="BJ13" s="79">
        <v>0.5</v>
      </c>
      <c r="BK13" s="79">
        <v>0</v>
      </c>
      <c r="BL13" s="79" t="s">
        <v>27</v>
      </c>
      <c r="BM13" s="95" t="s">
        <v>41</v>
      </c>
      <c r="BN13" s="79">
        <v>0</v>
      </c>
      <c r="BO13" s="79">
        <v>0.5</v>
      </c>
      <c r="BP13" s="79" t="s">
        <v>27</v>
      </c>
      <c r="BQ13" s="79" t="s">
        <v>27</v>
      </c>
      <c r="BR13" s="79"/>
      <c r="BS13" s="79"/>
      <c r="BT13" s="79"/>
      <c r="BU13" s="79"/>
      <c r="BV13" s="79"/>
      <c r="BW13" s="79"/>
      <c r="BY13" s="9">
        <f t="shared" si="0"/>
        <v>3.7666666666666666</v>
      </c>
      <c r="BZ13" s="9">
        <f t="shared" si="1"/>
        <v>3.71</v>
      </c>
      <c r="CA13" s="9">
        <f t="shared" si="2"/>
        <v>3.6</v>
      </c>
      <c r="CB13" s="9">
        <f t="shared" si="3"/>
        <v>1.85</v>
      </c>
    </row>
    <row r="14" spans="1:80" ht="11.25">
      <c r="A14" s="5">
        <v>12</v>
      </c>
      <c r="B14" s="77" t="s">
        <v>27</v>
      </c>
      <c r="C14" s="4" t="s">
        <v>27</v>
      </c>
      <c r="D14" s="4" t="s">
        <v>27</v>
      </c>
      <c r="E14" s="4" t="s">
        <v>27</v>
      </c>
      <c r="F14" s="4">
        <v>1.7</v>
      </c>
      <c r="G14" s="4" t="s">
        <v>27</v>
      </c>
      <c r="H14" s="4">
        <v>35.7</v>
      </c>
      <c r="I14" s="4" t="s">
        <v>27</v>
      </c>
      <c r="J14" s="4" t="s">
        <v>27</v>
      </c>
      <c r="K14" s="4" t="s">
        <v>27</v>
      </c>
      <c r="L14" s="4">
        <v>0.1</v>
      </c>
      <c r="M14" s="4" t="s">
        <v>27</v>
      </c>
      <c r="N14" s="4" t="s">
        <v>27</v>
      </c>
      <c r="O14" s="4" t="s">
        <v>27</v>
      </c>
      <c r="P14" s="4">
        <v>0.6</v>
      </c>
      <c r="Q14" s="4" t="s">
        <v>27</v>
      </c>
      <c r="R14" s="4">
        <v>17.1</v>
      </c>
      <c r="S14" s="4">
        <v>2.2</v>
      </c>
      <c r="T14" s="4">
        <v>4.6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>
        <v>0.3</v>
      </c>
      <c r="AA14" s="4" t="s">
        <v>27</v>
      </c>
      <c r="AB14" s="4" t="s">
        <v>27</v>
      </c>
      <c r="AC14" s="4" t="s">
        <v>27</v>
      </c>
      <c r="AD14" s="4">
        <v>3</v>
      </c>
      <c r="AE14" s="4">
        <v>1</v>
      </c>
      <c r="AF14" s="4" t="s">
        <v>27</v>
      </c>
      <c r="AG14" s="4" t="s">
        <v>27</v>
      </c>
      <c r="AH14" s="4" t="s">
        <v>27</v>
      </c>
      <c r="AI14" s="4" t="s">
        <v>27</v>
      </c>
      <c r="AJ14" s="4">
        <v>22</v>
      </c>
      <c r="AK14" s="4">
        <v>70</v>
      </c>
      <c r="AL14" s="4" t="s">
        <v>27</v>
      </c>
      <c r="AM14" s="4" t="s">
        <v>27</v>
      </c>
      <c r="AN14" s="4">
        <v>0</v>
      </c>
      <c r="AO14" s="4">
        <v>4</v>
      </c>
      <c r="AP14" s="4" t="s">
        <v>27</v>
      </c>
      <c r="AQ14" s="4">
        <v>0</v>
      </c>
      <c r="AR14" s="4" t="s">
        <v>27</v>
      </c>
      <c r="AS14" s="4">
        <v>1.5</v>
      </c>
      <c r="AT14" s="4" t="s">
        <v>27</v>
      </c>
      <c r="AU14" s="4">
        <v>0</v>
      </c>
      <c r="AV14" s="4" t="s">
        <v>27</v>
      </c>
      <c r="AW14" s="4">
        <v>0</v>
      </c>
      <c r="AX14" s="4">
        <v>0.5</v>
      </c>
      <c r="AY14" s="4" t="s">
        <v>27</v>
      </c>
      <c r="AZ14" s="4">
        <v>1.5</v>
      </c>
      <c r="BA14" s="4" t="s">
        <v>27</v>
      </c>
      <c r="BB14" s="4">
        <v>17</v>
      </c>
      <c r="BC14" s="4">
        <v>1</v>
      </c>
      <c r="BD14" s="4" t="s">
        <v>27</v>
      </c>
      <c r="BE14" s="4">
        <v>0</v>
      </c>
      <c r="BF14" s="4" t="s">
        <v>27</v>
      </c>
      <c r="BG14" s="4">
        <v>1</v>
      </c>
      <c r="BH14" s="4" t="s">
        <v>27</v>
      </c>
      <c r="BI14" s="4">
        <v>0.5</v>
      </c>
      <c r="BJ14" s="4">
        <v>1.5</v>
      </c>
      <c r="BK14" s="4">
        <v>7.5</v>
      </c>
      <c r="BL14" s="4">
        <v>0</v>
      </c>
      <c r="BM14" s="93" t="s">
        <v>41</v>
      </c>
      <c r="BN14" s="4">
        <v>4</v>
      </c>
      <c r="BO14" s="4">
        <v>0.5</v>
      </c>
      <c r="BP14" s="4" t="s">
        <v>27</v>
      </c>
      <c r="BQ14" s="4">
        <v>0</v>
      </c>
      <c r="BR14" s="4"/>
      <c r="BS14" s="4"/>
      <c r="BT14" s="4"/>
      <c r="BU14" s="4"/>
      <c r="BV14" s="4"/>
      <c r="BW14" s="4"/>
      <c r="BY14" s="9">
        <f t="shared" si="0"/>
        <v>4.03</v>
      </c>
      <c r="BZ14" s="9">
        <f t="shared" si="1"/>
        <v>3.546666666666667</v>
      </c>
      <c r="CA14" s="9">
        <f t="shared" si="2"/>
        <v>4.083333333333333</v>
      </c>
      <c r="CB14" s="9">
        <f t="shared" si="3"/>
        <v>1.35</v>
      </c>
    </row>
    <row r="15" spans="1:80" ht="11.25">
      <c r="A15" s="5">
        <v>13</v>
      </c>
      <c r="B15" s="77">
        <v>0.7</v>
      </c>
      <c r="C15" s="4">
        <v>0</v>
      </c>
      <c r="D15" s="4" t="s">
        <v>27</v>
      </c>
      <c r="E15" s="4" t="s">
        <v>27</v>
      </c>
      <c r="F15" s="4">
        <v>8.6</v>
      </c>
      <c r="G15" s="4">
        <v>25.7</v>
      </c>
      <c r="H15" s="4">
        <v>1</v>
      </c>
      <c r="I15" s="4">
        <v>0</v>
      </c>
      <c r="J15" s="4" t="s">
        <v>27</v>
      </c>
      <c r="K15" s="4" t="s">
        <v>27</v>
      </c>
      <c r="L15" s="4">
        <v>0.8</v>
      </c>
      <c r="M15" s="4" t="s">
        <v>27</v>
      </c>
      <c r="N15" s="4">
        <v>15</v>
      </c>
      <c r="O15" s="4">
        <v>0.9</v>
      </c>
      <c r="P15" s="4">
        <v>8.8</v>
      </c>
      <c r="Q15" s="4">
        <v>4.1</v>
      </c>
      <c r="R15" s="4" t="s">
        <v>27</v>
      </c>
      <c r="S15" s="4">
        <v>16.1</v>
      </c>
      <c r="T15" s="4" t="s">
        <v>27</v>
      </c>
      <c r="U15" s="4" t="s">
        <v>27</v>
      </c>
      <c r="V15" s="4">
        <v>1.5</v>
      </c>
      <c r="W15" s="4" t="s">
        <v>27</v>
      </c>
      <c r="X15" s="4" t="s">
        <v>27</v>
      </c>
      <c r="Y15" s="4">
        <v>0</v>
      </c>
      <c r="Z15" s="4">
        <v>29.1</v>
      </c>
      <c r="AA15" s="4" t="s">
        <v>27</v>
      </c>
      <c r="AB15" s="4" t="s">
        <v>27</v>
      </c>
      <c r="AC15" s="4" t="s">
        <v>27</v>
      </c>
      <c r="AD15" s="4">
        <v>3</v>
      </c>
      <c r="AE15" s="4" t="s">
        <v>27</v>
      </c>
      <c r="AF15" s="4" t="s">
        <v>27</v>
      </c>
      <c r="AG15" s="4">
        <v>0</v>
      </c>
      <c r="AH15" s="4">
        <v>0</v>
      </c>
      <c r="AI15" s="4" t="s">
        <v>27</v>
      </c>
      <c r="AJ15" s="4">
        <v>32</v>
      </c>
      <c r="AK15" s="4">
        <v>1</v>
      </c>
      <c r="AL15" s="4" t="s">
        <v>27</v>
      </c>
      <c r="AM15" s="4" t="s">
        <v>27</v>
      </c>
      <c r="AN15" s="4">
        <v>44</v>
      </c>
      <c r="AO15" s="4">
        <v>0</v>
      </c>
      <c r="AP15" s="4">
        <v>0</v>
      </c>
      <c r="AQ15" s="4" t="s">
        <v>27</v>
      </c>
      <c r="AR15" s="4" t="s">
        <v>27</v>
      </c>
      <c r="AS15" s="4">
        <v>0</v>
      </c>
      <c r="AT15" s="4">
        <v>25</v>
      </c>
      <c r="AU15" s="4">
        <v>2.5</v>
      </c>
      <c r="AV15" s="4">
        <v>0</v>
      </c>
      <c r="AW15" s="4">
        <v>8.5</v>
      </c>
      <c r="AX15" s="4">
        <v>0</v>
      </c>
      <c r="AY15" s="4">
        <v>0</v>
      </c>
      <c r="AZ15" s="4">
        <v>0</v>
      </c>
      <c r="BA15" s="4" t="s">
        <v>27</v>
      </c>
      <c r="BB15" s="4">
        <v>18</v>
      </c>
      <c r="BC15" s="4" t="s">
        <v>27</v>
      </c>
      <c r="BD15" s="4" t="s">
        <v>27</v>
      </c>
      <c r="BE15" s="4">
        <v>0</v>
      </c>
      <c r="BF15" s="4">
        <v>0</v>
      </c>
      <c r="BG15" s="4" t="s">
        <v>27</v>
      </c>
      <c r="BH15" s="4" t="s">
        <v>27</v>
      </c>
      <c r="BI15" s="4" t="s">
        <v>27</v>
      </c>
      <c r="BJ15" s="4">
        <v>0.5</v>
      </c>
      <c r="BK15" s="4">
        <v>0</v>
      </c>
      <c r="BL15" s="4">
        <v>22</v>
      </c>
      <c r="BM15" s="93" t="s">
        <v>41</v>
      </c>
      <c r="BN15" s="4">
        <v>0</v>
      </c>
      <c r="BO15" s="4">
        <v>0</v>
      </c>
      <c r="BP15" s="4">
        <v>0</v>
      </c>
      <c r="BQ15" s="4">
        <v>5</v>
      </c>
      <c r="BR15" s="4"/>
      <c r="BS15" s="4"/>
      <c r="BT15" s="4"/>
      <c r="BU15" s="4"/>
      <c r="BV15" s="4"/>
      <c r="BW15" s="4"/>
      <c r="BY15" s="9">
        <f t="shared" si="0"/>
        <v>3.7433333333333336</v>
      </c>
      <c r="BZ15" s="9">
        <f t="shared" si="1"/>
        <v>4.886666666666667</v>
      </c>
      <c r="CA15" s="9">
        <f t="shared" si="2"/>
        <v>4.466666666666667</v>
      </c>
      <c r="CB15" s="9">
        <f t="shared" si="3"/>
        <v>4.183333333333334</v>
      </c>
    </row>
    <row r="16" spans="1:80" ht="11.25">
      <c r="A16" s="5">
        <v>14</v>
      </c>
      <c r="B16" s="77">
        <v>10.2</v>
      </c>
      <c r="C16" s="4" t="s">
        <v>27</v>
      </c>
      <c r="D16" s="4" t="s">
        <v>27</v>
      </c>
      <c r="E16" s="4">
        <v>0.6</v>
      </c>
      <c r="F16" s="4">
        <v>1.2</v>
      </c>
      <c r="G16" s="4">
        <v>6.7</v>
      </c>
      <c r="H16" s="4">
        <v>10</v>
      </c>
      <c r="I16" s="4">
        <v>59.1</v>
      </c>
      <c r="J16" s="4" t="s">
        <v>27</v>
      </c>
      <c r="K16" s="4" t="s">
        <v>27</v>
      </c>
      <c r="L16" s="4" t="s">
        <v>27</v>
      </c>
      <c r="M16" s="4" t="s">
        <v>27</v>
      </c>
      <c r="N16" s="4">
        <v>8.6</v>
      </c>
      <c r="O16" s="4">
        <v>3.5</v>
      </c>
      <c r="P16" s="4">
        <v>6.8</v>
      </c>
      <c r="Q16" s="4">
        <v>0</v>
      </c>
      <c r="R16" s="4">
        <v>0.7</v>
      </c>
      <c r="S16" s="4">
        <v>0</v>
      </c>
      <c r="T16" s="4" t="s">
        <v>27</v>
      </c>
      <c r="U16" s="4" t="s">
        <v>27</v>
      </c>
      <c r="V16" s="4">
        <v>0</v>
      </c>
      <c r="W16" s="4">
        <v>0</v>
      </c>
      <c r="X16" s="4" t="s">
        <v>27</v>
      </c>
      <c r="Y16" s="4">
        <v>3.8</v>
      </c>
      <c r="Z16" s="4">
        <v>64</v>
      </c>
      <c r="AA16" s="4" t="s">
        <v>27</v>
      </c>
      <c r="AB16" s="4">
        <v>1</v>
      </c>
      <c r="AC16" s="4" t="s">
        <v>27</v>
      </c>
      <c r="AD16" s="4">
        <v>0</v>
      </c>
      <c r="AE16" s="4">
        <v>3</v>
      </c>
      <c r="AF16" s="4">
        <v>0</v>
      </c>
      <c r="AG16" s="4" t="s">
        <v>27</v>
      </c>
      <c r="AH16" s="4" t="s">
        <v>27</v>
      </c>
      <c r="AI16" s="4" t="s">
        <v>27</v>
      </c>
      <c r="AJ16" s="4">
        <v>0</v>
      </c>
      <c r="AK16" s="4" t="s">
        <v>27</v>
      </c>
      <c r="AL16" s="4" t="s">
        <v>27</v>
      </c>
      <c r="AM16" s="4" t="s">
        <v>27</v>
      </c>
      <c r="AN16" s="4" t="s">
        <v>27</v>
      </c>
      <c r="AO16" s="4">
        <v>0</v>
      </c>
      <c r="AP16" s="4">
        <v>7</v>
      </c>
      <c r="AQ16" s="4" t="s">
        <v>27</v>
      </c>
      <c r="AR16" s="4" t="s">
        <v>27</v>
      </c>
      <c r="AS16" s="4">
        <v>1</v>
      </c>
      <c r="AT16" s="4">
        <v>7.5</v>
      </c>
      <c r="AU16" s="4">
        <v>10</v>
      </c>
      <c r="AV16" s="4">
        <v>94.5</v>
      </c>
      <c r="AW16" s="4" t="s">
        <v>27</v>
      </c>
      <c r="AX16" s="4">
        <v>0</v>
      </c>
      <c r="AY16" s="4" t="s">
        <v>27</v>
      </c>
      <c r="AZ16" s="4">
        <v>34</v>
      </c>
      <c r="BA16" s="4">
        <v>0</v>
      </c>
      <c r="BB16" s="4">
        <v>5</v>
      </c>
      <c r="BC16" s="4">
        <v>0</v>
      </c>
      <c r="BD16" s="4" t="s">
        <v>27</v>
      </c>
      <c r="BE16" s="4">
        <v>79</v>
      </c>
      <c r="BF16" s="4">
        <v>0</v>
      </c>
      <c r="BG16" s="4">
        <v>0</v>
      </c>
      <c r="BH16" s="4" t="s">
        <v>27</v>
      </c>
      <c r="BI16" s="4">
        <v>0</v>
      </c>
      <c r="BJ16" s="4" t="s">
        <v>27</v>
      </c>
      <c r="BK16" s="4">
        <v>0</v>
      </c>
      <c r="BL16" s="4">
        <v>4</v>
      </c>
      <c r="BM16" s="93" t="s">
        <v>41</v>
      </c>
      <c r="BN16" s="4">
        <v>3.5</v>
      </c>
      <c r="BO16" s="4" t="s">
        <v>27</v>
      </c>
      <c r="BP16" s="4">
        <v>3</v>
      </c>
      <c r="BQ16" s="4" t="s">
        <v>27</v>
      </c>
      <c r="BR16" s="4"/>
      <c r="BS16" s="4"/>
      <c r="BT16" s="4"/>
      <c r="BU16" s="4"/>
      <c r="BV16" s="4"/>
      <c r="BW16" s="4"/>
      <c r="BY16" s="9">
        <f t="shared" si="0"/>
        <v>3.046666666666667</v>
      </c>
      <c r="BZ16" s="9">
        <f t="shared" si="1"/>
        <v>6.3933333333333335</v>
      </c>
      <c r="CA16" s="9">
        <f t="shared" si="2"/>
        <v>8.033333333333333</v>
      </c>
      <c r="CB16" s="9">
        <f t="shared" si="3"/>
        <v>8.283333333333333</v>
      </c>
    </row>
    <row r="17" spans="1:80" ht="11.25">
      <c r="A17" s="5">
        <v>15</v>
      </c>
      <c r="B17" s="77">
        <v>1.1</v>
      </c>
      <c r="C17" s="4" t="s">
        <v>27</v>
      </c>
      <c r="D17" s="4" t="s">
        <v>27</v>
      </c>
      <c r="E17" s="4">
        <v>0</v>
      </c>
      <c r="F17" s="4">
        <v>0</v>
      </c>
      <c r="G17" s="4">
        <v>0</v>
      </c>
      <c r="H17" s="4">
        <v>0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>
        <v>0</v>
      </c>
      <c r="O17" s="4">
        <v>0</v>
      </c>
      <c r="P17" s="4" t="s">
        <v>27</v>
      </c>
      <c r="Q17" s="4">
        <v>0.6</v>
      </c>
      <c r="R17" s="4" t="s">
        <v>27</v>
      </c>
      <c r="S17" s="4">
        <v>0.8</v>
      </c>
      <c r="T17" s="4" t="s">
        <v>27</v>
      </c>
      <c r="U17" s="4" t="s">
        <v>27</v>
      </c>
      <c r="V17" s="4" t="s">
        <v>27</v>
      </c>
      <c r="W17" s="4" t="s">
        <v>27</v>
      </c>
      <c r="X17" s="4" t="s">
        <v>27</v>
      </c>
      <c r="Y17" s="4">
        <v>11.9</v>
      </c>
      <c r="Z17" s="4">
        <v>12.3</v>
      </c>
      <c r="AA17" s="4">
        <v>0</v>
      </c>
      <c r="AB17" s="4" t="s">
        <v>27</v>
      </c>
      <c r="AC17" s="4">
        <v>1</v>
      </c>
      <c r="AD17" s="4">
        <v>3</v>
      </c>
      <c r="AE17" s="4">
        <v>3</v>
      </c>
      <c r="AF17" s="4">
        <v>3</v>
      </c>
      <c r="AG17" s="4">
        <v>0</v>
      </c>
      <c r="AH17" s="4" t="s">
        <v>27</v>
      </c>
      <c r="AI17" s="4" t="s">
        <v>27</v>
      </c>
      <c r="AJ17" s="4">
        <v>0</v>
      </c>
      <c r="AK17" s="4">
        <v>10</v>
      </c>
      <c r="AL17" s="4" t="s">
        <v>27</v>
      </c>
      <c r="AM17" s="4" t="s">
        <v>27</v>
      </c>
      <c r="AN17" s="4">
        <v>0</v>
      </c>
      <c r="AO17" s="4" t="s">
        <v>27</v>
      </c>
      <c r="AP17" s="4">
        <v>0</v>
      </c>
      <c r="AQ17" s="4" t="s">
        <v>27</v>
      </c>
      <c r="AR17" s="4" t="s">
        <v>27</v>
      </c>
      <c r="AS17" s="4">
        <v>1.5</v>
      </c>
      <c r="AT17" s="4">
        <v>1.5</v>
      </c>
      <c r="AU17" s="4">
        <v>1</v>
      </c>
      <c r="AV17" s="4">
        <v>0</v>
      </c>
      <c r="AW17" s="4" t="s">
        <v>27</v>
      </c>
      <c r="AX17" s="4">
        <v>0</v>
      </c>
      <c r="AY17" s="4">
        <v>13.5</v>
      </c>
      <c r="AZ17" s="4">
        <v>65.5</v>
      </c>
      <c r="BA17" s="4">
        <v>22</v>
      </c>
      <c r="BB17" s="4">
        <v>5.5</v>
      </c>
      <c r="BC17" s="4">
        <v>4.5</v>
      </c>
      <c r="BD17" s="4" t="s">
        <v>27</v>
      </c>
      <c r="BE17" s="4" t="s">
        <v>27</v>
      </c>
      <c r="BF17" s="4" t="s">
        <v>27</v>
      </c>
      <c r="BG17" s="4">
        <v>0</v>
      </c>
      <c r="BH17" s="4">
        <v>0</v>
      </c>
      <c r="BI17" s="4">
        <v>0.5</v>
      </c>
      <c r="BJ17" s="4" t="s">
        <v>27</v>
      </c>
      <c r="BK17" s="4">
        <v>0.5</v>
      </c>
      <c r="BL17" s="4">
        <v>2.5</v>
      </c>
      <c r="BM17" s="93" t="s">
        <v>41</v>
      </c>
      <c r="BN17" s="4">
        <v>16.5</v>
      </c>
      <c r="BO17" s="4" t="s">
        <v>27</v>
      </c>
      <c r="BP17" s="4">
        <v>0</v>
      </c>
      <c r="BQ17" s="4">
        <v>2</v>
      </c>
      <c r="BR17" s="4"/>
      <c r="BS17" s="4"/>
      <c r="BT17" s="4"/>
      <c r="BU17" s="4"/>
      <c r="BV17" s="4"/>
      <c r="BW17" s="4"/>
      <c r="BY17" s="9">
        <f t="shared" si="0"/>
        <v>1.52</v>
      </c>
      <c r="BZ17" s="9">
        <f t="shared" si="1"/>
        <v>1.6066666666666667</v>
      </c>
      <c r="CA17" s="9">
        <f t="shared" si="2"/>
        <v>4.466666666666667</v>
      </c>
      <c r="CB17" s="9">
        <f t="shared" si="3"/>
        <v>4.566666666666666</v>
      </c>
    </row>
    <row r="18" spans="1:80" ht="11.25">
      <c r="A18" s="5">
        <v>16</v>
      </c>
      <c r="B18" s="77">
        <v>0.1</v>
      </c>
      <c r="C18" s="4">
        <v>1.3</v>
      </c>
      <c r="D18" s="4">
        <v>11.2</v>
      </c>
      <c r="E18" s="4" t="s">
        <v>27</v>
      </c>
      <c r="F18" s="4" t="s">
        <v>27</v>
      </c>
      <c r="G18" s="4" t="s">
        <v>27</v>
      </c>
      <c r="H18" s="4" t="s">
        <v>27</v>
      </c>
      <c r="I18" s="4" t="s">
        <v>27</v>
      </c>
      <c r="J18" s="4" t="s">
        <v>27</v>
      </c>
      <c r="K18" s="4" t="s">
        <v>27</v>
      </c>
      <c r="L18" s="4">
        <v>0</v>
      </c>
      <c r="M18" s="4" t="s">
        <v>27</v>
      </c>
      <c r="N18" s="4" t="s">
        <v>27</v>
      </c>
      <c r="O18" s="4">
        <v>4.8</v>
      </c>
      <c r="P18" s="4" t="s">
        <v>27</v>
      </c>
      <c r="Q18" s="4">
        <v>0.3</v>
      </c>
      <c r="R18" s="4" t="s">
        <v>27</v>
      </c>
      <c r="S18" s="4">
        <v>14.4</v>
      </c>
      <c r="T18" s="4" t="s">
        <v>27</v>
      </c>
      <c r="U18" s="4" t="s">
        <v>27</v>
      </c>
      <c r="V18" s="4" t="s">
        <v>27</v>
      </c>
      <c r="W18" s="4">
        <v>1.2</v>
      </c>
      <c r="X18" s="4">
        <v>0</v>
      </c>
      <c r="Y18" s="4">
        <v>7.9</v>
      </c>
      <c r="Z18" s="4">
        <v>43.6</v>
      </c>
      <c r="AA18" s="4">
        <v>36</v>
      </c>
      <c r="AB18" s="4">
        <v>0</v>
      </c>
      <c r="AC18" s="4">
        <v>2</v>
      </c>
      <c r="AD18" s="4" t="s">
        <v>27</v>
      </c>
      <c r="AE18" s="4" t="s">
        <v>27</v>
      </c>
      <c r="AF18" s="4">
        <v>7</v>
      </c>
      <c r="AG18" s="4" t="s">
        <v>27</v>
      </c>
      <c r="AH18" s="4" t="s">
        <v>27</v>
      </c>
      <c r="AI18" s="4">
        <v>0</v>
      </c>
      <c r="AJ18" s="4" t="s">
        <v>27</v>
      </c>
      <c r="AK18" s="4">
        <v>2</v>
      </c>
      <c r="AL18" s="4" t="s">
        <v>27</v>
      </c>
      <c r="AM18" s="4" t="s">
        <v>27</v>
      </c>
      <c r="AN18" s="4" t="s">
        <v>27</v>
      </c>
      <c r="AO18" s="4" t="s">
        <v>27</v>
      </c>
      <c r="AP18" s="4">
        <v>6.5</v>
      </c>
      <c r="AQ18" s="4" t="s">
        <v>27</v>
      </c>
      <c r="AR18" s="4">
        <v>11</v>
      </c>
      <c r="AS18" s="4" t="s">
        <v>27</v>
      </c>
      <c r="AT18" s="4">
        <v>4</v>
      </c>
      <c r="AU18" s="4">
        <v>2</v>
      </c>
      <c r="AV18" s="4" t="s">
        <v>27</v>
      </c>
      <c r="AW18" s="4" t="s">
        <v>27</v>
      </c>
      <c r="AX18" s="4">
        <v>0</v>
      </c>
      <c r="AY18" s="4">
        <v>1</v>
      </c>
      <c r="AZ18" s="4">
        <v>19.5</v>
      </c>
      <c r="BA18" s="4" t="s">
        <v>27</v>
      </c>
      <c r="BB18" s="4">
        <v>0</v>
      </c>
      <c r="BC18" s="4">
        <v>0.5</v>
      </c>
      <c r="BD18" s="4">
        <v>0</v>
      </c>
      <c r="BE18" s="4">
        <v>16.5</v>
      </c>
      <c r="BF18" s="4">
        <v>0</v>
      </c>
      <c r="BG18" s="4">
        <v>0</v>
      </c>
      <c r="BH18" s="4">
        <v>0</v>
      </c>
      <c r="BI18" s="4">
        <v>0</v>
      </c>
      <c r="BJ18" s="4" t="s">
        <v>27</v>
      </c>
      <c r="BK18" s="4">
        <v>6</v>
      </c>
      <c r="BL18" s="4">
        <v>0</v>
      </c>
      <c r="BM18" s="4">
        <v>15</v>
      </c>
      <c r="BN18" s="4">
        <v>5</v>
      </c>
      <c r="BO18" s="4">
        <v>0</v>
      </c>
      <c r="BP18" s="4">
        <v>0</v>
      </c>
      <c r="BQ18" s="4">
        <v>1</v>
      </c>
      <c r="BR18" s="4"/>
      <c r="BS18" s="4"/>
      <c r="BT18" s="4"/>
      <c r="BU18" s="4"/>
      <c r="BV18" s="4"/>
      <c r="BW18" s="4"/>
      <c r="BY18" s="9">
        <f t="shared" si="0"/>
        <v>3.9733333333333336</v>
      </c>
      <c r="BZ18" s="9">
        <f t="shared" si="1"/>
        <v>4.1066666666666665</v>
      </c>
      <c r="CA18" s="9">
        <f t="shared" si="2"/>
        <v>2.3333333333333335</v>
      </c>
      <c r="CB18" s="9">
        <f t="shared" si="3"/>
        <v>2.933333333333333</v>
      </c>
    </row>
    <row r="19" spans="1:80" ht="11.25">
      <c r="A19" s="5">
        <v>17</v>
      </c>
      <c r="B19" s="77">
        <v>0</v>
      </c>
      <c r="C19" s="4">
        <v>0</v>
      </c>
      <c r="D19" s="4" t="s">
        <v>27</v>
      </c>
      <c r="E19" s="4">
        <v>3</v>
      </c>
      <c r="F19" s="4">
        <v>0</v>
      </c>
      <c r="G19" s="4" t="s">
        <v>27</v>
      </c>
      <c r="H19" s="4">
        <v>0</v>
      </c>
      <c r="I19" s="4" t="s">
        <v>27</v>
      </c>
      <c r="J19" s="4" t="s">
        <v>27</v>
      </c>
      <c r="K19" s="4" t="s">
        <v>27</v>
      </c>
      <c r="L19" s="4">
        <v>0.5</v>
      </c>
      <c r="M19" s="4" t="s">
        <v>27</v>
      </c>
      <c r="N19" s="4" t="s">
        <v>27</v>
      </c>
      <c r="O19" s="4">
        <v>0</v>
      </c>
      <c r="P19" s="4">
        <v>0</v>
      </c>
      <c r="Q19" s="4">
        <v>0.8</v>
      </c>
      <c r="R19" s="4" t="s">
        <v>27</v>
      </c>
      <c r="S19" s="4">
        <v>0.1</v>
      </c>
      <c r="T19" s="4">
        <v>3.2</v>
      </c>
      <c r="U19" s="4" t="s">
        <v>27</v>
      </c>
      <c r="V19" s="4">
        <v>0</v>
      </c>
      <c r="W19" s="4">
        <v>5.9</v>
      </c>
      <c r="X19" s="4" t="s">
        <v>27</v>
      </c>
      <c r="Y19" s="4">
        <v>0.7</v>
      </c>
      <c r="Z19" s="4">
        <v>40.2</v>
      </c>
      <c r="AA19" s="4">
        <v>19</v>
      </c>
      <c r="AB19" s="4">
        <v>0</v>
      </c>
      <c r="AC19" s="4">
        <v>3</v>
      </c>
      <c r="AD19" s="4" t="s">
        <v>27</v>
      </c>
      <c r="AE19" s="4">
        <v>13</v>
      </c>
      <c r="AF19" s="4">
        <v>38</v>
      </c>
      <c r="AG19" s="4" t="s">
        <v>27</v>
      </c>
      <c r="AH19" s="4" t="s">
        <v>27</v>
      </c>
      <c r="AI19" s="4">
        <v>0</v>
      </c>
      <c r="AJ19" s="4">
        <v>1</v>
      </c>
      <c r="AK19" s="4">
        <v>2</v>
      </c>
      <c r="AL19" s="4">
        <v>0</v>
      </c>
      <c r="AM19" s="4">
        <v>0</v>
      </c>
      <c r="AN19" s="4" t="s">
        <v>27</v>
      </c>
      <c r="AO19" s="4" t="s">
        <v>27</v>
      </c>
      <c r="AP19" s="4">
        <v>1.5</v>
      </c>
      <c r="AQ19" s="4" t="s">
        <v>27</v>
      </c>
      <c r="AR19" s="4" t="s">
        <v>27</v>
      </c>
      <c r="AS19" s="4">
        <v>0</v>
      </c>
      <c r="AT19" s="4">
        <v>0</v>
      </c>
      <c r="AU19" s="4">
        <v>8.5</v>
      </c>
      <c r="AV19" s="4" t="s">
        <v>27</v>
      </c>
      <c r="AW19" s="4">
        <v>41.5</v>
      </c>
      <c r="AX19" s="4" t="s">
        <v>27</v>
      </c>
      <c r="AY19" s="4">
        <v>0</v>
      </c>
      <c r="AZ19" s="4">
        <v>14</v>
      </c>
      <c r="BA19" s="4">
        <v>0.5</v>
      </c>
      <c r="BB19" s="4" t="s">
        <v>27</v>
      </c>
      <c r="BC19" s="4">
        <v>4.5</v>
      </c>
      <c r="BD19" s="4">
        <v>2</v>
      </c>
      <c r="BE19" s="4">
        <v>13</v>
      </c>
      <c r="BF19" s="4" t="s">
        <v>27</v>
      </c>
      <c r="BG19" s="4">
        <v>1</v>
      </c>
      <c r="BH19" s="4">
        <v>0</v>
      </c>
      <c r="BI19" s="4" t="s">
        <v>27</v>
      </c>
      <c r="BJ19" s="4" t="s">
        <v>27</v>
      </c>
      <c r="BK19" s="4">
        <v>0</v>
      </c>
      <c r="BL19" s="4">
        <v>12.5</v>
      </c>
      <c r="BM19" s="4">
        <v>59.5</v>
      </c>
      <c r="BN19" s="4">
        <v>0.5</v>
      </c>
      <c r="BO19" s="4">
        <v>0</v>
      </c>
      <c r="BP19" s="4" t="s">
        <v>27</v>
      </c>
      <c r="BQ19" s="4" t="s">
        <v>27</v>
      </c>
      <c r="BR19" s="4"/>
      <c r="BS19" s="4"/>
      <c r="BT19" s="4"/>
      <c r="BU19" s="4"/>
      <c r="BV19" s="4"/>
      <c r="BW19" s="4"/>
      <c r="BY19" s="9">
        <f t="shared" si="0"/>
        <v>4.246666666666667</v>
      </c>
      <c r="BZ19" s="9">
        <f t="shared" si="1"/>
        <v>5.916666666666667</v>
      </c>
      <c r="CA19" s="9">
        <f t="shared" si="2"/>
        <v>4.683333333333334</v>
      </c>
      <c r="CB19" s="9">
        <f t="shared" si="3"/>
        <v>5.3</v>
      </c>
    </row>
    <row r="20" spans="1:80" ht="11.25">
      <c r="A20" s="5">
        <v>18</v>
      </c>
      <c r="B20" s="77">
        <v>1.6</v>
      </c>
      <c r="C20" s="4">
        <v>5</v>
      </c>
      <c r="D20" s="4" t="s">
        <v>27</v>
      </c>
      <c r="E20" s="4" t="s">
        <v>27</v>
      </c>
      <c r="F20" s="4">
        <v>7.2</v>
      </c>
      <c r="G20" s="4" t="s">
        <v>27</v>
      </c>
      <c r="H20" s="4">
        <v>3.5</v>
      </c>
      <c r="I20" s="4">
        <v>0.1</v>
      </c>
      <c r="J20" s="4">
        <v>1.4</v>
      </c>
      <c r="K20" s="4">
        <v>2.5</v>
      </c>
      <c r="L20" s="4">
        <v>0</v>
      </c>
      <c r="M20" s="4" t="s">
        <v>27</v>
      </c>
      <c r="N20" s="4" t="s">
        <v>27</v>
      </c>
      <c r="O20" s="4">
        <v>0</v>
      </c>
      <c r="P20" s="4" t="s">
        <v>27</v>
      </c>
      <c r="Q20" s="4" t="s">
        <v>27</v>
      </c>
      <c r="R20" s="4" t="s">
        <v>27</v>
      </c>
      <c r="S20" s="4">
        <v>0.7</v>
      </c>
      <c r="T20" s="4" t="s">
        <v>27</v>
      </c>
      <c r="U20" s="4" t="s">
        <v>27</v>
      </c>
      <c r="V20" s="4" t="s">
        <v>27</v>
      </c>
      <c r="W20" s="4" t="s">
        <v>27</v>
      </c>
      <c r="X20" s="4">
        <v>17.1</v>
      </c>
      <c r="Y20" s="4" t="s">
        <v>27</v>
      </c>
      <c r="Z20" s="4">
        <v>61.3</v>
      </c>
      <c r="AA20" s="4">
        <v>0</v>
      </c>
      <c r="AB20" s="4">
        <v>0</v>
      </c>
      <c r="AC20" s="4">
        <v>3</v>
      </c>
      <c r="AD20" s="4">
        <v>0</v>
      </c>
      <c r="AE20" s="4">
        <v>17</v>
      </c>
      <c r="AF20" s="4">
        <v>14</v>
      </c>
      <c r="AG20" s="4" t="s">
        <v>27</v>
      </c>
      <c r="AH20" s="4" t="s">
        <v>27</v>
      </c>
      <c r="AI20" s="4">
        <v>5</v>
      </c>
      <c r="AJ20" s="4">
        <v>29</v>
      </c>
      <c r="AK20" s="4">
        <v>5</v>
      </c>
      <c r="AL20" s="4">
        <v>17</v>
      </c>
      <c r="AM20" s="4">
        <v>0</v>
      </c>
      <c r="AN20" s="4" t="s">
        <v>27</v>
      </c>
      <c r="AO20" s="4" t="s">
        <v>27</v>
      </c>
      <c r="AP20" s="4">
        <v>7.5</v>
      </c>
      <c r="AQ20" s="4" t="s">
        <v>27</v>
      </c>
      <c r="AR20" s="4" t="s">
        <v>27</v>
      </c>
      <c r="AS20" s="4" t="s">
        <v>27</v>
      </c>
      <c r="AT20" s="4">
        <v>0</v>
      </c>
      <c r="AU20" s="4">
        <v>23</v>
      </c>
      <c r="AV20" s="4" t="s">
        <v>27</v>
      </c>
      <c r="AW20" s="4">
        <v>0</v>
      </c>
      <c r="AX20" s="4">
        <v>0</v>
      </c>
      <c r="AY20" s="4">
        <v>1</v>
      </c>
      <c r="AZ20" s="4">
        <v>3</v>
      </c>
      <c r="BA20" s="4">
        <v>2.5</v>
      </c>
      <c r="BB20" s="4">
        <v>0</v>
      </c>
      <c r="BC20" s="4" t="s">
        <v>27</v>
      </c>
      <c r="BD20" s="4">
        <v>0.5</v>
      </c>
      <c r="BE20" s="4" t="s">
        <v>27</v>
      </c>
      <c r="BF20" s="4" t="s">
        <v>27</v>
      </c>
      <c r="BG20" s="4" t="s">
        <v>27</v>
      </c>
      <c r="BH20" s="4" t="s">
        <v>27</v>
      </c>
      <c r="BI20" s="4" t="s">
        <v>27</v>
      </c>
      <c r="BJ20" s="4" t="s">
        <v>27</v>
      </c>
      <c r="BK20" s="4" t="s">
        <v>27</v>
      </c>
      <c r="BL20" s="4">
        <v>0.5</v>
      </c>
      <c r="BM20" s="4">
        <v>34</v>
      </c>
      <c r="BN20" s="4">
        <v>0</v>
      </c>
      <c r="BO20" s="4" t="s">
        <v>27</v>
      </c>
      <c r="BP20" s="4" t="s">
        <v>27</v>
      </c>
      <c r="BQ20" s="4" t="s">
        <v>27</v>
      </c>
      <c r="BR20" s="4"/>
      <c r="BS20" s="4"/>
      <c r="BT20" s="4"/>
      <c r="BU20" s="4"/>
      <c r="BV20" s="4"/>
      <c r="BW20" s="4"/>
      <c r="BY20" s="9">
        <f t="shared" si="0"/>
        <v>5.766666666666667</v>
      </c>
      <c r="BZ20" s="9">
        <f t="shared" si="1"/>
        <v>6.63</v>
      </c>
      <c r="CA20" s="9">
        <f t="shared" si="2"/>
        <v>4.15</v>
      </c>
      <c r="CB20" s="9">
        <f t="shared" si="3"/>
        <v>2.4</v>
      </c>
    </row>
    <row r="21" spans="1:80" ht="11.25">
      <c r="A21" s="5">
        <v>19</v>
      </c>
      <c r="B21" s="77">
        <v>4.8</v>
      </c>
      <c r="C21" s="4">
        <v>7.6</v>
      </c>
      <c r="D21" s="4" t="s">
        <v>27</v>
      </c>
      <c r="E21" s="4" t="s">
        <v>27</v>
      </c>
      <c r="F21" s="4" t="s">
        <v>27</v>
      </c>
      <c r="G21" s="4">
        <v>0</v>
      </c>
      <c r="H21" s="4">
        <v>0</v>
      </c>
      <c r="I21" s="4">
        <v>15.3</v>
      </c>
      <c r="J21" s="4">
        <v>0.7</v>
      </c>
      <c r="K21" s="4">
        <v>40.1</v>
      </c>
      <c r="L21" s="4">
        <v>27.9</v>
      </c>
      <c r="M21" s="4" t="s">
        <v>27</v>
      </c>
      <c r="N21" s="4" t="s">
        <v>27</v>
      </c>
      <c r="O21" s="4">
        <v>5.4</v>
      </c>
      <c r="P21" s="4" t="s">
        <v>27</v>
      </c>
      <c r="Q21" s="4">
        <v>0.9</v>
      </c>
      <c r="R21" s="4" t="s">
        <v>27</v>
      </c>
      <c r="S21" s="4">
        <v>6</v>
      </c>
      <c r="T21" s="4">
        <v>0.7</v>
      </c>
      <c r="U21" s="4" t="s">
        <v>27</v>
      </c>
      <c r="V21" s="4">
        <v>0.1</v>
      </c>
      <c r="W21" s="4" t="s">
        <v>27</v>
      </c>
      <c r="X21" s="4" t="s">
        <v>27</v>
      </c>
      <c r="Y21" s="4" t="s">
        <v>27</v>
      </c>
      <c r="Z21" s="4">
        <v>18.4</v>
      </c>
      <c r="AA21" s="4" t="s">
        <v>27</v>
      </c>
      <c r="AB21" s="4" t="s">
        <v>27</v>
      </c>
      <c r="AC21" s="4">
        <v>50</v>
      </c>
      <c r="AD21" s="4">
        <v>0</v>
      </c>
      <c r="AE21" s="4" t="s">
        <v>27</v>
      </c>
      <c r="AF21" s="4">
        <v>0</v>
      </c>
      <c r="AG21" s="4" t="s">
        <v>27</v>
      </c>
      <c r="AH21" s="4">
        <v>0</v>
      </c>
      <c r="AI21" s="4">
        <v>0</v>
      </c>
      <c r="AJ21" s="4">
        <v>0</v>
      </c>
      <c r="AK21" s="4">
        <v>3</v>
      </c>
      <c r="AL21" s="4" t="s">
        <v>27</v>
      </c>
      <c r="AM21" s="4" t="s">
        <v>27</v>
      </c>
      <c r="AN21" s="4">
        <v>1</v>
      </c>
      <c r="AO21" s="4">
        <v>0</v>
      </c>
      <c r="AP21" s="4">
        <v>1.5</v>
      </c>
      <c r="AQ21" s="4" t="s">
        <v>27</v>
      </c>
      <c r="AR21" s="4" t="s">
        <v>27</v>
      </c>
      <c r="AS21" s="4" t="s">
        <v>27</v>
      </c>
      <c r="AT21" s="4">
        <v>0</v>
      </c>
      <c r="AU21" s="4">
        <v>0.5</v>
      </c>
      <c r="AV21" s="4" t="s">
        <v>27</v>
      </c>
      <c r="AW21" s="4">
        <v>0</v>
      </c>
      <c r="AX21" s="4" t="s">
        <v>27</v>
      </c>
      <c r="AY21" s="4">
        <v>14.5</v>
      </c>
      <c r="AZ21" s="4">
        <v>1</v>
      </c>
      <c r="BA21" s="4" t="s">
        <v>27</v>
      </c>
      <c r="BB21" s="4">
        <v>0</v>
      </c>
      <c r="BC21" s="4" t="s">
        <v>27</v>
      </c>
      <c r="BD21" s="4" t="s">
        <v>27</v>
      </c>
      <c r="BE21" s="4">
        <v>1.5</v>
      </c>
      <c r="BF21" s="4" t="s">
        <v>27</v>
      </c>
      <c r="BG21" s="4" t="s">
        <v>27</v>
      </c>
      <c r="BH21" s="4">
        <v>20.5</v>
      </c>
      <c r="BI21" s="4" t="s">
        <v>27</v>
      </c>
      <c r="BJ21" s="4" t="s">
        <v>27</v>
      </c>
      <c r="BK21" s="4" t="s">
        <v>27</v>
      </c>
      <c r="BL21" s="4" t="s">
        <v>27</v>
      </c>
      <c r="BM21" s="4">
        <v>1</v>
      </c>
      <c r="BN21" s="4">
        <v>9.5</v>
      </c>
      <c r="BO21" s="4" t="s">
        <v>27</v>
      </c>
      <c r="BP21" s="4">
        <v>0</v>
      </c>
      <c r="BQ21" s="4" t="s">
        <v>27</v>
      </c>
      <c r="BR21" s="4"/>
      <c r="BS21" s="4"/>
      <c r="BT21" s="4"/>
      <c r="BU21" s="4"/>
      <c r="BV21" s="4"/>
      <c r="BW21" s="4"/>
      <c r="BY21" s="9">
        <f t="shared" si="0"/>
        <v>5.106666666666667</v>
      </c>
      <c r="BZ21" s="9">
        <f t="shared" si="1"/>
        <v>2.506666666666667</v>
      </c>
      <c r="CA21" s="9">
        <f t="shared" si="2"/>
        <v>0.7666666666666667</v>
      </c>
      <c r="CB21" s="9">
        <f t="shared" si="3"/>
        <v>1.7</v>
      </c>
    </row>
    <row r="22" spans="1:80" ht="11.25">
      <c r="A22" s="75">
        <v>20</v>
      </c>
      <c r="B22" s="80" t="s">
        <v>27</v>
      </c>
      <c r="C22" s="81">
        <v>0.1</v>
      </c>
      <c r="D22" s="81" t="s">
        <v>27</v>
      </c>
      <c r="E22" s="81" t="s">
        <v>27</v>
      </c>
      <c r="F22" s="81">
        <v>3</v>
      </c>
      <c r="G22" s="81">
        <v>0</v>
      </c>
      <c r="H22" s="81" t="s">
        <v>27</v>
      </c>
      <c r="I22" s="81">
        <v>61.8</v>
      </c>
      <c r="J22" s="81">
        <v>0</v>
      </c>
      <c r="K22" s="81">
        <v>11.6</v>
      </c>
      <c r="L22" s="81" t="s">
        <v>27</v>
      </c>
      <c r="M22" s="81">
        <v>16.7</v>
      </c>
      <c r="N22" s="81" t="s">
        <v>27</v>
      </c>
      <c r="O22" s="81" t="s">
        <v>27</v>
      </c>
      <c r="P22" s="81" t="s">
        <v>27</v>
      </c>
      <c r="Q22" s="81">
        <v>1.3</v>
      </c>
      <c r="R22" s="81">
        <v>5.3</v>
      </c>
      <c r="S22" s="81">
        <v>5.9</v>
      </c>
      <c r="T22" s="81" t="s">
        <v>27</v>
      </c>
      <c r="U22" s="81">
        <v>5</v>
      </c>
      <c r="V22" s="81" t="s">
        <v>27</v>
      </c>
      <c r="W22" s="81" t="s">
        <v>27</v>
      </c>
      <c r="X22" s="81" t="s">
        <v>27</v>
      </c>
      <c r="Y22" s="81" t="s">
        <v>27</v>
      </c>
      <c r="Z22" s="81">
        <v>1.6</v>
      </c>
      <c r="AA22" s="81" t="s">
        <v>27</v>
      </c>
      <c r="AB22" s="81">
        <v>8</v>
      </c>
      <c r="AC22" s="81">
        <v>0</v>
      </c>
      <c r="AD22" s="81" t="s">
        <v>27</v>
      </c>
      <c r="AE22" s="81" t="s">
        <v>27</v>
      </c>
      <c r="AF22" s="81" t="s">
        <v>27</v>
      </c>
      <c r="AG22" s="81">
        <v>0</v>
      </c>
      <c r="AH22" s="81">
        <v>2</v>
      </c>
      <c r="AI22" s="81" t="s">
        <v>27</v>
      </c>
      <c r="AJ22" s="81">
        <v>0</v>
      </c>
      <c r="AK22" s="81">
        <v>0</v>
      </c>
      <c r="AL22" s="81" t="s">
        <v>27</v>
      </c>
      <c r="AM22" s="81" t="s">
        <v>27</v>
      </c>
      <c r="AN22" s="81">
        <v>41</v>
      </c>
      <c r="AO22" s="81">
        <v>1</v>
      </c>
      <c r="AP22" s="81">
        <v>0</v>
      </c>
      <c r="AQ22" s="81">
        <v>0.5</v>
      </c>
      <c r="AR22" s="81" t="s">
        <v>27</v>
      </c>
      <c r="AS22" s="81" t="s">
        <v>27</v>
      </c>
      <c r="AT22" s="81">
        <v>2.5</v>
      </c>
      <c r="AU22" s="81">
        <v>4</v>
      </c>
      <c r="AV22" s="81" t="s">
        <v>27</v>
      </c>
      <c r="AW22" s="81" t="s">
        <v>27</v>
      </c>
      <c r="AX22" s="81" t="s">
        <v>27</v>
      </c>
      <c r="AY22" s="81">
        <v>0</v>
      </c>
      <c r="AZ22" s="81">
        <v>0</v>
      </c>
      <c r="BA22" s="81" t="s">
        <v>27</v>
      </c>
      <c r="BB22" s="81" t="s">
        <v>27</v>
      </c>
      <c r="BC22" s="81">
        <v>0</v>
      </c>
      <c r="BD22" s="81">
        <v>0</v>
      </c>
      <c r="BE22" s="81">
        <v>2.5</v>
      </c>
      <c r="BF22" s="81" t="s">
        <v>27</v>
      </c>
      <c r="BG22" s="81">
        <v>0</v>
      </c>
      <c r="BH22" s="81">
        <v>0</v>
      </c>
      <c r="BI22" s="81" t="s">
        <v>27</v>
      </c>
      <c r="BJ22" s="81">
        <v>25</v>
      </c>
      <c r="BK22" s="81">
        <v>16</v>
      </c>
      <c r="BL22" s="81">
        <v>0.5</v>
      </c>
      <c r="BM22" s="81">
        <v>29</v>
      </c>
      <c r="BN22" s="81">
        <v>0</v>
      </c>
      <c r="BO22" s="81">
        <v>0</v>
      </c>
      <c r="BP22" s="81">
        <v>20.5</v>
      </c>
      <c r="BQ22" s="81" t="s">
        <v>27</v>
      </c>
      <c r="BR22" s="81"/>
      <c r="BS22" s="81"/>
      <c r="BT22" s="81"/>
      <c r="BU22" s="81"/>
      <c r="BV22" s="81"/>
      <c r="BW22" s="81"/>
      <c r="BY22" s="9">
        <f t="shared" si="0"/>
        <v>1.9133333333333333</v>
      </c>
      <c r="BZ22" s="9">
        <f t="shared" si="1"/>
        <v>2.1866666666666665</v>
      </c>
      <c r="CA22" s="9">
        <f t="shared" si="2"/>
        <v>1.7833333333333334</v>
      </c>
      <c r="CB22" s="9">
        <f t="shared" si="3"/>
        <v>4.75</v>
      </c>
    </row>
    <row r="23" spans="1:80" ht="11.25">
      <c r="A23" s="12">
        <v>21</v>
      </c>
      <c r="B23" s="77" t="s">
        <v>27</v>
      </c>
      <c r="C23" s="13" t="s">
        <v>27</v>
      </c>
      <c r="D23" s="13">
        <v>53.1</v>
      </c>
      <c r="E23" s="13">
        <v>0</v>
      </c>
      <c r="F23" s="13">
        <v>0.1</v>
      </c>
      <c r="G23" s="13">
        <v>14.4</v>
      </c>
      <c r="H23" s="13">
        <v>8.8</v>
      </c>
      <c r="I23" s="13">
        <v>32.9</v>
      </c>
      <c r="J23" s="4">
        <v>4.8</v>
      </c>
      <c r="K23" s="4">
        <v>3.4</v>
      </c>
      <c r="L23" s="4" t="s">
        <v>27</v>
      </c>
      <c r="M23" s="4">
        <v>38</v>
      </c>
      <c r="N23" s="4">
        <v>4.5</v>
      </c>
      <c r="O23" s="4">
        <v>9.7</v>
      </c>
      <c r="P23" s="4">
        <v>29.9</v>
      </c>
      <c r="Q23" s="4" t="s">
        <v>27</v>
      </c>
      <c r="R23" s="4">
        <v>28.9</v>
      </c>
      <c r="S23" s="4">
        <v>11.5</v>
      </c>
      <c r="T23" s="4">
        <v>0.1</v>
      </c>
      <c r="U23" s="4">
        <v>27.2</v>
      </c>
      <c r="V23" s="4" t="s">
        <v>27</v>
      </c>
      <c r="W23" s="4" t="s">
        <v>27</v>
      </c>
      <c r="X23" s="4" t="s">
        <v>27</v>
      </c>
      <c r="Y23" s="4" t="s">
        <v>27</v>
      </c>
      <c r="Z23" s="4">
        <v>1.8</v>
      </c>
      <c r="AA23" s="4" t="s">
        <v>27</v>
      </c>
      <c r="AB23" s="4">
        <v>1</v>
      </c>
      <c r="AC23" s="4">
        <v>0</v>
      </c>
      <c r="AD23" s="4">
        <v>1</v>
      </c>
      <c r="AE23" s="4" t="s">
        <v>27</v>
      </c>
      <c r="AF23" s="4">
        <v>0</v>
      </c>
      <c r="AG23" s="4">
        <v>2</v>
      </c>
      <c r="AH23" s="4">
        <v>0</v>
      </c>
      <c r="AI23" s="4">
        <v>0</v>
      </c>
      <c r="AJ23" s="4" t="s">
        <v>27</v>
      </c>
      <c r="AK23" s="4">
        <v>3</v>
      </c>
      <c r="AL23" s="4" t="s">
        <v>27</v>
      </c>
      <c r="AM23" s="4" t="s">
        <v>27</v>
      </c>
      <c r="AN23" s="4">
        <v>1</v>
      </c>
      <c r="AO23" s="4" t="s">
        <v>27</v>
      </c>
      <c r="AP23" s="4">
        <v>1.5</v>
      </c>
      <c r="AQ23" s="4">
        <v>138</v>
      </c>
      <c r="AR23" s="4">
        <v>19</v>
      </c>
      <c r="AS23" s="4" t="s">
        <v>27</v>
      </c>
      <c r="AT23" s="4" t="s">
        <v>27</v>
      </c>
      <c r="AU23" s="4">
        <v>0.5</v>
      </c>
      <c r="AV23" s="4" t="s">
        <v>27</v>
      </c>
      <c r="AW23" s="4">
        <v>0</v>
      </c>
      <c r="AX23" s="4">
        <v>13</v>
      </c>
      <c r="AY23" s="4" t="s">
        <v>27</v>
      </c>
      <c r="AZ23" s="4">
        <v>6.5</v>
      </c>
      <c r="BA23" s="4">
        <v>0</v>
      </c>
      <c r="BB23" s="4" t="s">
        <v>27</v>
      </c>
      <c r="BC23" s="4" t="s">
        <v>27</v>
      </c>
      <c r="BD23" s="4" t="s">
        <v>27</v>
      </c>
      <c r="BE23" s="4">
        <v>0.5</v>
      </c>
      <c r="BF23" s="4">
        <v>0</v>
      </c>
      <c r="BG23" s="4" t="s">
        <v>27</v>
      </c>
      <c r="BH23" s="4">
        <v>3</v>
      </c>
      <c r="BI23" s="4" t="s">
        <v>27</v>
      </c>
      <c r="BJ23" s="4">
        <v>26.5</v>
      </c>
      <c r="BK23" s="4" t="s">
        <v>27</v>
      </c>
      <c r="BL23" s="4">
        <v>0</v>
      </c>
      <c r="BM23" s="4">
        <v>0</v>
      </c>
      <c r="BN23" s="4">
        <v>0</v>
      </c>
      <c r="BO23" s="4" t="s">
        <v>27</v>
      </c>
      <c r="BP23" s="4">
        <v>19</v>
      </c>
      <c r="BQ23" s="4" t="s">
        <v>27</v>
      </c>
      <c r="BR23" s="4"/>
      <c r="BS23" s="4"/>
      <c r="BT23" s="4"/>
      <c r="BU23" s="4"/>
      <c r="BV23" s="4"/>
      <c r="BW23" s="4"/>
      <c r="BY23" s="9">
        <f t="shared" si="0"/>
        <v>5.5600000000000005</v>
      </c>
      <c r="BZ23" s="9">
        <f t="shared" si="1"/>
        <v>6.536666666666666</v>
      </c>
      <c r="CA23" s="9">
        <f t="shared" si="2"/>
        <v>6.2</v>
      </c>
      <c r="CB23" s="9">
        <f t="shared" si="3"/>
        <v>7.616666666666666</v>
      </c>
    </row>
    <row r="24" spans="1:80" ht="11.25">
      <c r="A24" s="5">
        <v>22</v>
      </c>
      <c r="B24" s="77">
        <v>38.4</v>
      </c>
      <c r="C24" s="4" t="s">
        <v>27</v>
      </c>
      <c r="D24" s="4">
        <v>21</v>
      </c>
      <c r="E24" s="4">
        <v>12.2</v>
      </c>
      <c r="F24" s="4">
        <v>0.3</v>
      </c>
      <c r="G24" s="4">
        <v>0</v>
      </c>
      <c r="H24" s="4">
        <v>13.9</v>
      </c>
      <c r="I24" s="4">
        <v>0</v>
      </c>
      <c r="J24" s="4">
        <v>3.2</v>
      </c>
      <c r="K24" s="4" t="s">
        <v>27</v>
      </c>
      <c r="L24" s="4" t="s">
        <v>27</v>
      </c>
      <c r="M24" s="4">
        <v>7.7</v>
      </c>
      <c r="N24" s="4">
        <v>31.3</v>
      </c>
      <c r="O24" s="4">
        <v>12</v>
      </c>
      <c r="P24" s="4">
        <v>27.4</v>
      </c>
      <c r="Q24" s="4" t="s">
        <v>27</v>
      </c>
      <c r="R24" s="4" t="s">
        <v>27</v>
      </c>
      <c r="S24" s="4" t="s">
        <v>27</v>
      </c>
      <c r="T24" s="4">
        <v>1</v>
      </c>
      <c r="U24" s="4">
        <v>25.3</v>
      </c>
      <c r="V24" s="4" t="s">
        <v>27</v>
      </c>
      <c r="W24" s="4" t="s">
        <v>27</v>
      </c>
      <c r="X24" s="4">
        <v>2.3</v>
      </c>
      <c r="Y24" s="4" t="s">
        <v>27</v>
      </c>
      <c r="Z24" s="4" t="s">
        <v>27</v>
      </c>
      <c r="AA24" s="4" t="s">
        <v>27</v>
      </c>
      <c r="AB24" s="4">
        <v>3</v>
      </c>
      <c r="AC24" s="4">
        <v>5</v>
      </c>
      <c r="AD24" s="4">
        <v>33</v>
      </c>
      <c r="AE24" s="4" t="s">
        <v>27</v>
      </c>
      <c r="AF24" s="4">
        <v>0</v>
      </c>
      <c r="AG24" s="4">
        <v>0</v>
      </c>
      <c r="AH24" s="4" t="s">
        <v>27</v>
      </c>
      <c r="AI24" s="4">
        <v>0</v>
      </c>
      <c r="AJ24" s="4">
        <v>0</v>
      </c>
      <c r="AK24" s="4" t="s">
        <v>27</v>
      </c>
      <c r="AL24" s="4">
        <v>0</v>
      </c>
      <c r="AM24" s="4">
        <v>3</v>
      </c>
      <c r="AN24" s="4">
        <v>0</v>
      </c>
      <c r="AO24" s="4" t="s">
        <v>27</v>
      </c>
      <c r="AP24" s="4" t="s">
        <v>27</v>
      </c>
      <c r="AQ24" s="4">
        <v>36.5</v>
      </c>
      <c r="AR24" s="4">
        <v>13</v>
      </c>
      <c r="AS24" s="4" t="s">
        <v>27</v>
      </c>
      <c r="AT24" s="4">
        <v>0</v>
      </c>
      <c r="AU24" s="4">
        <v>0</v>
      </c>
      <c r="AV24" s="4" t="s">
        <v>27</v>
      </c>
      <c r="AW24" s="4" t="s">
        <v>27</v>
      </c>
      <c r="AX24" s="4">
        <v>44.5</v>
      </c>
      <c r="AY24" s="4" t="s">
        <v>27</v>
      </c>
      <c r="AZ24" s="4" t="s">
        <v>27</v>
      </c>
      <c r="BA24" s="4" t="s">
        <v>27</v>
      </c>
      <c r="BB24" s="4">
        <v>0</v>
      </c>
      <c r="BC24" s="4" t="s">
        <v>27</v>
      </c>
      <c r="BD24" s="4">
        <v>60.5</v>
      </c>
      <c r="BE24" s="4" t="s">
        <v>27</v>
      </c>
      <c r="BF24" s="4">
        <v>0</v>
      </c>
      <c r="BG24" s="4" t="s">
        <v>27</v>
      </c>
      <c r="BH24" s="4">
        <v>38.5</v>
      </c>
      <c r="BI24" s="4" t="s">
        <v>27</v>
      </c>
      <c r="BJ24" s="4">
        <v>6</v>
      </c>
      <c r="BK24" s="4">
        <v>0</v>
      </c>
      <c r="BL24" s="4">
        <v>0</v>
      </c>
      <c r="BM24" s="4">
        <v>36.5</v>
      </c>
      <c r="BN24" s="4">
        <v>1</v>
      </c>
      <c r="BO24" s="4" t="s">
        <v>27</v>
      </c>
      <c r="BP24" s="4">
        <v>5</v>
      </c>
      <c r="BQ24" s="4" t="s">
        <v>27</v>
      </c>
      <c r="BR24" s="4"/>
      <c r="BS24" s="4"/>
      <c r="BT24" s="4"/>
      <c r="BU24" s="4"/>
      <c r="BV24" s="4"/>
      <c r="BW24" s="4"/>
      <c r="BY24" s="9">
        <f t="shared" si="0"/>
        <v>5.14</v>
      </c>
      <c r="BZ24" s="9">
        <f t="shared" si="1"/>
        <v>4.069999999999999</v>
      </c>
      <c r="CA24" s="9">
        <f t="shared" si="2"/>
        <v>6.35</v>
      </c>
      <c r="CB24" s="9">
        <f t="shared" si="3"/>
        <v>8.05</v>
      </c>
    </row>
    <row r="25" spans="1:80" ht="11.25">
      <c r="A25" s="5">
        <v>23</v>
      </c>
      <c r="B25" s="77">
        <v>1.9</v>
      </c>
      <c r="C25" s="4" t="s">
        <v>27</v>
      </c>
      <c r="D25" s="4" t="s">
        <v>27</v>
      </c>
      <c r="E25" s="4">
        <v>1.1</v>
      </c>
      <c r="F25" s="4">
        <v>0</v>
      </c>
      <c r="G25" s="4">
        <v>0</v>
      </c>
      <c r="H25" s="4">
        <v>0.8</v>
      </c>
      <c r="I25" s="4">
        <v>0</v>
      </c>
      <c r="J25" s="4">
        <v>0.6</v>
      </c>
      <c r="K25" s="4" t="s">
        <v>27</v>
      </c>
      <c r="L25" s="4" t="s">
        <v>27</v>
      </c>
      <c r="M25" s="4">
        <v>13.5</v>
      </c>
      <c r="N25" s="4">
        <v>26.9</v>
      </c>
      <c r="O25" s="4">
        <v>0.1</v>
      </c>
      <c r="P25" s="4">
        <v>1.2</v>
      </c>
      <c r="Q25" s="4" t="s">
        <v>27</v>
      </c>
      <c r="R25" s="4">
        <v>25</v>
      </c>
      <c r="S25" s="4" t="s">
        <v>27</v>
      </c>
      <c r="T25" s="4">
        <v>1.5</v>
      </c>
      <c r="U25" s="4" t="s">
        <v>27</v>
      </c>
      <c r="V25" s="4">
        <v>1.7</v>
      </c>
      <c r="W25" s="4">
        <v>0.7</v>
      </c>
      <c r="X25" s="4">
        <v>5.9</v>
      </c>
      <c r="Y25" s="4" t="s">
        <v>27</v>
      </c>
      <c r="Z25" s="4">
        <v>0.4</v>
      </c>
      <c r="AA25" s="4" t="s">
        <v>27</v>
      </c>
      <c r="AB25" s="4">
        <v>0</v>
      </c>
      <c r="AC25" s="4">
        <v>0</v>
      </c>
      <c r="AD25" s="4">
        <v>50</v>
      </c>
      <c r="AE25" s="4" t="s">
        <v>27</v>
      </c>
      <c r="AF25" s="4">
        <v>0</v>
      </c>
      <c r="AG25" s="4" t="s">
        <v>27</v>
      </c>
      <c r="AH25" s="4" t="s">
        <v>27</v>
      </c>
      <c r="AI25" s="4">
        <v>0</v>
      </c>
      <c r="AJ25" s="4">
        <v>12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>
        <v>0</v>
      </c>
      <c r="AQ25" s="4" t="s">
        <v>27</v>
      </c>
      <c r="AR25" s="4">
        <v>0</v>
      </c>
      <c r="AS25" s="4" t="s">
        <v>27</v>
      </c>
      <c r="AT25" s="4">
        <v>0.5</v>
      </c>
      <c r="AU25" s="4" t="s">
        <v>27</v>
      </c>
      <c r="AV25" s="4">
        <v>0.5</v>
      </c>
      <c r="AW25" s="4">
        <v>0</v>
      </c>
      <c r="AX25" s="4" t="s">
        <v>27</v>
      </c>
      <c r="AY25" s="4">
        <v>8.5</v>
      </c>
      <c r="AZ25" s="4" t="s">
        <v>27</v>
      </c>
      <c r="BA25" s="4">
        <v>20</v>
      </c>
      <c r="BB25" s="4">
        <v>41.5</v>
      </c>
      <c r="BC25" s="4" t="s">
        <v>27</v>
      </c>
      <c r="BD25" s="4">
        <v>4.5</v>
      </c>
      <c r="BE25" s="4">
        <v>0</v>
      </c>
      <c r="BF25" s="4">
        <v>0</v>
      </c>
      <c r="BG25" s="4" t="s">
        <v>27</v>
      </c>
      <c r="BH25" s="4" t="s">
        <v>27</v>
      </c>
      <c r="BI25" s="4" t="s">
        <v>27</v>
      </c>
      <c r="BJ25" s="4">
        <v>6.5</v>
      </c>
      <c r="BK25" s="4">
        <v>0</v>
      </c>
      <c r="BL25" s="4" t="s">
        <v>27</v>
      </c>
      <c r="BM25" s="4">
        <v>130</v>
      </c>
      <c r="BN25" s="4" t="s">
        <v>27</v>
      </c>
      <c r="BO25" s="4">
        <v>0</v>
      </c>
      <c r="BP25" s="4">
        <v>1</v>
      </c>
      <c r="BQ25" s="4" t="s">
        <v>27</v>
      </c>
      <c r="BR25" s="4"/>
      <c r="BS25" s="4"/>
      <c r="BT25" s="4"/>
      <c r="BU25" s="4"/>
      <c r="BV25" s="4"/>
      <c r="BW25" s="4"/>
      <c r="BY25" s="9">
        <f t="shared" si="0"/>
        <v>4.650000000000001</v>
      </c>
      <c r="BZ25" s="9">
        <f t="shared" si="1"/>
        <v>2.44</v>
      </c>
      <c r="CA25" s="9">
        <f t="shared" si="2"/>
        <v>4.583333333333333</v>
      </c>
      <c r="CB25" s="9">
        <f t="shared" si="3"/>
        <v>7.1</v>
      </c>
    </row>
    <row r="26" spans="1:80" ht="11.25">
      <c r="A26" s="5">
        <v>24</v>
      </c>
      <c r="B26" s="77">
        <v>0.1</v>
      </c>
      <c r="C26" s="4">
        <v>9.4</v>
      </c>
      <c r="D26" s="4">
        <v>0.2</v>
      </c>
      <c r="E26" s="4">
        <v>13</v>
      </c>
      <c r="F26" s="4">
        <v>4.8</v>
      </c>
      <c r="G26" s="4">
        <v>40.3</v>
      </c>
      <c r="H26" s="4" t="s">
        <v>27</v>
      </c>
      <c r="I26" s="4" t="s">
        <v>27</v>
      </c>
      <c r="J26" s="4">
        <v>0</v>
      </c>
      <c r="K26" s="4">
        <v>81.5</v>
      </c>
      <c r="L26" s="4">
        <v>0.1</v>
      </c>
      <c r="M26" s="4">
        <v>82.2</v>
      </c>
      <c r="N26" s="4" t="s">
        <v>27</v>
      </c>
      <c r="O26" s="4" t="s">
        <v>27</v>
      </c>
      <c r="P26" s="4" t="s">
        <v>27</v>
      </c>
      <c r="Q26" s="4">
        <v>0</v>
      </c>
      <c r="R26" s="4" t="s">
        <v>27</v>
      </c>
      <c r="S26" s="4" t="s">
        <v>27</v>
      </c>
      <c r="T26" s="4" t="s">
        <v>27</v>
      </c>
      <c r="U26" s="4" t="s">
        <v>27</v>
      </c>
      <c r="V26" s="4">
        <v>39.6</v>
      </c>
      <c r="W26" s="4" t="s">
        <v>27</v>
      </c>
      <c r="X26" s="4" t="s">
        <v>27</v>
      </c>
      <c r="Y26" s="4">
        <v>10.8</v>
      </c>
      <c r="Z26" s="4">
        <v>0.2</v>
      </c>
      <c r="AA26" s="4" t="s">
        <v>27</v>
      </c>
      <c r="AB26" s="4">
        <v>2</v>
      </c>
      <c r="AC26" s="4">
        <v>0</v>
      </c>
      <c r="AD26" s="4" t="s">
        <v>27</v>
      </c>
      <c r="AE26" s="4" t="s">
        <v>27</v>
      </c>
      <c r="AF26" s="4">
        <v>0</v>
      </c>
      <c r="AG26" s="4" t="s">
        <v>27</v>
      </c>
      <c r="AH26" s="4" t="s">
        <v>27</v>
      </c>
      <c r="AI26" s="4" t="s">
        <v>27</v>
      </c>
      <c r="AJ26" s="4">
        <v>0</v>
      </c>
      <c r="AK26" s="4">
        <v>1</v>
      </c>
      <c r="AL26" s="4">
        <v>0</v>
      </c>
      <c r="AM26" s="4" t="s">
        <v>27</v>
      </c>
      <c r="AN26" s="4" t="s">
        <v>27</v>
      </c>
      <c r="AO26" s="4">
        <v>0</v>
      </c>
      <c r="AP26" s="4">
        <v>3.5</v>
      </c>
      <c r="AQ26" s="4" t="s">
        <v>27</v>
      </c>
      <c r="AR26" s="4" t="s">
        <v>27</v>
      </c>
      <c r="AS26" s="4">
        <v>2</v>
      </c>
      <c r="AT26" s="4">
        <v>7</v>
      </c>
      <c r="AU26" s="4" t="s">
        <v>27</v>
      </c>
      <c r="AV26" s="4">
        <v>0</v>
      </c>
      <c r="AW26" s="4" t="s">
        <v>27</v>
      </c>
      <c r="AX26" s="4" t="s">
        <v>27</v>
      </c>
      <c r="AY26" s="4">
        <v>3</v>
      </c>
      <c r="AZ26" s="4">
        <v>0</v>
      </c>
      <c r="BA26" s="4">
        <v>1</v>
      </c>
      <c r="BB26" s="4">
        <v>38</v>
      </c>
      <c r="BC26" s="4">
        <v>3</v>
      </c>
      <c r="BD26" s="4" t="s">
        <v>27</v>
      </c>
      <c r="BE26" s="4">
        <v>9.5</v>
      </c>
      <c r="BF26" s="4" t="s">
        <v>27</v>
      </c>
      <c r="BG26" s="4" t="s">
        <v>27</v>
      </c>
      <c r="BH26" s="4">
        <v>10</v>
      </c>
      <c r="BI26" s="4" t="s">
        <v>27</v>
      </c>
      <c r="BJ26" s="4" t="s">
        <v>27</v>
      </c>
      <c r="BK26" s="4">
        <v>0</v>
      </c>
      <c r="BL26" s="4" t="s">
        <v>27</v>
      </c>
      <c r="BM26" s="4">
        <v>0.5</v>
      </c>
      <c r="BN26" s="4" t="s">
        <v>27</v>
      </c>
      <c r="BO26" s="4">
        <v>1</v>
      </c>
      <c r="BP26" s="4">
        <v>0</v>
      </c>
      <c r="BQ26" s="4" t="s">
        <v>27</v>
      </c>
      <c r="BR26" s="4"/>
      <c r="BS26" s="4"/>
      <c r="BT26" s="4"/>
      <c r="BU26" s="4"/>
      <c r="BV26" s="4"/>
      <c r="BW26" s="4"/>
      <c r="BY26" s="9">
        <f t="shared" si="0"/>
        <v>7.246666666666667</v>
      </c>
      <c r="BZ26" s="9">
        <f t="shared" si="1"/>
        <v>2.2033333333333336</v>
      </c>
      <c r="CA26" s="9">
        <f t="shared" si="2"/>
        <v>2.2666666666666666</v>
      </c>
      <c r="CB26" s="9">
        <f t="shared" si="3"/>
        <v>2.6166666666666667</v>
      </c>
    </row>
    <row r="27" spans="1:80" ht="11.25">
      <c r="A27" s="5">
        <v>25</v>
      </c>
      <c r="B27" s="77">
        <v>13</v>
      </c>
      <c r="C27" s="4">
        <v>0.8</v>
      </c>
      <c r="D27" s="4">
        <v>9.9</v>
      </c>
      <c r="E27" s="4" t="s">
        <v>27</v>
      </c>
      <c r="F27" s="4">
        <v>0</v>
      </c>
      <c r="G27" s="4">
        <v>0.9</v>
      </c>
      <c r="H27" s="4" t="s">
        <v>27</v>
      </c>
      <c r="I27" s="4">
        <v>7.2</v>
      </c>
      <c r="J27" s="4" t="s">
        <v>27</v>
      </c>
      <c r="K27" s="4" t="s">
        <v>27</v>
      </c>
      <c r="L27" s="4">
        <v>12.7</v>
      </c>
      <c r="M27" s="4">
        <v>0.2</v>
      </c>
      <c r="N27" s="4">
        <v>6.8</v>
      </c>
      <c r="O27" s="4" t="s">
        <v>27</v>
      </c>
      <c r="P27" s="4" t="s">
        <v>27</v>
      </c>
      <c r="Q27" s="4" t="s">
        <v>27</v>
      </c>
      <c r="R27" s="4">
        <v>0</v>
      </c>
      <c r="S27" s="4" t="s">
        <v>27</v>
      </c>
      <c r="T27" s="4">
        <v>0.8</v>
      </c>
      <c r="U27" s="4">
        <v>0.7</v>
      </c>
      <c r="V27" s="4">
        <v>15.5</v>
      </c>
      <c r="W27" s="4">
        <v>18.6</v>
      </c>
      <c r="X27" s="4" t="s">
        <v>27</v>
      </c>
      <c r="Y27" s="4">
        <v>3.1</v>
      </c>
      <c r="Z27" s="4">
        <v>1.2</v>
      </c>
      <c r="AA27" s="4" t="s">
        <v>27</v>
      </c>
      <c r="AB27" s="4">
        <v>3</v>
      </c>
      <c r="AC27" s="4">
        <v>0</v>
      </c>
      <c r="AD27" s="4">
        <v>1</v>
      </c>
      <c r="AE27" s="4">
        <v>0</v>
      </c>
      <c r="AF27" s="4">
        <v>0</v>
      </c>
      <c r="AG27" s="4" t="s">
        <v>27</v>
      </c>
      <c r="AH27" s="4" t="s">
        <v>27</v>
      </c>
      <c r="AI27" s="4" t="s">
        <v>27</v>
      </c>
      <c r="AJ27" s="4">
        <v>1</v>
      </c>
      <c r="AK27" s="4">
        <v>6</v>
      </c>
      <c r="AL27" s="4">
        <v>0</v>
      </c>
      <c r="AM27" s="4" t="s">
        <v>27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 t="s">
        <v>27</v>
      </c>
      <c r="AT27" s="4">
        <v>0</v>
      </c>
      <c r="AU27" s="4" t="s">
        <v>27</v>
      </c>
      <c r="AV27" s="4">
        <v>0</v>
      </c>
      <c r="AW27" s="4" t="s">
        <v>27</v>
      </c>
      <c r="AX27" s="4">
        <v>0</v>
      </c>
      <c r="AY27" s="4" t="s">
        <v>27</v>
      </c>
      <c r="AZ27" s="4">
        <v>0</v>
      </c>
      <c r="BA27" s="4">
        <v>0</v>
      </c>
      <c r="BB27" s="4">
        <v>67.5</v>
      </c>
      <c r="BC27" s="4" t="s">
        <v>27</v>
      </c>
      <c r="BD27" s="4" t="s">
        <v>27</v>
      </c>
      <c r="BE27" s="4">
        <v>3.5</v>
      </c>
      <c r="BF27" s="4" t="s">
        <v>27</v>
      </c>
      <c r="BG27" s="4" t="s">
        <v>27</v>
      </c>
      <c r="BH27" s="4">
        <v>0.5</v>
      </c>
      <c r="BI27" s="4" t="s">
        <v>27</v>
      </c>
      <c r="BJ27" s="4">
        <v>0</v>
      </c>
      <c r="BK27" s="4">
        <v>1</v>
      </c>
      <c r="BL27" s="4">
        <v>0</v>
      </c>
      <c r="BM27" s="93" t="s">
        <v>41</v>
      </c>
      <c r="BN27" s="4">
        <v>0</v>
      </c>
      <c r="BO27" s="4">
        <v>0.5</v>
      </c>
      <c r="BP27" s="4">
        <v>20</v>
      </c>
      <c r="BQ27" s="4" t="s">
        <v>27</v>
      </c>
      <c r="BR27" s="4"/>
      <c r="BS27" s="4"/>
      <c r="BT27" s="4"/>
      <c r="BU27" s="4"/>
      <c r="BV27" s="4"/>
      <c r="BW27" s="4"/>
      <c r="BY27" s="9">
        <f t="shared" si="0"/>
        <v>2.3533333333333335</v>
      </c>
      <c r="BZ27" s="9">
        <f t="shared" si="1"/>
        <v>1.6966666666666668</v>
      </c>
      <c r="CA27" s="9">
        <f t="shared" si="2"/>
        <v>2.6333333333333333</v>
      </c>
      <c r="CB27" s="9">
        <f t="shared" si="3"/>
        <v>3.1</v>
      </c>
    </row>
    <row r="28" spans="1:80" ht="11.25">
      <c r="A28" s="5">
        <v>26</v>
      </c>
      <c r="B28" s="77">
        <v>9.4</v>
      </c>
      <c r="C28" s="4">
        <v>0</v>
      </c>
      <c r="D28" s="4">
        <v>3.5</v>
      </c>
      <c r="E28" s="4">
        <v>0</v>
      </c>
      <c r="F28" s="4" t="s">
        <v>27</v>
      </c>
      <c r="G28" s="4">
        <v>15.1</v>
      </c>
      <c r="H28" s="4">
        <v>27.9</v>
      </c>
      <c r="I28" s="4">
        <v>0.3</v>
      </c>
      <c r="J28" s="4">
        <v>0</v>
      </c>
      <c r="K28" s="4">
        <v>11</v>
      </c>
      <c r="L28" s="4" t="s">
        <v>27</v>
      </c>
      <c r="M28" s="4">
        <v>1.9</v>
      </c>
      <c r="N28" s="4" t="s">
        <v>27</v>
      </c>
      <c r="O28" s="4">
        <v>0.1</v>
      </c>
      <c r="P28" s="4" t="s">
        <v>27</v>
      </c>
      <c r="Q28" s="4">
        <v>14.5</v>
      </c>
      <c r="R28" s="4">
        <v>1</v>
      </c>
      <c r="S28" s="4" t="s">
        <v>27</v>
      </c>
      <c r="T28" s="4">
        <v>0</v>
      </c>
      <c r="U28" s="4">
        <v>16.6</v>
      </c>
      <c r="V28" s="4">
        <v>0</v>
      </c>
      <c r="W28" s="4">
        <v>17.7</v>
      </c>
      <c r="X28" s="4" t="s">
        <v>27</v>
      </c>
      <c r="Y28" s="4">
        <v>24.8</v>
      </c>
      <c r="Z28" s="4" t="s">
        <v>27</v>
      </c>
      <c r="AA28" s="4" t="s">
        <v>27</v>
      </c>
      <c r="AB28" s="4" t="s">
        <v>27</v>
      </c>
      <c r="AC28" s="4">
        <v>7</v>
      </c>
      <c r="AD28" s="4">
        <v>0</v>
      </c>
      <c r="AE28" s="4">
        <v>55</v>
      </c>
      <c r="AF28" s="4">
        <v>0</v>
      </c>
      <c r="AG28" s="4" t="s">
        <v>27</v>
      </c>
      <c r="AH28" s="4" t="s">
        <v>27</v>
      </c>
      <c r="AI28" s="4" t="s">
        <v>27</v>
      </c>
      <c r="AJ28" s="4">
        <v>14</v>
      </c>
      <c r="AK28" s="4">
        <v>21</v>
      </c>
      <c r="AL28" s="4">
        <v>2</v>
      </c>
      <c r="AM28" s="4">
        <v>28</v>
      </c>
      <c r="AN28" s="4" t="s">
        <v>27</v>
      </c>
      <c r="AO28" s="4">
        <v>0</v>
      </c>
      <c r="AP28" s="4">
        <v>27</v>
      </c>
      <c r="AQ28" s="4" t="s">
        <v>27</v>
      </c>
      <c r="AR28" s="4">
        <v>0</v>
      </c>
      <c r="AS28" s="4" t="s">
        <v>27</v>
      </c>
      <c r="AT28" s="4">
        <v>11.5</v>
      </c>
      <c r="AU28" s="4">
        <v>10.5</v>
      </c>
      <c r="AV28" s="4">
        <v>0</v>
      </c>
      <c r="AW28" s="4" t="s">
        <v>27</v>
      </c>
      <c r="AX28" s="4">
        <v>0</v>
      </c>
      <c r="AY28" s="4">
        <v>0</v>
      </c>
      <c r="AZ28" s="4">
        <v>17.5</v>
      </c>
      <c r="BA28" s="4">
        <v>0</v>
      </c>
      <c r="BB28" s="4">
        <v>34</v>
      </c>
      <c r="BC28" s="4">
        <v>0</v>
      </c>
      <c r="BD28" s="4" t="s">
        <v>27</v>
      </c>
      <c r="BE28" s="4">
        <v>4</v>
      </c>
      <c r="BF28" s="4" t="s">
        <v>27</v>
      </c>
      <c r="BG28" s="4" t="s">
        <v>27</v>
      </c>
      <c r="BH28" s="4">
        <v>3.5</v>
      </c>
      <c r="BI28" s="4" t="s">
        <v>27</v>
      </c>
      <c r="BJ28" s="4" t="s">
        <v>27</v>
      </c>
      <c r="BK28" s="4">
        <v>11.5</v>
      </c>
      <c r="BL28" s="4">
        <v>37.5</v>
      </c>
      <c r="BM28" s="93" t="s">
        <v>41</v>
      </c>
      <c r="BN28" s="4">
        <v>0</v>
      </c>
      <c r="BO28" s="4">
        <v>6</v>
      </c>
      <c r="BP28" s="4">
        <v>1</v>
      </c>
      <c r="BQ28" s="4" t="s">
        <v>27</v>
      </c>
      <c r="BR28" s="4"/>
      <c r="BS28" s="4"/>
      <c r="BT28" s="4"/>
      <c r="BU28" s="4"/>
      <c r="BV28" s="4"/>
      <c r="BW28" s="4"/>
      <c r="BY28" s="9">
        <f t="shared" si="0"/>
        <v>7.153333333333333</v>
      </c>
      <c r="BZ28" s="9">
        <f t="shared" si="1"/>
        <v>7.836666666666667</v>
      </c>
      <c r="CA28" s="9">
        <f t="shared" si="2"/>
        <v>7.483333333333333</v>
      </c>
      <c r="CB28" s="9">
        <f t="shared" si="3"/>
        <v>5.466666666666667</v>
      </c>
    </row>
    <row r="29" spans="1:80" ht="11.25">
      <c r="A29" s="5">
        <v>27</v>
      </c>
      <c r="B29" s="77">
        <v>40.7</v>
      </c>
      <c r="C29" s="4" t="s">
        <v>27</v>
      </c>
      <c r="D29" s="4">
        <v>11.6</v>
      </c>
      <c r="E29" s="4">
        <v>2.6</v>
      </c>
      <c r="F29" s="4" t="s">
        <v>27</v>
      </c>
      <c r="G29" s="4">
        <v>0</v>
      </c>
      <c r="H29" s="4">
        <v>0</v>
      </c>
      <c r="I29" s="4">
        <v>0</v>
      </c>
      <c r="J29" s="4" t="s">
        <v>27</v>
      </c>
      <c r="K29" s="4">
        <v>0</v>
      </c>
      <c r="L29" s="4" t="s">
        <v>27</v>
      </c>
      <c r="M29" s="4">
        <v>0</v>
      </c>
      <c r="N29" s="4" t="s">
        <v>27</v>
      </c>
      <c r="O29" s="4" t="s">
        <v>27</v>
      </c>
      <c r="P29" s="4">
        <v>3</v>
      </c>
      <c r="Q29" s="4">
        <v>0.4</v>
      </c>
      <c r="R29" s="4" t="s">
        <v>27</v>
      </c>
      <c r="S29" s="4" t="s">
        <v>27</v>
      </c>
      <c r="T29" s="4" t="s">
        <v>27</v>
      </c>
      <c r="U29" s="4">
        <v>0.2</v>
      </c>
      <c r="V29" s="4">
        <v>1.1</v>
      </c>
      <c r="W29" s="4">
        <v>11</v>
      </c>
      <c r="X29" s="4" t="s">
        <v>27</v>
      </c>
      <c r="Y29" s="4">
        <v>0</v>
      </c>
      <c r="Z29" s="4">
        <v>0</v>
      </c>
      <c r="AA29" s="4" t="s">
        <v>27</v>
      </c>
      <c r="AB29" s="4" t="s">
        <v>27</v>
      </c>
      <c r="AC29" s="4">
        <v>23</v>
      </c>
      <c r="AD29" s="4" t="s">
        <v>27</v>
      </c>
      <c r="AE29" s="4">
        <v>39</v>
      </c>
      <c r="AF29" s="4">
        <v>0</v>
      </c>
      <c r="AG29" s="4">
        <v>1</v>
      </c>
      <c r="AH29" s="4" t="s">
        <v>27</v>
      </c>
      <c r="AI29" s="4" t="s">
        <v>27</v>
      </c>
      <c r="AJ29" s="4" t="s">
        <v>27</v>
      </c>
      <c r="AK29" s="4">
        <v>5</v>
      </c>
      <c r="AL29" s="4">
        <v>141</v>
      </c>
      <c r="AM29" s="4" t="s">
        <v>27</v>
      </c>
      <c r="AN29" s="4" t="s">
        <v>27</v>
      </c>
      <c r="AO29" s="4">
        <v>0</v>
      </c>
      <c r="AP29" s="4">
        <v>106</v>
      </c>
      <c r="AQ29" s="4" t="s">
        <v>27</v>
      </c>
      <c r="AR29" s="4" t="s">
        <v>27</v>
      </c>
      <c r="AS29" s="4">
        <v>0</v>
      </c>
      <c r="AT29" s="4">
        <v>0</v>
      </c>
      <c r="AU29" s="4">
        <v>5</v>
      </c>
      <c r="AV29" s="4">
        <v>0.5</v>
      </c>
      <c r="AW29" s="4" t="s">
        <v>27</v>
      </c>
      <c r="AX29" s="4">
        <v>0</v>
      </c>
      <c r="AY29" s="4">
        <v>0</v>
      </c>
      <c r="AZ29" s="4">
        <v>4</v>
      </c>
      <c r="BA29" s="4">
        <v>2.5</v>
      </c>
      <c r="BB29" s="4">
        <v>2</v>
      </c>
      <c r="BC29" s="4" t="s">
        <v>27</v>
      </c>
      <c r="BD29" s="4">
        <v>1</v>
      </c>
      <c r="BE29" s="4">
        <v>0</v>
      </c>
      <c r="BF29" s="4" t="s">
        <v>27</v>
      </c>
      <c r="BG29" s="4" t="s">
        <v>27</v>
      </c>
      <c r="BH29" s="4">
        <v>0</v>
      </c>
      <c r="BI29" s="4" t="s">
        <v>27</v>
      </c>
      <c r="BJ29" s="4">
        <v>14</v>
      </c>
      <c r="BK29" s="4">
        <v>10</v>
      </c>
      <c r="BL29" s="4">
        <v>0</v>
      </c>
      <c r="BM29" s="4">
        <v>0</v>
      </c>
      <c r="BN29" s="4">
        <v>0</v>
      </c>
      <c r="BO29" s="4">
        <v>21</v>
      </c>
      <c r="BP29" s="4">
        <v>0</v>
      </c>
      <c r="BQ29" s="4">
        <v>0</v>
      </c>
      <c r="BR29" s="4"/>
      <c r="BS29" s="4"/>
      <c r="BT29" s="4"/>
      <c r="BU29" s="4"/>
      <c r="BV29" s="4"/>
      <c r="BW29" s="4"/>
      <c r="BY29" s="9">
        <f t="shared" si="0"/>
        <v>7.489999999999999</v>
      </c>
      <c r="BZ29" s="9">
        <f t="shared" si="1"/>
        <v>11.093333333333334</v>
      </c>
      <c r="CA29" s="9">
        <f t="shared" si="2"/>
        <v>10.233333333333333</v>
      </c>
      <c r="CB29" s="9">
        <f t="shared" si="3"/>
        <v>5.533333333333333</v>
      </c>
    </row>
    <row r="30" spans="1:80" ht="11.25">
      <c r="A30" s="5">
        <v>28</v>
      </c>
      <c r="B30" s="77">
        <v>8.2</v>
      </c>
      <c r="C30" s="4" t="s">
        <v>27</v>
      </c>
      <c r="D30" s="4">
        <v>1.1</v>
      </c>
      <c r="E30" s="4">
        <v>20.8</v>
      </c>
      <c r="F30" s="4">
        <v>17.4</v>
      </c>
      <c r="G30" s="4">
        <v>21.3</v>
      </c>
      <c r="H30" s="4" t="s">
        <v>27</v>
      </c>
      <c r="I30" s="4" t="s">
        <v>27</v>
      </c>
      <c r="J30" s="4">
        <v>15</v>
      </c>
      <c r="K30" s="4">
        <v>0.3</v>
      </c>
      <c r="L30" s="4">
        <v>0.8</v>
      </c>
      <c r="M30" s="4">
        <v>6.3</v>
      </c>
      <c r="N30" s="4" t="s">
        <v>27</v>
      </c>
      <c r="O30" s="4" t="s">
        <v>27</v>
      </c>
      <c r="P30" s="4">
        <v>0.6</v>
      </c>
      <c r="Q30" s="4">
        <v>44.9</v>
      </c>
      <c r="R30" s="4">
        <v>0</v>
      </c>
      <c r="S30" s="4">
        <v>0.5</v>
      </c>
      <c r="T30" s="4" t="s">
        <v>27</v>
      </c>
      <c r="U30" s="4" t="s">
        <v>27</v>
      </c>
      <c r="V30" s="4" t="s">
        <v>27</v>
      </c>
      <c r="W30" s="4" t="s">
        <v>27</v>
      </c>
      <c r="X30" s="4" t="s">
        <v>27</v>
      </c>
      <c r="Y30" s="4">
        <v>21.4</v>
      </c>
      <c r="Z30" s="4" t="s">
        <v>27</v>
      </c>
      <c r="AA30" s="4" t="s">
        <v>27</v>
      </c>
      <c r="AB30" s="4">
        <v>1</v>
      </c>
      <c r="AC30" s="4">
        <v>0</v>
      </c>
      <c r="AD30" s="4">
        <v>39</v>
      </c>
      <c r="AE30" s="4">
        <v>8</v>
      </c>
      <c r="AF30" s="4">
        <v>0</v>
      </c>
      <c r="AG30" s="4" t="s">
        <v>27</v>
      </c>
      <c r="AH30" s="4" t="s">
        <v>27</v>
      </c>
      <c r="AI30" s="4" t="s">
        <v>27</v>
      </c>
      <c r="AJ30" s="4">
        <v>0</v>
      </c>
      <c r="AK30" s="4">
        <v>0</v>
      </c>
      <c r="AL30" s="4">
        <v>0</v>
      </c>
      <c r="AM30" s="4" t="s">
        <v>27</v>
      </c>
      <c r="AN30" s="4" t="s">
        <v>27</v>
      </c>
      <c r="AO30" s="4" t="s">
        <v>27</v>
      </c>
      <c r="AP30" s="4" t="s">
        <v>27</v>
      </c>
      <c r="AQ30" s="4" t="s">
        <v>27</v>
      </c>
      <c r="AR30" s="4" t="s">
        <v>27</v>
      </c>
      <c r="AS30" s="4">
        <v>9</v>
      </c>
      <c r="AT30" s="4">
        <v>0</v>
      </c>
      <c r="AU30" s="4">
        <v>4</v>
      </c>
      <c r="AV30" s="4" t="s">
        <v>27</v>
      </c>
      <c r="AW30" s="4" t="s">
        <v>27</v>
      </c>
      <c r="AX30" s="4">
        <v>23</v>
      </c>
      <c r="AY30" s="4">
        <v>0</v>
      </c>
      <c r="AZ30" s="4">
        <v>0</v>
      </c>
      <c r="BA30" s="4" t="s">
        <v>27</v>
      </c>
      <c r="BB30" s="4">
        <v>0</v>
      </c>
      <c r="BC30" s="4" t="s">
        <v>27</v>
      </c>
      <c r="BD30" s="4">
        <v>2.5</v>
      </c>
      <c r="BE30" s="4">
        <v>28.5</v>
      </c>
      <c r="BF30" s="4" t="s">
        <v>27</v>
      </c>
      <c r="BG30" s="4">
        <v>0</v>
      </c>
      <c r="BH30" s="4" t="s">
        <v>27</v>
      </c>
      <c r="BI30" s="4" t="s">
        <v>27</v>
      </c>
      <c r="BJ30" s="4" t="s">
        <v>27</v>
      </c>
      <c r="BK30" s="4">
        <v>15.5</v>
      </c>
      <c r="BL30" s="4">
        <v>2</v>
      </c>
      <c r="BM30" s="4">
        <v>0</v>
      </c>
      <c r="BN30" s="4" t="s">
        <v>27</v>
      </c>
      <c r="BO30" s="4">
        <v>24.5</v>
      </c>
      <c r="BP30" s="4">
        <v>3.5</v>
      </c>
      <c r="BQ30" s="4">
        <v>0</v>
      </c>
      <c r="BR30" s="4"/>
      <c r="BS30" s="4"/>
      <c r="BT30" s="4"/>
      <c r="BU30" s="4"/>
      <c r="BV30" s="4"/>
      <c r="BW30" s="4"/>
      <c r="BY30" s="9">
        <f t="shared" si="0"/>
        <v>4.593333333333334</v>
      </c>
      <c r="BZ30" s="9">
        <f t="shared" si="1"/>
        <v>2.746666666666667</v>
      </c>
      <c r="CA30" s="9">
        <f t="shared" si="2"/>
        <v>3.8</v>
      </c>
      <c r="CB30" s="9">
        <f t="shared" si="3"/>
        <v>3.75</v>
      </c>
    </row>
    <row r="31" spans="1:80" ht="11.25">
      <c r="A31" s="5">
        <v>29</v>
      </c>
      <c r="B31" s="77">
        <v>15.4</v>
      </c>
      <c r="C31" s="4">
        <v>0.5</v>
      </c>
      <c r="D31" s="4">
        <v>0.1</v>
      </c>
      <c r="E31" s="4">
        <v>27.7</v>
      </c>
      <c r="F31" s="4" t="s">
        <v>27</v>
      </c>
      <c r="G31" s="4">
        <v>0.3</v>
      </c>
      <c r="H31" s="4">
        <v>0</v>
      </c>
      <c r="I31" s="4">
        <v>0.5</v>
      </c>
      <c r="J31" s="4" t="s">
        <v>27</v>
      </c>
      <c r="K31" s="4">
        <v>4.1</v>
      </c>
      <c r="L31" s="4">
        <v>19.8</v>
      </c>
      <c r="M31" s="4">
        <v>4.3</v>
      </c>
      <c r="N31" s="4" t="s">
        <v>27</v>
      </c>
      <c r="O31" s="4" t="s">
        <v>27</v>
      </c>
      <c r="P31" s="4">
        <v>2.5</v>
      </c>
      <c r="Q31" s="4">
        <v>14.6</v>
      </c>
      <c r="R31" s="4" t="s">
        <v>27</v>
      </c>
      <c r="S31" s="4">
        <v>1.8</v>
      </c>
      <c r="T31" s="4">
        <v>27.7</v>
      </c>
      <c r="U31" s="4" t="s">
        <v>27</v>
      </c>
      <c r="V31" s="4">
        <v>0.8</v>
      </c>
      <c r="W31" s="4">
        <v>0.3</v>
      </c>
      <c r="X31" s="4" t="s">
        <v>27</v>
      </c>
      <c r="Y31" s="4" t="s">
        <v>27</v>
      </c>
      <c r="Z31" s="4" t="s">
        <v>27</v>
      </c>
      <c r="AA31" s="4" t="s">
        <v>27</v>
      </c>
      <c r="AB31" s="4">
        <v>4</v>
      </c>
      <c r="AC31" s="4">
        <v>6</v>
      </c>
      <c r="AD31" s="4" t="s">
        <v>27</v>
      </c>
      <c r="AE31" s="4" t="s">
        <v>27</v>
      </c>
      <c r="AF31" s="4" t="s">
        <v>27</v>
      </c>
      <c r="AG31" s="4" t="s">
        <v>27</v>
      </c>
      <c r="AH31" s="4" t="s">
        <v>27</v>
      </c>
      <c r="AI31" s="4" t="s">
        <v>27</v>
      </c>
      <c r="AJ31" s="4" t="s">
        <v>27</v>
      </c>
      <c r="AK31" s="4">
        <v>57</v>
      </c>
      <c r="AL31" s="4" t="s">
        <v>27</v>
      </c>
      <c r="AM31" s="4" t="s">
        <v>27</v>
      </c>
      <c r="AN31" s="4">
        <v>0</v>
      </c>
      <c r="AO31" s="4">
        <v>0</v>
      </c>
      <c r="AP31" s="4" t="s">
        <v>27</v>
      </c>
      <c r="AQ31" s="4" t="s">
        <v>27</v>
      </c>
      <c r="AR31" s="4">
        <v>0.5</v>
      </c>
      <c r="AS31" s="4">
        <v>7.5</v>
      </c>
      <c r="AT31" s="4">
        <v>0</v>
      </c>
      <c r="AU31" s="4">
        <v>31</v>
      </c>
      <c r="AV31" s="4">
        <v>5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11.5</v>
      </c>
      <c r="BB31" s="4">
        <v>3.5</v>
      </c>
      <c r="BC31" s="4">
        <v>3.5</v>
      </c>
      <c r="BD31" s="4">
        <v>3</v>
      </c>
      <c r="BE31" s="4">
        <v>29</v>
      </c>
      <c r="BF31" s="4" t="s">
        <v>27</v>
      </c>
      <c r="BG31" s="4" t="s">
        <v>27</v>
      </c>
      <c r="BH31" s="4" t="s">
        <v>27</v>
      </c>
      <c r="BI31" s="4" t="s">
        <v>27</v>
      </c>
      <c r="BJ31" s="4" t="s">
        <v>27</v>
      </c>
      <c r="BK31" s="4">
        <v>0</v>
      </c>
      <c r="BL31" s="4">
        <v>6</v>
      </c>
      <c r="BM31" s="4">
        <v>13.5</v>
      </c>
      <c r="BN31" s="4">
        <v>0</v>
      </c>
      <c r="BO31" s="4">
        <v>0</v>
      </c>
      <c r="BP31" s="4">
        <v>0</v>
      </c>
      <c r="BQ31" s="4" t="s">
        <v>27</v>
      </c>
      <c r="BR31" s="4"/>
      <c r="BS31" s="4"/>
      <c r="BT31" s="4"/>
      <c r="BU31" s="4"/>
      <c r="BV31" s="4"/>
      <c r="BW31" s="4"/>
      <c r="BY31" s="9">
        <f t="shared" si="0"/>
        <v>4.763333333333333</v>
      </c>
      <c r="BZ31" s="9">
        <f t="shared" si="1"/>
        <v>4.66</v>
      </c>
      <c r="CA31" s="9">
        <f t="shared" si="2"/>
        <v>5.05</v>
      </c>
      <c r="CB31" s="9">
        <f t="shared" si="3"/>
        <v>3.8</v>
      </c>
    </row>
    <row r="32" spans="1:80" ht="11.25">
      <c r="A32" s="5">
        <v>30</v>
      </c>
      <c r="B32" s="77">
        <v>35.7</v>
      </c>
      <c r="C32" s="4">
        <v>14.6</v>
      </c>
      <c r="D32" s="4">
        <v>0.5</v>
      </c>
      <c r="E32" s="4">
        <v>14.4</v>
      </c>
      <c r="F32" s="4" t="s">
        <v>27</v>
      </c>
      <c r="G32" s="4">
        <v>25.9</v>
      </c>
      <c r="H32" s="4" t="s">
        <v>27</v>
      </c>
      <c r="I32" s="4">
        <v>0.7</v>
      </c>
      <c r="J32" s="4" t="s">
        <v>27</v>
      </c>
      <c r="K32" s="4" t="s">
        <v>27</v>
      </c>
      <c r="L32" s="4">
        <v>1.5</v>
      </c>
      <c r="M32" s="4">
        <v>17.2</v>
      </c>
      <c r="N32" s="4" t="s">
        <v>27</v>
      </c>
      <c r="O32" s="4" t="s">
        <v>27</v>
      </c>
      <c r="P32" s="4">
        <v>1.3</v>
      </c>
      <c r="Q32" s="4">
        <v>7.5</v>
      </c>
      <c r="R32" s="4" t="s">
        <v>27</v>
      </c>
      <c r="S32" s="4">
        <v>0.2</v>
      </c>
      <c r="T32" s="4">
        <v>0.7</v>
      </c>
      <c r="U32" s="4">
        <v>0</v>
      </c>
      <c r="V32" s="4" t="s">
        <v>27</v>
      </c>
      <c r="W32" s="4">
        <v>0.8</v>
      </c>
      <c r="X32" s="4" t="s">
        <v>27</v>
      </c>
      <c r="Y32" s="4">
        <v>14.1</v>
      </c>
      <c r="Z32" s="4" t="s">
        <v>27</v>
      </c>
      <c r="AA32" s="4" t="s">
        <v>27</v>
      </c>
      <c r="AB32" s="4">
        <v>15</v>
      </c>
      <c r="AC32" s="4">
        <v>0</v>
      </c>
      <c r="AD32" s="4" t="s">
        <v>27</v>
      </c>
      <c r="AE32" s="4">
        <v>2</v>
      </c>
      <c r="AF32" s="4">
        <v>0</v>
      </c>
      <c r="AG32" s="4">
        <v>0</v>
      </c>
      <c r="AH32" s="4">
        <v>26</v>
      </c>
      <c r="AI32" s="4" t="s">
        <v>27</v>
      </c>
      <c r="AJ32" s="4">
        <v>0</v>
      </c>
      <c r="AK32" s="4">
        <v>56</v>
      </c>
      <c r="AL32" s="4" t="s">
        <v>27</v>
      </c>
      <c r="AM32" s="4" t="s">
        <v>27</v>
      </c>
      <c r="AN32" s="4">
        <v>0</v>
      </c>
      <c r="AO32" s="4" t="s">
        <v>27</v>
      </c>
      <c r="AP32" s="4">
        <v>4</v>
      </c>
      <c r="AQ32" s="4">
        <v>0</v>
      </c>
      <c r="AR32" s="4">
        <v>0</v>
      </c>
      <c r="AS32" s="4">
        <v>0</v>
      </c>
      <c r="AT32" s="4">
        <v>0.5</v>
      </c>
      <c r="AU32" s="4">
        <v>44</v>
      </c>
      <c r="AV32" s="4" t="s">
        <v>27</v>
      </c>
      <c r="AW32" s="4" t="s">
        <v>27</v>
      </c>
      <c r="AX32" s="4">
        <v>0</v>
      </c>
      <c r="AY32" s="4" t="s">
        <v>27</v>
      </c>
      <c r="AZ32" s="4">
        <v>0</v>
      </c>
      <c r="BA32" s="4">
        <v>1</v>
      </c>
      <c r="BB32" s="4">
        <v>0</v>
      </c>
      <c r="BC32" s="4">
        <v>2</v>
      </c>
      <c r="BD32" s="4">
        <v>9</v>
      </c>
      <c r="BE32" s="4">
        <v>0</v>
      </c>
      <c r="BF32" s="4">
        <v>8</v>
      </c>
      <c r="BG32" s="4" t="s">
        <v>27</v>
      </c>
      <c r="BH32" s="4">
        <v>0</v>
      </c>
      <c r="BI32" s="4" t="s">
        <v>27</v>
      </c>
      <c r="BJ32" s="4">
        <v>0</v>
      </c>
      <c r="BK32" s="4">
        <v>16.5</v>
      </c>
      <c r="BL32" s="4">
        <v>0.5</v>
      </c>
      <c r="BM32" s="4">
        <v>25.5</v>
      </c>
      <c r="BN32" s="4">
        <v>2.5</v>
      </c>
      <c r="BO32" s="4">
        <v>0</v>
      </c>
      <c r="BP32" s="4">
        <v>2</v>
      </c>
      <c r="BQ32" s="4">
        <v>0</v>
      </c>
      <c r="BR32" s="4"/>
      <c r="BS32" s="4"/>
      <c r="BT32" s="4"/>
      <c r="BU32" s="4"/>
      <c r="BV32" s="4"/>
      <c r="BW32" s="4"/>
      <c r="BY32" s="9">
        <f t="shared" si="0"/>
        <v>4.743333333333334</v>
      </c>
      <c r="BZ32" s="9">
        <f t="shared" si="1"/>
        <v>5.4366666666666665</v>
      </c>
      <c r="CA32" s="9">
        <f t="shared" si="2"/>
        <v>5.083333333333333</v>
      </c>
      <c r="CB32" s="9">
        <f t="shared" si="3"/>
        <v>3.85</v>
      </c>
    </row>
    <row r="33" spans="1:80" ht="11.25">
      <c r="A33" s="5">
        <v>31</v>
      </c>
      <c r="B33" s="77" t="s">
        <v>27</v>
      </c>
      <c r="C33" s="4">
        <v>13.1</v>
      </c>
      <c r="D33" s="4">
        <v>19.8</v>
      </c>
      <c r="E33" s="4" t="s">
        <v>27</v>
      </c>
      <c r="F33" s="4">
        <v>0.9</v>
      </c>
      <c r="G33" s="4" t="s">
        <v>27</v>
      </c>
      <c r="H33" s="4" t="s">
        <v>27</v>
      </c>
      <c r="I33" s="4">
        <v>2.7</v>
      </c>
      <c r="J33" s="4" t="s">
        <v>27</v>
      </c>
      <c r="K33" s="4">
        <v>0.4</v>
      </c>
      <c r="L33" s="4">
        <v>15.1</v>
      </c>
      <c r="M33" s="4">
        <v>14.3</v>
      </c>
      <c r="N33" s="4">
        <v>0</v>
      </c>
      <c r="O33" s="4" t="s">
        <v>27</v>
      </c>
      <c r="P33" s="4" t="s">
        <v>27</v>
      </c>
      <c r="Q33" s="4">
        <v>65.5</v>
      </c>
      <c r="R33" s="4">
        <v>1.7</v>
      </c>
      <c r="S33" s="4" t="s">
        <v>27</v>
      </c>
      <c r="T33" s="4">
        <v>211.2</v>
      </c>
      <c r="U33" s="4" t="s">
        <v>27</v>
      </c>
      <c r="V33" s="4" t="s">
        <v>27</v>
      </c>
      <c r="W33" s="4">
        <v>4.2</v>
      </c>
      <c r="X33" s="4" t="s">
        <v>27</v>
      </c>
      <c r="Y33" s="4">
        <v>29.2</v>
      </c>
      <c r="Z33" s="4" t="s">
        <v>27</v>
      </c>
      <c r="AA33" s="4">
        <v>1</v>
      </c>
      <c r="AB33" s="4" t="s">
        <v>27</v>
      </c>
      <c r="AC33" s="4">
        <v>4</v>
      </c>
      <c r="AD33" s="4" t="s">
        <v>27</v>
      </c>
      <c r="AE33" s="4">
        <v>0</v>
      </c>
      <c r="AF33" s="4">
        <v>0</v>
      </c>
      <c r="AG33" s="4" t="s">
        <v>27</v>
      </c>
      <c r="AH33" s="4">
        <v>47</v>
      </c>
      <c r="AI33" s="4" t="s">
        <v>27</v>
      </c>
      <c r="AJ33" s="4" t="s">
        <v>27</v>
      </c>
      <c r="AK33" s="4">
        <v>0</v>
      </c>
      <c r="AL33" s="4">
        <v>0</v>
      </c>
      <c r="AM33" s="4" t="s">
        <v>27</v>
      </c>
      <c r="AN33" s="4">
        <v>31</v>
      </c>
      <c r="AO33" s="4" t="s">
        <v>27</v>
      </c>
      <c r="AP33" s="4" t="s">
        <v>27</v>
      </c>
      <c r="AQ33" s="4">
        <v>0</v>
      </c>
      <c r="AR33" s="4">
        <v>26</v>
      </c>
      <c r="AS33" s="4">
        <v>0</v>
      </c>
      <c r="AT33" s="4" t="s">
        <v>27</v>
      </c>
      <c r="AU33" s="4">
        <v>8.5</v>
      </c>
      <c r="AV33" s="4">
        <v>0</v>
      </c>
      <c r="AW33" s="4">
        <v>0</v>
      </c>
      <c r="AX33" s="4">
        <v>6</v>
      </c>
      <c r="AY33" s="4" t="s">
        <v>27</v>
      </c>
      <c r="AZ33" s="4">
        <v>0.5</v>
      </c>
      <c r="BA33" s="4">
        <v>10</v>
      </c>
      <c r="BB33" s="4">
        <v>0.5</v>
      </c>
      <c r="BC33" s="4" t="s">
        <v>27</v>
      </c>
      <c r="BD33" s="4">
        <v>0</v>
      </c>
      <c r="BE33" s="4">
        <v>4.5</v>
      </c>
      <c r="BF33" s="4">
        <v>32.5</v>
      </c>
      <c r="BG33" s="4" t="s">
        <v>27</v>
      </c>
      <c r="BH33" s="4">
        <v>3.5</v>
      </c>
      <c r="BI33" s="4" t="s">
        <v>27</v>
      </c>
      <c r="BJ33" s="4" t="s">
        <v>27</v>
      </c>
      <c r="BK33" s="4">
        <v>0</v>
      </c>
      <c r="BL33" s="4">
        <v>0</v>
      </c>
      <c r="BM33" s="93" t="s">
        <v>41</v>
      </c>
      <c r="BN33" s="4">
        <v>6.5</v>
      </c>
      <c r="BO33" s="4">
        <v>48</v>
      </c>
      <c r="BP33" s="4">
        <v>0</v>
      </c>
      <c r="BQ33" s="4">
        <v>0.5</v>
      </c>
      <c r="BR33" s="4"/>
      <c r="BS33" s="4"/>
      <c r="BT33" s="4"/>
      <c r="BU33" s="4"/>
      <c r="BV33" s="4"/>
      <c r="BW33" s="4"/>
      <c r="BY33" s="9">
        <f t="shared" si="0"/>
        <v>13.12</v>
      </c>
      <c r="BZ33" s="9">
        <f t="shared" si="1"/>
        <v>12.069999999999999</v>
      </c>
      <c r="CA33" s="9">
        <f t="shared" si="2"/>
        <v>5.55</v>
      </c>
      <c r="CB33" s="9">
        <f t="shared" si="3"/>
        <v>5.933333333333334</v>
      </c>
    </row>
    <row r="34" spans="1:80" ht="11.25">
      <c r="A34" s="1" t="s">
        <v>23</v>
      </c>
      <c r="B34" s="19">
        <f aca="true" t="shared" si="4" ref="B34:AG34">SUM(B3:B33)</f>
        <v>232.3</v>
      </c>
      <c r="C34" s="11">
        <f t="shared" si="4"/>
        <v>67</v>
      </c>
      <c r="D34" s="11">
        <f t="shared" si="4"/>
        <v>174</v>
      </c>
      <c r="E34" s="11">
        <f t="shared" si="4"/>
        <v>110.80000000000001</v>
      </c>
      <c r="F34" s="11">
        <f t="shared" si="4"/>
        <v>96.6</v>
      </c>
      <c r="G34" s="11">
        <f t="shared" si="4"/>
        <v>150.6</v>
      </c>
      <c r="H34" s="11">
        <f t="shared" si="4"/>
        <v>240.00000000000006</v>
      </c>
      <c r="I34" s="11">
        <f t="shared" si="4"/>
        <v>191.69999999999996</v>
      </c>
      <c r="J34" s="11">
        <f t="shared" si="4"/>
        <v>73.9</v>
      </c>
      <c r="K34" s="11">
        <f t="shared" si="4"/>
        <v>161.3</v>
      </c>
      <c r="L34" s="11">
        <f t="shared" si="4"/>
        <v>108.39999999999999</v>
      </c>
      <c r="M34" s="11">
        <f t="shared" si="4"/>
        <v>210.00000000000003</v>
      </c>
      <c r="N34" s="11">
        <f t="shared" si="4"/>
        <v>93.10000000000001</v>
      </c>
      <c r="O34" s="11">
        <f t="shared" si="4"/>
        <v>36.6</v>
      </c>
      <c r="P34" s="11">
        <f t="shared" si="4"/>
        <v>91.1</v>
      </c>
      <c r="Q34" s="11">
        <f t="shared" si="4"/>
        <v>194.7</v>
      </c>
      <c r="R34" s="11">
        <f t="shared" si="4"/>
        <v>126.8</v>
      </c>
      <c r="S34" s="11">
        <f t="shared" si="4"/>
        <v>74.4</v>
      </c>
      <c r="T34" s="11">
        <f t="shared" si="4"/>
        <v>253.79999999999998</v>
      </c>
      <c r="U34" s="11">
        <f t="shared" si="4"/>
        <v>124.2</v>
      </c>
      <c r="V34" s="11">
        <f t="shared" si="4"/>
        <v>90.89999999999999</v>
      </c>
      <c r="W34" s="11">
        <f t="shared" si="4"/>
        <v>83.3</v>
      </c>
      <c r="X34" s="11">
        <f t="shared" si="4"/>
        <v>67.5</v>
      </c>
      <c r="Y34" s="11">
        <f t="shared" si="4"/>
        <v>185.2</v>
      </c>
      <c r="Z34" s="11">
        <f t="shared" si="4"/>
        <v>304.2</v>
      </c>
      <c r="AA34" s="11">
        <f t="shared" si="4"/>
        <v>61</v>
      </c>
      <c r="AB34" s="11">
        <f t="shared" si="4"/>
        <v>106</v>
      </c>
      <c r="AC34" s="11">
        <f t="shared" si="4"/>
        <v>118</v>
      </c>
      <c r="AD34" s="11">
        <f t="shared" si="4"/>
        <v>133</v>
      </c>
      <c r="AE34" s="11">
        <f t="shared" si="4"/>
        <v>224</v>
      </c>
      <c r="AF34" s="11">
        <f t="shared" si="4"/>
        <v>71</v>
      </c>
      <c r="AG34" s="11">
        <f t="shared" si="4"/>
        <v>3</v>
      </c>
      <c r="AH34" s="11">
        <f aca="true" t="shared" si="5" ref="AH34:BK34">SUM(AH3:AH33)</f>
        <v>102</v>
      </c>
      <c r="AI34" s="11">
        <f t="shared" si="5"/>
        <v>286</v>
      </c>
      <c r="AJ34" s="11">
        <f t="shared" si="5"/>
        <v>174</v>
      </c>
      <c r="AK34" s="11">
        <f t="shared" si="5"/>
        <v>316</v>
      </c>
      <c r="AL34" s="11">
        <f t="shared" si="5"/>
        <v>391</v>
      </c>
      <c r="AM34" s="11">
        <f t="shared" si="5"/>
        <v>124</v>
      </c>
      <c r="AN34" s="11">
        <f t="shared" si="5"/>
        <v>228</v>
      </c>
      <c r="AO34" s="11">
        <f t="shared" si="5"/>
        <v>35</v>
      </c>
      <c r="AP34" s="11">
        <f t="shared" si="5"/>
        <v>221</v>
      </c>
      <c r="AQ34" s="11">
        <f t="shared" si="5"/>
        <v>189</v>
      </c>
      <c r="AR34" s="11">
        <f t="shared" si="5"/>
        <v>102.5</v>
      </c>
      <c r="AS34" s="11">
        <f t="shared" si="5"/>
        <v>26</v>
      </c>
      <c r="AT34" s="11">
        <f t="shared" si="5"/>
        <v>62.5</v>
      </c>
      <c r="AU34" s="11">
        <f t="shared" si="5"/>
        <v>208.5</v>
      </c>
      <c r="AV34" s="11">
        <f t="shared" si="5"/>
        <v>103.5</v>
      </c>
      <c r="AW34" s="11">
        <f t="shared" si="5"/>
        <v>51.5</v>
      </c>
      <c r="AX34" s="11">
        <f t="shared" si="5"/>
        <v>110</v>
      </c>
      <c r="AY34" s="11">
        <f t="shared" si="5"/>
        <v>48.5</v>
      </c>
      <c r="AZ34" s="11">
        <f t="shared" si="5"/>
        <v>187</v>
      </c>
      <c r="BA34" s="11">
        <f t="shared" si="5"/>
        <v>128</v>
      </c>
      <c r="BB34" s="11">
        <f t="shared" si="5"/>
        <v>253</v>
      </c>
      <c r="BC34" s="11">
        <f t="shared" si="5"/>
        <v>54</v>
      </c>
      <c r="BD34" s="11">
        <f t="shared" si="5"/>
        <v>101</v>
      </c>
      <c r="BE34" s="11">
        <f t="shared" si="5"/>
        <v>211</v>
      </c>
      <c r="BF34" s="11">
        <f t="shared" si="5"/>
        <v>217</v>
      </c>
      <c r="BG34" s="11">
        <f t="shared" si="5"/>
        <v>7.5</v>
      </c>
      <c r="BH34" s="11">
        <f t="shared" si="5"/>
        <v>83</v>
      </c>
      <c r="BI34" s="11">
        <f t="shared" si="5"/>
        <v>30.5</v>
      </c>
      <c r="BJ34" s="11">
        <f t="shared" si="5"/>
        <v>103.5</v>
      </c>
      <c r="BK34" s="11">
        <f t="shared" si="5"/>
        <v>161</v>
      </c>
      <c r="BL34" s="11">
        <f aca="true" t="shared" si="6" ref="BL34:BQ34">SUM(BL3:BL33)</f>
        <v>88</v>
      </c>
      <c r="BM34" s="11">
        <f t="shared" si="6"/>
        <v>348</v>
      </c>
      <c r="BN34" s="11">
        <f t="shared" si="6"/>
        <v>65</v>
      </c>
      <c r="BO34" s="11">
        <f t="shared" si="6"/>
        <v>142</v>
      </c>
      <c r="BP34" s="11">
        <f t="shared" si="6"/>
        <v>75</v>
      </c>
      <c r="BQ34" s="11">
        <f t="shared" si="6"/>
        <v>8.5</v>
      </c>
      <c r="BR34" s="11"/>
      <c r="BS34" s="11"/>
      <c r="BT34" s="11"/>
      <c r="BU34" s="11"/>
      <c r="BV34" s="11"/>
      <c r="BW34" s="11"/>
      <c r="BY34" s="10">
        <f>(SUM(J34:AM34)/30)</f>
        <v>146.28</v>
      </c>
      <c r="BZ34" s="10">
        <f>(SUM(T34:AW34)/30)</f>
        <v>148.18666666666667</v>
      </c>
      <c r="CA34" s="10">
        <f>(SUM(AD34:BG34)/30)</f>
        <v>145.61666666666667</v>
      </c>
      <c r="CB34" s="10">
        <f>(SUM(AN34:BQ34)/30)</f>
        <v>121.63333333333334</v>
      </c>
    </row>
    <row r="36" spans="1:80" ht="11.25">
      <c r="A36" s="15" t="s">
        <v>2</v>
      </c>
      <c r="B36" s="17">
        <f aca="true" t="shared" si="7" ref="B36:J36">MAX(B3:B33)</f>
        <v>40.7</v>
      </c>
      <c r="C36" s="16">
        <f t="shared" si="7"/>
        <v>14.6</v>
      </c>
      <c r="D36" s="16">
        <f t="shared" si="7"/>
        <v>53.1</v>
      </c>
      <c r="E36" s="16">
        <f t="shared" si="7"/>
        <v>27.7</v>
      </c>
      <c r="F36" s="16">
        <f t="shared" si="7"/>
        <v>36.8</v>
      </c>
      <c r="G36" s="16">
        <f t="shared" si="7"/>
        <v>40.3</v>
      </c>
      <c r="H36" s="16">
        <f t="shared" si="7"/>
        <v>117.8</v>
      </c>
      <c r="I36" s="16">
        <f t="shared" si="7"/>
        <v>61.8</v>
      </c>
      <c r="J36" s="16">
        <f t="shared" si="7"/>
        <v>24.7</v>
      </c>
      <c r="K36" s="16">
        <f aca="true" t="shared" si="8" ref="K36:AO36">MAX(K3:K33)</f>
        <v>81.5</v>
      </c>
      <c r="L36" s="16">
        <f t="shared" si="8"/>
        <v>27.9</v>
      </c>
      <c r="M36" s="16">
        <f t="shared" si="8"/>
        <v>82.2</v>
      </c>
      <c r="N36" s="16">
        <f t="shared" si="8"/>
        <v>31.3</v>
      </c>
      <c r="O36" s="16">
        <f t="shared" si="8"/>
        <v>12</v>
      </c>
      <c r="P36" s="16">
        <f t="shared" si="8"/>
        <v>29.9</v>
      </c>
      <c r="Q36" s="16">
        <f t="shared" si="8"/>
        <v>65.5</v>
      </c>
      <c r="R36" s="16">
        <f t="shared" si="8"/>
        <v>28.9</v>
      </c>
      <c r="S36" s="16">
        <f t="shared" si="8"/>
        <v>16.1</v>
      </c>
      <c r="T36" s="16">
        <f t="shared" si="8"/>
        <v>211.2</v>
      </c>
      <c r="U36" s="16">
        <f t="shared" si="8"/>
        <v>48.3</v>
      </c>
      <c r="V36" s="16">
        <f t="shared" si="8"/>
        <v>39.6</v>
      </c>
      <c r="W36" s="16">
        <f t="shared" si="8"/>
        <v>18.6</v>
      </c>
      <c r="X36" s="16">
        <f t="shared" si="8"/>
        <v>41.8</v>
      </c>
      <c r="Y36" s="16">
        <f t="shared" si="8"/>
        <v>30.2</v>
      </c>
      <c r="Z36" s="16">
        <f t="shared" si="8"/>
        <v>64</v>
      </c>
      <c r="AA36" s="16">
        <f t="shared" si="8"/>
        <v>36</v>
      </c>
      <c r="AB36" s="16">
        <f t="shared" si="8"/>
        <v>30</v>
      </c>
      <c r="AC36" s="16">
        <f t="shared" si="8"/>
        <v>50</v>
      </c>
      <c r="AD36" s="16">
        <f t="shared" si="8"/>
        <v>50</v>
      </c>
      <c r="AE36" s="16">
        <f t="shared" si="8"/>
        <v>57</v>
      </c>
      <c r="AF36" s="16">
        <f t="shared" si="8"/>
        <v>38</v>
      </c>
      <c r="AG36" s="16">
        <f t="shared" si="8"/>
        <v>2</v>
      </c>
      <c r="AH36" s="16">
        <f t="shared" si="8"/>
        <v>47</v>
      </c>
      <c r="AI36" s="16">
        <f t="shared" si="8"/>
        <v>214</v>
      </c>
      <c r="AJ36" s="16">
        <f t="shared" si="8"/>
        <v>33</v>
      </c>
      <c r="AK36" s="16">
        <f t="shared" si="8"/>
        <v>70</v>
      </c>
      <c r="AL36" s="16">
        <f t="shared" si="8"/>
        <v>141</v>
      </c>
      <c r="AM36" s="16">
        <f t="shared" si="8"/>
        <v>84</v>
      </c>
      <c r="AN36" s="16">
        <f t="shared" si="8"/>
        <v>95</v>
      </c>
      <c r="AO36" s="16">
        <f t="shared" si="8"/>
        <v>16</v>
      </c>
      <c r="AP36" s="16">
        <f>MAX(AP3:AP33)</f>
        <v>106</v>
      </c>
      <c r="AQ36" s="16">
        <f aca="true" t="shared" si="9" ref="AQ36:AV36">MAX(AQ3:AQ33)</f>
        <v>138</v>
      </c>
      <c r="AR36" s="16">
        <f t="shared" si="9"/>
        <v>26</v>
      </c>
      <c r="AS36" s="16">
        <f t="shared" si="9"/>
        <v>9</v>
      </c>
      <c r="AT36" s="16">
        <f t="shared" si="9"/>
        <v>25</v>
      </c>
      <c r="AU36" s="16">
        <f t="shared" si="9"/>
        <v>44</v>
      </c>
      <c r="AV36" s="16">
        <f t="shared" si="9"/>
        <v>94.5</v>
      </c>
      <c r="AW36" s="16">
        <f aca="true" t="shared" si="10" ref="AW36:BB36">MAX(AW3:AW33)</f>
        <v>41.5</v>
      </c>
      <c r="AX36" s="16">
        <f t="shared" si="10"/>
        <v>44.5</v>
      </c>
      <c r="AY36" s="16">
        <f t="shared" si="10"/>
        <v>14.5</v>
      </c>
      <c r="AZ36" s="16">
        <f t="shared" si="10"/>
        <v>65.5</v>
      </c>
      <c r="BA36" s="16">
        <f t="shared" si="10"/>
        <v>55</v>
      </c>
      <c r="BB36" s="16">
        <f t="shared" si="10"/>
        <v>67.5</v>
      </c>
      <c r="BC36" s="16">
        <f aca="true" t="shared" si="11" ref="BC36:BH36">MAX(BC3:BC33)</f>
        <v>35</v>
      </c>
      <c r="BD36" s="16">
        <f t="shared" si="11"/>
        <v>60.5</v>
      </c>
      <c r="BE36" s="16">
        <f t="shared" si="11"/>
        <v>79</v>
      </c>
      <c r="BF36" s="16">
        <f t="shared" si="11"/>
        <v>134</v>
      </c>
      <c r="BG36" s="16">
        <f t="shared" si="11"/>
        <v>4.5</v>
      </c>
      <c r="BH36" s="16">
        <f t="shared" si="11"/>
        <v>38.5</v>
      </c>
      <c r="BI36" s="16">
        <f aca="true" t="shared" si="12" ref="BI36:BO36">MAX(BI3:BI33)</f>
        <v>29.5</v>
      </c>
      <c r="BJ36" s="16">
        <f t="shared" si="12"/>
        <v>26.5</v>
      </c>
      <c r="BK36" s="16">
        <f t="shared" si="12"/>
        <v>73</v>
      </c>
      <c r="BL36" s="16">
        <f t="shared" si="12"/>
        <v>37.5</v>
      </c>
      <c r="BM36" s="16">
        <f t="shared" si="12"/>
        <v>130</v>
      </c>
      <c r="BN36" s="16">
        <f t="shared" si="12"/>
        <v>16.5</v>
      </c>
      <c r="BO36" s="16">
        <f t="shared" si="12"/>
        <v>48</v>
      </c>
      <c r="BP36" s="16">
        <f>MAX(BP3:BP33)</f>
        <v>20.5</v>
      </c>
      <c r="BQ36" s="16">
        <f>MAX(BQ3:BQ33)</f>
        <v>5</v>
      </c>
      <c r="BR36" s="16"/>
      <c r="BS36" s="16"/>
      <c r="BT36" s="16"/>
      <c r="BU36" s="16"/>
      <c r="BV36" s="16"/>
      <c r="BW36" s="16"/>
      <c r="BY36" s="91">
        <f>MAX(J36:AM36)</f>
        <v>214</v>
      </c>
      <c r="BZ36" s="91">
        <f>MAX(T36:AW36)</f>
        <v>214</v>
      </c>
      <c r="CA36" s="91">
        <f>MAX(AD36:BG36)</f>
        <v>214</v>
      </c>
      <c r="CB36" s="91">
        <f>MAX(AN36:BQ36)</f>
        <v>138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1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1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1</v>
      </c>
      <c r="AJ42" s="57">
        <f t="shared" si="13"/>
        <v>0</v>
      </c>
      <c r="AK42" s="57">
        <f t="shared" si="13"/>
        <v>0</v>
      </c>
      <c r="AL42" s="57">
        <f t="shared" si="13"/>
        <v>2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1</v>
      </c>
      <c r="AQ42" s="57">
        <f t="shared" si="13"/>
        <v>1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1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1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0.13333333333333333</v>
      </c>
      <c r="BZ42" s="89">
        <f>AVERAGE(T42:AW42)</f>
        <v>0.2</v>
      </c>
      <c r="CA42" s="89">
        <f>AVERAGE(AD42:BG42)</f>
        <v>0.2</v>
      </c>
      <c r="CB42" s="89">
        <f>AVERAGE(W42:BQ42)</f>
        <v>0.14893617021276595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214</v>
      </c>
    </row>
    <row r="46" spans="1:2" ht="11.25">
      <c r="A46" s="63">
        <v>2</v>
      </c>
      <c r="B46" s="64">
        <f>LARGE($B$3:$BW$33,2)</f>
        <v>211.2</v>
      </c>
    </row>
    <row r="47" spans="1:2" ht="11.25">
      <c r="A47" s="63">
        <v>3</v>
      </c>
      <c r="B47" s="64">
        <f>LARGE($B$3:$BW$33,3)</f>
        <v>141</v>
      </c>
    </row>
    <row r="48" spans="1:2" ht="11.25">
      <c r="A48" s="63">
        <v>4</v>
      </c>
      <c r="B48" s="64">
        <f>LARGE($B$3:$BW$33,4)</f>
        <v>138</v>
      </c>
    </row>
    <row r="49" spans="1:2" ht="11.25">
      <c r="A49" s="63">
        <v>5</v>
      </c>
      <c r="B49" s="64">
        <f>LARGE($B$3:$BW$33,5)</f>
        <v>134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>
        <v>2.4</v>
      </c>
      <c r="C3" s="4">
        <v>6.1</v>
      </c>
      <c r="D3" s="4">
        <v>10.8</v>
      </c>
      <c r="E3" s="4">
        <v>1</v>
      </c>
      <c r="F3" s="4">
        <v>0.2</v>
      </c>
      <c r="G3" s="4">
        <v>24.6</v>
      </c>
      <c r="H3" s="4" t="s">
        <v>27</v>
      </c>
      <c r="I3" s="4">
        <v>1</v>
      </c>
      <c r="J3" s="4" t="s">
        <v>27</v>
      </c>
      <c r="K3" s="4" t="s">
        <v>27</v>
      </c>
      <c r="L3" s="4" t="s">
        <v>27</v>
      </c>
      <c r="M3" s="4">
        <v>2.3</v>
      </c>
      <c r="N3" s="4" t="s">
        <v>27</v>
      </c>
      <c r="O3" s="4" t="s">
        <v>27</v>
      </c>
      <c r="P3" s="4" t="s">
        <v>27</v>
      </c>
      <c r="Q3" s="4">
        <v>27.5</v>
      </c>
      <c r="R3" s="4" t="s">
        <v>27</v>
      </c>
      <c r="S3" s="4" t="s">
        <v>27</v>
      </c>
      <c r="T3" s="4">
        <v>4.9</v>
      </c>
      <c r="U3" s="4" t="s">
        <v>27</v>
      </c>
      <c r="V3" s="4" t="s">
        <v>27</v>
      </c>
      <c r="W3" s="4">
        <v>66.3</v>
      </c>
      <c r="X3" s="4" t="s">
        <v>27</v>
      </c>
      <c r="Y3" s="4">
        <v>21.5</v>
      </c>
      <c r="Z3" s="4" t="s">
        <v>27</v>
      </c>
      <c r="AA3" s="4">
        <v>4</v>
      </c>
      <c r="AB3" s="4" t="s">
        <v>27</v>
      </c>
      <c r="AC3" s="4" t="s">
        <v>27</v>
      </c>
      <c r="AD3" s="4" t="s">
        <v>27</v>
      </c>
      <c r="AE3" s="4" t="s">
        <v>27</v>
      </c>
      <c r="AF3" s="4">
        <v>1</v>
      </c>
      <c r="AG3" s="4" t="s">
        <v>27</v>
      </c>
      <c r="AH3" s="4" t="s">
        <v>27</v>
      </c>
      <c r="AI3" s="4">
        <v>0</v>
      </c>
      <c r="AJ3" s="4" t="s">
        <v>27</v>
      </c>
      <c r="AK3" s="4" t="s">
        <v>27</v>
      </c>
      <c r="AL3" s="4" t="s">
        <v>27</v>
      </c>
      <c r="AM3" s="4" t="s">
        <v>27</v>
      </c>
      <c r="AN3" s="4">
        <v>0</v>
      </c>
      <c r="AO3" s="4" t="s">
        <v>27</v>
      </c>
      <c r="AP3" s="4">
        <v>0</v>
      </c>
      <c r="AQ3" s="4">
        <v>2</v>
      </c>
      <c r="AR3" s="4" t="s">
        <v>27</v>
      </c>
      <c r="AS3" s="4">
        <v>5.5</v>
      </c>
      <c r="AT3" s="4" t="s">
        <v>27</v>
      </c>
      <c r="AU3" s="4">
        <v>8.5</v>
      </c>
      <c r="AV3" s="4">
        <v>6</v>
      </c>
      <c r="AW3" s="4">
        <v>0</v>
      </c>
      <c r="AX3" s="4" t="s">
        <v>27</v>
      </c>
      <c r="AY3" s="4" t="s">
        <v>27</v>
      </c>
      <c r="AZ3" s="4">
        <v>0</v>
      </c>
      <c r="BA3" s="4">
        <v>0</v>
      </c>
      <c r="BB3" s="4" t="s">
        <v>27</v>
      </c>
      <c r="BC3" s="4">
        <v>16</v>
      </c>
      <c r="BD3" s="4" t="s">
        <v>27</v>
      </c>
      <c r="BE3" s="4">
        <v>0.5</v>
      </c>
      <c r="BF3" s="4">
        <v>1</v>
      </c>
      <c r="BG3" s="4" t="s">
        <v>27</v>
      </c>
      <c r="BH3" s="4">
        <v>6.5</v>
      </c>
      <c r="BI3" s="4">
        <v>8</v>
      </c>
      <c r="BJ3" s="4">
        <v>5.5</v>
      </c>
      <c r="BK3" s="4">
        <v>5.5</v>
      </c>
      <c r="BL3" s="4">
        <v>1</v>
      </c>
      <c r="BM3" s="93" t="s">
        <v>41</v>
      </c>
      <c r="BN3" s="4">
        <v>0.5</v>
      </c>
      <c r="BO3" s="4">
        <v>1.5</v>
      </c>
      <c r="BP3" s="4">
        <v>0</v>
      </c>
      <c r="BQ3" s="4">
        <v>0.5</v>
      </c>
      <c r="BR3" s="4"/>
      <c r="BS3" s="4"/>
      <c r="BT3" s="4"/>
      <c r="BU3" s="4"/>
      <c r="BV3" s="4"/>
      <c r="BW3" s="4"/>
      <c r="BY3" s="9">
        <f>(SUM(J3:AM3)/30)</f>
        <v>4.25</v>
      </c>
      <c r="BZ3" s="9">
        <f>(SUM(T3:AW3)/30)</f>
        <v>3.99</v>
      </c>
      <c r="CA3" s="9">
        <f>(SUM(AD3:BG3)/30)</f>
        <v>1.35</v>
      </c>
      <c r="CB3" s="9">
        <f>(SUM(AN3:BQ3)/30)</f>
        <v>2.283333333333333</v>
      </c>
    </row>
    <row r="4" spans="1:80" ht="11.25">
      <c r="A4" s="5">
        <v>2</v>
      </c>
      <c r="B4" s="77" t="s">
        <v>27</v>
      </c>
      <c r="C4" s="4">
        <v>28.6</v>
      </c>
      <c r="D4" s="4">
        <v>1.3</v>
      </c>
      <c r="E4" s="4" t="s">
        <v>27</v>
      </c>
      <c r="F4" s="4">
        <v>3.1</v>
      </c>
      <c r="G4" s="4">
        <v>1.5</v>
      </c>
      <c r="H4" s="4">
        <v>5.3</v>
      </c>
      <c r="I4" s="4" t="s">
        <v>27</v>
      </c>
      <c r="J4" s="4" t="s">
        <v>27</v>
      </c>
      <c r="K4" s="4">
        <v>16.1</v>
      </c>
      <c r="L4" s="4" t="s">
        <v>27</v>
      </c>
      <c r="M4" s="4">
        <v>0.4</v>
      </c>
      <c r="N4" s="4">
        <v>0.2</v>
      </c>
      <c r="O4" s="4">
        <v>0</v>
      </c>
      <c r="P4" s="4" t="s">
        <v>27</v>
      </c>
      <c r="Q4" s="4" t="s">
        <v>27</v>
      </c>
      <c r="R4" s="4">
        <v>26.6</v>
      </c>
      <c r="S4" s="4" t="s">
        <v>27</v>
      </c>
      <c r="T4" s="4" t="s">
        <v>27</v>
      </c>
      <c r="U4" s="4" t="s">
        <v>27</v>
      </c>
      <c r="V4" s="4" t="s">
        <v>27</v>
      </c>
      <c r="W4" s="4">
        <v>4.5</v>
      </c>
      <c r="X4" s="4" t="s">
        <v>27</v>
      </c>
      <c r="Y4" s="4">
        <v>1.6</v>
      </c>
      <c r="Z4" s="4">
        <v>0</v>
      </c>
      <c r="AA4" s="4" t="s">
        <v>27</v>
      </c>
      <c r="AB4" s="4">
        <v>5</v>
      </c>
      <c r="AC4" s="4" t="s">
        <v>27</v>
      </c>
      <c r="AD4" s="4" t="s">
        <v>27</v>
      </c>
      <c r="AE4" s="4">
        <v>0</v>
      </c>
      <c r="AF4" s="4" t="s">
        <v>27</v>
      </c>
      <c r="AG4" s="4" t="s">
        <v>27</v>
      </c>
      <c r="AH4" s="4" t="s">
        <v>27</v>
      </c>
      <c r="AI4" s="4">
        <v>33</v>
      </c>
      <c r="AJ4" s="4" t="s">
        <v>27</v>
      </c>
      <c r="AK4" s="4" t="s">
        <v>27</v>
      </c>
      <c r="AL4" s="4" t="s">
        <v>27</v>
      </c>
      <c r="AM4" s="4">
        <v>0</v>
      </c>
      <c r="AN4" s="4" t="s">
        <v>27</v>
      </c>
      <c r="AO4" s="4">
        <v>0</v>
      </c>
      <c r="AP4" s="4">
        <v>0</v>
      </c>
      <c r="AQ4" s="4">
        <v>0</v>
      </c>
      <c r="AR4" s="4" t="s">
        <v>27</v>
      </c>
      <c r="AS4" s="4" t="s">
        <v>27</v>
      </c>
      <c r="AT4" s="4" t="s">
        <v>27</v>
      </c>
      <c r="AU4" s="4" t="s">
        <v>27</v>
      </c>
      <c r="AV4" s="4">
        <v>0</v>
      </c>
      <c r="AW4" s="4">
        <v>8</v>
      </c>
      <c r="AX4" s="4" t="s">
        <v>27</v>
      </c>
      <c r="AY4" s="4" t="s">
        <v>27</v>
      </c>
      <c r="AZ4" s="4" t="s">
        <v>27</v>
      </c>
      <c r="BA4" s="4">
        <v>2</v>
      </c>
      <c r="BB4" s="4" t="s">
        <v>27</v>
      </c>
      <c r="BC4" s="4" t="s">
        <v>27</v>
      </c>
      <c r="BD4" s="4" t="s">
        <v>27</v>
      </c>
      <c r="BE4" s="4" t="s">
        <v>27</v>
      </c>
      <c r="BF4" s="4" t="s">
        <v>27</v>
      </c>
      <c r="BG4" s="4" t="s">
        <v>27</v>
      </c>
      <c r="BH4" s="4">
        <v>1</v>
      </c>
      <c r="BI4" s="4">
        <v>12.5</v>
      </c>
      <c r="BJ4" s="4">
        <v>0</v>
      </c>
      <c r="BK4" s="4">
        <v>0.5</v>
      </c>
      <c r="BL4" s="4">
        <v>0.5</v>
      </c>
      <c r="BM4" s="93" t="s">
        <v>41</v>
      </c>
      <c r="BN4" s="4">
        <v>0.5</v>
      </c>
      <c r="BO4" s="4">
        <v>11.5</v>
      </c>
      <c r="BP4" s="4">
        <v>16.5</v>
      </c>
      <c r="BQ4" s="4">
        <v>1.5</v>
      </c>
      <c r="BR4" s="4"/>
      <c r="BS4" s="4"/>
      <c r="BT4" s="4"/>
      <c r="BU4" s="4"/>
      <c r="BV4" s="4"/>
      <c r="BW4" s="4"/>
      <c r="BY4" s="9">
        <f aca="true" t="shared" si="0" ref="BY4:BY33">(SUM(J4:AM4)/30)</f>
        <v>2.9133333333333336</v>
      </c>
      <c r="BZ4" s="9">
        <f aca="true" t="shared" si="1" ref="BZ4:BZ33">(SUM(T4:AW4)/30)</f>
        <v>1.7366666666666668</v>
      </c>
      <c r="CA4" s="9">
        <f aca="true" t="shared" si="2" ref="CA4:CA33">(SUM(AD4:BG4)/30)</f>
        <v>1.4333333333333333</v>
      </c>
      <c r="CB4" s="9">
        <f aca="true" t="shared" si="3" ref="CB4:CB33">(SUM(AN4:BQ4)/30)</f>
        <v>1.8166666666666667</v>
      </c>
    </row>
    <row r="5" spans="1:80" ht="11.25">
      <c r="A5" s="5">
        <v>3</v>
      </c>
      <c r="B5" s="77">
        <v>0</v>
      </c>
      <c r="C5" s="4">
        <v>4.7</v>
      </c>
      <c r="D5" s="4">
        <v>0</v>
      </c>
      <c r="E5" s="4" t="s">
        <v>27</v>
      </c>
      <c r="F5" s="4" t="s">
        <v>27</v>
      </c>
      <c r="G5" s="4" t="s">
        <v>27</v>
      </c>
      <c r="H5" s="4">
        <v>0</v>
      </c>
      <c r="I5" s="4" t="s">
        <v>27</v>
      </c>
      <c r="J5" s="4">
        <v>5.5</v>
      </c>
      <c r="K5" s="4">
        <v>4.2</v>
      </c>
      <c r="L5" s="4">
        <v>0</v>
      </c>
      <c r="M5" s="4">
        <v>0.9</v>
      </c>
      <c r="N5" s="4" t="s">
        <v>27</v>
      </c>
      <c r="O5" s="4">
        <v>0.8</v>
      </c>
      <c r="P5" s="4" t="s">
        <v>27</v>
      </c>
      <c r="Q5" s="4" t="s">
        <v>27</v>
      </c>
      <c r="R5" s="4" t="s">
        <v>27</v>
      </c>
      <c r="S5" s="4">
        <v>0</v>
      </c>
      <c r="T5" s="4">
        <v>4.5</v>
      </c>
      <c r="U5" s="4" t="s">
        <v>27</v>
      </c>
      <c r="V5" s="4" t="s">
        <v>27</v>
      </c>
      <c r="W5" s="4" t="s">
        <v>27</v>
      </c>
      <c r="X5" s="4" t="s">
        <v>27</v>
      </c>
      <c r="Y5" s="4">
        <v>57.6</v>
      </c>
      <c r="Z5" s="4" t="s">
        <v>27</v>
      </c>
      <c r="AA5" s="4">
        <v>4</v>
      </c>
      <c r="AB5" s="4">
        <v>1</v>
      </c>
      <c r="AC5" s="4">
        <v>76</v>
      </c>
      <c r="AD5" s="4">
        <v>0</v>
      </c>
      <c r="AE5" s="4">
        <v>0</v>
      </c>
      <c r="AF5" s="4" t="s">
        <v>27</v>
      </c>
      <c r="AG5" s="4">
        <v>0</v>
      </c>
      <c r="AH5" s="4">
        <v>0</v>
      </c>
      <c r="AI5" s="4">
        <v>20</v>
      </c>
      <c r="AJ5" s="4">
        <v>3</v>
      </c>
      <c r="AK5" s="4">
        <v>0</v>
      </c>
      <c r="AL5" s="4">
        <v>9</v>
      </c>
      <c r="AM5" s="4" t="s">
        <v>27</v>
      </c>
      <c r="AN5" s="4" t="s">
        <v>27</v>
      </c>
      <c r="AO5" s="4" t="s">
        <v>27</v>
      </c>
      <c r="AP5" s="4">
        <v>0</v>
      </c>
      <c r="AQ5" s="4" t="s">
        <v>27</v>
      </c>
      <c r="AR5" s="4">
        <v>0</v>
      </c>
      <c r="AS5" s="4" t="s">
        <v>27</v>
      </c>
      <c r="AT5" s="4">
        <v>1.5</v>
      </c>
      <c r="AU5" s="4">
        <v>0</v>
      </c>
      <c r="AV5" s="4" t="s">
        <v>27</v>
      </c>
      <c r="AW5" s="4">
        <v>0</v>
      </c>
      <c r="AX5" s="4">
        <v>1</v>
      </c>
      <c r="AY5" s="4" t="s">
        <v>27</v>
      </c>
      <c r="AZ5" s="4">
        <v>1</v>
      </c>
      <c r="BA5" s="4">
        <v>0</v>
      </c>
      <c r="BB5" s="4" t="s">
        <v>27</v>
      </c>
      <c r="BC5" s="4" t="s">
        <v>27</v>
      </c>
      <c r="BD5" s="4" t="s">
        <v>27</v>
      </c>
      <c r="BE5" s="4" t="s">
        <v>27</v>
      </c>
      <c r="BF5" s="4" t="s">
        <v>27</v>
      </c>
      <c r="BG5" s="4" t="s">
        <v>27</v>
      </c>
      <c r="BH5" s="4">
        <v>7</v>
      </c>
      <c r="BI5" s="4">
        <v>0</v>
      </c>
      <c r="BJ5" s="4">
        <v>0</v>
      </c>
      <c r="BK5" s="4" t="s">
        <v>27</v>
      </c>
      <c r="BL5" s="4">
        <v>0</v>
      </c>
      <c r="BM5" s="4">
        <v>0.5</v>
      </c>
      <c r="BN5" s="4">
        <v>0</v>
      </c>
      <c r="BO5" s="4">
        <v>0</v>
      </c>
      <c r="BP5" s="4">
        <v>0.5</v>
      </c>
      <c r="BQ5" s="4">
        <v>0.5</v>
      </c>
      <c r="BR5" s="4"/>
      <c r="BS5" s="4"/>
      <c r="BT5" s="4"/>
      <c r="BU5" s="4"/>
      <c r="BV5" s="4"/>
      <c r="BW5" s="4"/>
      <c r="BY5" s="9">
        <f t="shared" si="0"/>
        <v>6.216666666666667</v>
      </c>
      <c r="BZ5" s="9">
        <f t="shared" si="1"/>
        <v>5.886666666666667</v>
      </c>
      <c r="CA5" s="9">
        <f t="shared" si="2"/>
        <v>1.1833333333333333</v>
      </c>
      <c r="CB5" s="9">
        <f t="shared" si="3"/>
        <v>0.4</v>
      </c>
    </row>
    <row r="6" spans="1:80" ht="11.25">
      <c r="A6" s="5">
        <v>4</v>
      </c>
      <c r="B6" s="77">
        <v>0.8</v>
      </c>
      <c r="C6" s="4">
        <v>0</v>
      </c>
      <c r="D6" s="4">
        <v>0</v>
      </c>
      <c r="E6" s="4">
        <v>0</v>
      </c>
      <c r="F6" s="4" t="s">
        <v>27</v>
      </c>
      <c r="G6" s="4">
        <v>0.3</v>
      </c>
      <c r="H6" s="4" t="s">
        <v>27</v>
      </c>
      <c r="I6" s="4">
        <v>0.6</v>
      </c>
      <c r="J6" s="4">
        <v>10.6</v>
      </c>
      <c r="K6" s="4">
        <v>0</v>
      </c>
      <c r="L6" s="4" t="s">
        <v>27</v>
      </c>
      <c r="M6" s="4">
        <v>2.8</v>
      </c>
      <c r="N6" s="4">
        <v>7.8</v>
      </c>
      <c r="O6" s="4">
        <v>9.3</v>
      </c>
      <c r="P6" s="4" t="s">
        <v>27</v>
      </c>
      <c r="Q6" s="4" t="s">
        <v>27</v>
      </c>
      <c r="R6" s="4">
        <v>1.7</v>
      </c>
      <c r="S6" s="4" t="s">
        <v>27</v>
      </c>
      <c r="T6" s="4">
        <v>12.2</v>
      </c>
      <c r="U6" s="4" t="s">
        <v>27</v>
      </c>
      <c r="V6" s="4" t="s">
        <v>27</v>
      </c>
      <c r="W6" s="4">
        <v>14.9</v>
      </c>
      <c r="X6" s="4" t="s">
        <v>27</v>
      </c>
      <c r="Y6" s="4">
        <v>9.6</v>
      </c>
      <c r="Z6" s="4">
        <v>0.5</v>
      </c>
      <c r="AA6" s="4">
        <v>11</v>
      </c>
      <c r="AB6" s="4">
        <v>45</v>
      </c>
      <c r="AC6" s="4">
        <v>22</v>
      </c>
      <c r="AD6" s="4">
        <v>19</v>
      </c>
      <c r="AE6" s="4">
        <v>15</v>
      </c>
      <c r="AF6" s="4" t="s">
        <v>27</v>
      </c>
      <c r="AG6" s="4">
        <v>16</v>
      </c>
      <c r="AH6" s="4" t="s">
        <v>27</v>
      </c>
      <c r="AI6" s="4" t="s">
        <v>27</v>
      </c>
      <c r="AJ6" s="4">
        <v>26</v>
      </c>
      <c r="AK6" s="4">
        <v>0</v>
      </c>
      <c r="AL6" s="4">
        <v>33</v>
      </c>
      <c r="AM6" s="4" t="s">
        <v>27</v>
      </c>
      <c r="AN6" s="4" t="s">
        <v>27</v>
      </c>
      <c r="AO6" s="4">
        <v>19</v>
      </c>
      <c r="AP6" s="4">
        <v>35.5</v>
      </c>
      <c r="AQ6" s="4" t="s">
        <v>27</v>
      </c>
      <c r="AR6" s="4" t="s">
        <v>27</v>
      </c>
      <c r="AS6" s="4">
        <v>4.5</v>
      </c>
      <c r="AT6" s="4">
        <v>0</v>
      </c>
      <c r="AU6" s="4" t="s">
        <v>27</v>
      </c>
      <c r="AV6" s="4" t="s">
        <v>27</v>
      </c>
      <c r="AW6" s="4">
        <v>0</v>
      </c>
      <c r="AX6" s="4">
        <v>39</v>
      </c>
      <c r="AY6" s="4" t="s">
        <v>27</v>
      </c>
      <c r="AZ6" s="4">
        <v>0.5</v>
      </c>
      <c r="BA6" s="4">
        <v>10</v>
      </c>
      <c r="BB6" s="4">
        <v>0</v>
      </c>
      <c r="BC6" s="4" t="s">
        <v>27</v>
      </c>
      <c r="BD6" s="4">
        <v>0.5</v>
      </c>
      <c r="BE6" s="4">
        <v>0</v>
      </c>
      <c r="BF6" s="4">
        <v>0</v>
      </c>
      <c r="BG6" s="4" t="s">
        <v>27</v>
      </c>
      <c r="BH6" s="4">
        <v>3.5</v>
      </c>
      <c r="BI6" s="4">
        <v>1</v>
      </c>
      <c r="BJ6" s="4">
        <v>10.5</v>
      </c>
      <c r="BK6" s="4" t="s">
        <v>27</v>
      </c>
      <c r="BL6" s="4">
        <v>0</v>
      </c>
      <c r="BM6" s="4">
        <v>2.5</v>
      </c>
      <c r="BN6" s="4">
        <v>0</v>
      </c>
      <c r="BO6" s="4">
        <v>0.5</v>
      </c>
      <c r="BP6" s="4">
        <v>54</v>
      </c>
      <c r="BQ6" s="4">
        <v>0</v>
      </c>
      <c r="BR6" s="4"/>
      <c r="BS6" s="4"/>
      <c r="BT6" s="4"/>
      <c r="BU6" s="4"/>
      <c r="BV6" s="4"/>
      <c r="BW6" s="4"/>
      <c r="BY6" s="9">
        <f t="shared" si="0"/>
        <v>8.546666666666665</v>
      </c>
      <c r="BZ6" s="9">
        <f t="shared" si="1"/>
        <v>9.44</v>
      </c>
      <c r="CA6" s="9">
        <f t="shared" si="2"/>
        <v>7.266666666666667</v>
      </c>
      <c r="CB6" s="9">
        <f t="shared" si="3"/>
        <v>6.033333333333333</v>
      </c>
    </row>
    <row r="7" spans="1:80" ht="11.25">
      <c r="A7" s="5">
        <v>5</v>
      </c>
      <c r="B7" s="77">
        <v>27.9</v>
      </c>
      <c r="C7" s="4" t="s">
        <v>27</v>
      </c>
      <c r="D7" s="4">
        <v>0</v>
      </c>
      <c r="E7" s="4" t="s">
        <v>27</v>
      </c>
      <c r="F7" s="4">
        <v>10.3</v>
      </c>
      <c r="G7" s="4" t="s">
        <v>27</v>
      </c>
      <c r="H7" s="4">
        <v>0</v>
      </c>
      <c r="I7" s="4">
        <v>12.5</v>
      </c>
      <c r="J7" s="4" t="s">
        <v>27</v>
      </c>
      <c r="K7" s="4" t="s">
        <v>27</v>
      </c>
      <c r="L7" s="4" t="s">
        <v>27</v>
      </c>
      <c r="M7" s="4">
        <v>0</v>
      </c>
      <c r="N7" s="4" t="s">
        <v>27</v>
      </c>
      <c r="O7" s="4">
        <v>0.1</v>
      </c>
      <c r="P7" s="4" t="s">
        <v>27</v>
      </c>
      <c r="Q7" s="4">
        <v>0.6</v>
      </c>
      <c r="R7" s="4" t="s">
        <v>27</v>
      </c>
      <c r="S7" s="4">
        <v>0.7</v>
      </c>
      <c r="T7" s="4" t="s">
        <v>27</v>
      </c>
      <c r="U7" s="4" t="s">
        <v>27</v>
      </c>
      <c r="V7" s="4">
        <v>45.5</v>
      </c>
      <c r="W7" s="4">
        <v>5.5</v>
      </c>
      <c r="X7" s="4" t="s">
        <v>27</v>
      </c>
      <c r="Y7" s="4">
        <v>0.7</v>
      </c>
      <c r="Z7" s="4" t="s">
        <v>27</v>
      </c>
      <c r="AA7" s="4">
        <v>17</v>
      </c>
      <c r="AB7" s="4">
        <v>0</v>
      </c>
      <c r="AC7" s="4" t="s">
        <v>27</v>
      </c>
      <c r="AD7" s="4">
        <v>2</v>
      </c>
      <c r="AE7" s="4" t="s">
        <v>27</v>
      </c>
      <c r="AF7" s="4" t="s">
        <v>27</v>
      </c>
      <c r="AG7" s="4">
        <v>12</v>
      </c>
      <c r="AH7" s="4">
        <v>20</v>
      </c>
      <c r="AI7" s="4">
        <v>2</v>
      </c>
      <c r="AJ7" s="4">
        <v>11</v>
      </c>
      <c r="AK7" s="4">
        <v>0</v>
      </c>
      <c r="AL7" s="4">
        <v>13</v>
      </c>
      <c r="AM7" s="4">
        <v>0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0</v>
      </c>
      <c r="AS7" s="4">
        <v>0</v>
      </c>
      <c r="AT7" s="4">
        <v>0</v>
      </c>
      <c r="AU7" s="4">
        <v>0.5</v>
      </c>
      <c r="AV7" s="4" t="s">
        <v>27</v>
      </c>
      <c r="AW7" s="4">
        <v>19</v>
      </c>
      <c r="AX7" s="4" t="s">
        <v>27</v>
      </c>
      <c r="AY7" s="4" t="s">
        <v>27</v>
      </c>
      <c r="AZ7" s="4" t="s">
        <v>27</v>
      </c>
      <c r="BA7" s="4">
        <v>10.5</v>
      </c>
      <c r="BB7" s="4">
        <v>3.5</v>
      </c>
      <c r="BC7" s="4">
        <v>0</v>
      </c>
      <c r="BD7" s="4">
        <v>5</v>
      </c>
      <c r="BE7" s="4">
        <v>0</v>
      </c>
      <c r="BF7" s="4" t="s">
        <v>27</v>
      </c>
      <c r="BG7" s="4" t="s">
        <v>27</v>
      </c>
      <c r="BH7" s="4" t="s">
        <v>27</v>
      </c>
      <c r="BI7" s="4" t="s">
        <v>27</v>
      </c>
      <c r="BJ7" s="4">
        <v>3</v>
      </c>
      <c r="BK7" s="4">
        <v>0</v>
      </c>
      <c r="BL7" s="4">
        <v>0</v>
      </c>
      <c r="BM7" s="93" t="s">
        <v>41</v>
      </c>
      <c r="BN7" s="4">
        <v>0</v>
      </c>
      <c r="BO7" s="4">
        <v>15</v>
      </c>
      <c r="BP7" s="4" t="s">
        <v>27</v>
      </c>
      <c r="BQ7" s="4">
        <v>0</v>
      </c>
      <c r="BR7" s="4"/>
      <c r="BS7" s="4"/>
      <c r="BT7" s="4"/>
      <c r="BU7" s="4"/>
      <c r="BV7" s="4"/>
      <c r="BW7" s="4"/>
      <c r="BY7" s="9">
        <f t="shared" si="0"/>
        <v>4.336666666666667</v>
      </c>
      <c r="BZ7" s="9">
        <f t="shared" si="1"/>
        <v>4.9399999999999995</v>
      </c>
      <c r="CA7" s="9">
        <f t="shared" si="2"/>
        <v>3.283333333333333</v>
      </c>
      <c r="CB7" s="9">
        <f t="shared" si="3"/>
        <v>1.8833333333333333</v>
      </c>
    </row>
    <row r="8" spans="1:80" ht="11.25">
      <c r="A8" s="5">
        <v>6</v>
      </c>
      <c r="B8" s="77">
        <v>0</v>
      </c>
      <c r="C8" s="4" t="s">
        <v>27</v>
      </c>
      <c r="D8" s="4">
        <v>16.4</v>
      </c>
      <c r="E8" s="4" t="s">
        <v>27</v>
      </c>
      <c r="F8" s="4">
        <v>33.7</v>
      </c>
      <c r="G8" s="4" t="s">
        <v>27</v>
      </c>
      <c r="H8" s="4" t="s">
        <v>27</v>
      </c>
      <c r="I8" s="4" t="s">
        <v>27</v>
      </c>
      <c r="J8" s="4">
        <v>1.7</v>
      </c>
      <c r="K8" s="4">
        <v>0.5</v>
      </c>
      <c r="L8" s="4">
        <v>0</v>
      </c>
      <c r="M8" s="4">
        <v>0.5</v>
      </c>
      <c r="N8" s="4">
        <v>17.8</v>
      </c>
      <c r="O8" s="4" t="s">
        <v>27</v>
      </c>
      <c r="P8" s="4">
        <v>0.4</v>
      </c>
      <c r="Q8" s="4" t="s">
        <v>27</v>
      </c>
      <c r="R8" s="4" t="s">
        <v>27</v>
      </c>
      <c r="S8" s="4" t="s">
        <v>27</v>
      </c>
      <c r="T8" s="4">
        <v>34.6</v>
      </c>
      <c r="U8" s="4">
        <v>0.2</v>
      </c>
      <c r="V8" s="4">
        <v>8.1</v>
      </c>
      <c r="W8" s="4" t="s">
        <v>27</v>
      </c>
      <c r="X8" s="4" t="s">
        <v>27</v>
      </c>
      <c r="Y8" s="4" t="s">
        <v>27</v>
      </c>
      <c r="Z8" s="4" t="s">
        <v>27</v>
      </c>
      <c r="AA8" s="4" t="s">
        <v>27</v>
      </c>
      <c r="AB8" s="4" t="s">
        <v>27</v>
      </c>
      <c r="AC8" s="4">
        <v>0</v>
      </c>
      <c r="AD8" s="4" t="s">
        <v>27</v>
      </c>
      <c r="AE8" s="4">
        <v>0</v>
      </c>
      <c r="AF8" s="4" t="s">
        <v>27</v>
      </c>
      <c r="AG8" s="4" t="s">
        <v>27</v>
      </c>
      <c r="AH8" s="4">
        <v>0</v>
      </c>
      <c r="AI8" s="4">
        <v>1</v>
      </c>
      <c r="AJ8" s="4">
        <v>8</v>
      </c>
      <c r="AK8" s="4">
        <v>7</v>
      </c>
      <c r="AL8" s="4">
        <v>0</v>
      </c>
      <c r="AM8" s="4" t="s">
        <v>27</v>
      </c>
      <c r="AN8" s="4" t="s">
        <v>27</v>
      </c>
      <c r="AO8" s="4">
        <v>3</v>
      </c>
      <c r="AP8" s="4">
        <v>1.5</v>
      </c>
      <c r="AQ8" s="4">
        <v>0</v>
      </c>
      <c r="AR8" s="4">
        <v>1.5</v>
      </c>
      <c r="AS8" s="4">
        <v>0</v>
      </c>
      <c r="AT8" s="4" t="s">
        <v>27</v>
      </c>
      <c r="AU8" s="4">
        <v>0</v>
      </c>
      <c r="AV8" s="4" t="s">
        <v>27</v>
      </c>
      <c r="AW8" s="4">
        <v>2.5</v>
      </c>
      <c r="AX8" s="4" t="s">
        <v>27</v>
      </c>
      <c r="AY8" s="4">
        <v>51.5</v>
      </c>
      <c r="AZ8" s="4">
        <v>0</v>
      </c>
      <c r="BA8" s="4">
        <v>0.5</v>
      </c>
      <c r="BB8" s="4">
        <v>23</v>
      </c>
      <c r="BC8" s="4">
        <v>4</v>
      </c>
      <c r="BD8" s="4">
        <v>19</v>
      </c>
      <c r="BE8" s="4" t="s">
        <v>27</v>
      </c>
      <c r="BF8" s="4" t="s">
        <v>27</v>
      </c>
      <c r="BG8" s="4" t="s">
        <v>27</v>
      </c>
      <c r="BH8" s="4">
        <v>13</v>
      </c>
      <c r="BI8" s="4">
        <v>9.5</v>
      </c>
      <c r="BJ8" s="4">
        <v>0.5</v>
      </c>
      <c r="BK8" s="4">
        <v>0</v>
      </c>
      <c r="BL8" s="4">
        <v>23.5</v>
      </c>
      <c r="BM8" s="93" t="s">
        <v>41</v>
      </c>
      <c r="BN8" s="4">
        <v>6.5</v>
      </c>
      <c r="BO8" s="4">
        <v>0</v>
      </c>
      <c r="BP8" s="4" t="s">
        <v>27</v>
      </c>
      <c r="BQ8" s="4" t="s">
        <v>27</v>
      </c>
      <c r="BR8" s="4"/>
      <c r="BS8" s="4"/>
      <c r="BT8" s="4"/>
      <c r="BU8" s="4"/>
      <c r="BV8" s="4"/>
      <c r="BW8" s="4"/>
      <c r="BY8" s="9">
        <f t="shared" si="0"/>
        <v>2.6600000000000006</v>
      </c>
      <c r="BZ8" s="9">
        <f t="shared" si="1"/>
        <v>2.246666666666667</v>
      </c>
      <c r="CA8" s="9">
        <f t="shared" si="2"/>
        <v>4.083333333333333</v>
      </c>
      <c r="CB8" s="9">
        <f t="shared" si="3"/>
        <v>5.316666666666666</v>
      </c>
    </row>
    <row r="9" spans="1:80" ht="11.25">
      <c r="A9" s="5">
        <v>7</v>
      </c>
      <c r="B9" s="77">
        <v>11.1</v>
      </c>
      <c r="C9" s="4">
        <v>0</v>
      </c>
      <c r="D9" s="4" t="s">
        <v>27</v>
      </c>
      <c r="E9" s="4" t="s">
        <v>27</v>
      </c>
      <c r="F9" s="4">
        <v>19.1</v>
      </c>
      <c r="G9" s="4" t="s">
        <v>27</v>
      </c>
      <c r="H9" s="4">
        <v>0</v>
      </c>
      <c r="I9" s="4">
        <v>19.4</v>
      </c>
      <c r="J9" s="4">
        <v>0.5</v>
      </c>
      <c r="K9" s="4">
        <v>5.9</v>
      </c>
      <c r="L9" s="4">
        <v>0</v>
      </c>
      <c r="M9" s="4">
        <v>5.9</v>
      </c>
      <c r="N9" s="4" t="s">
        <v>27</v>
      </c>
      <c r="O9" s="4" t="s">
        <v>27</v>
      </c>
      <c r="P9" s="4" t="s">
        <v>27</v>
      </c>
      <c r="Q9" s="4">
        <v>0</v>
      </c>
      <c r="R9" s="4">
        <v>15.4</v>
      </c>
      <c r="S9" s="4" t="s">
        <v>27</v>
      </c>
      <c r="T9" s="4">
        <v>40.6</v>
      </c>
      <c r="U9" s="4">
        <v>12.9</v>
      </c>
      <c r="V9" s="4">
        <v>0.8</v>
      </c>
      <c r="W9" s="4" t="s">
        <v>27</v>
      </c>
      <c r="X9" s="4" t="s">
        <v>27</v>
      </c>
      <c r="Y9" s="4">
        <v>0</v>
      </c>
      <c r="Z9" s="4">
        <v>0.5</v>
      </c>
      <c r="AA9" s="4" t="s">
        <v>27</v>
      </c>
      <c r="AB9" s="4">
        <v>2</v>
      </c>
      <c r="AC9" s="4">
        <v>0</v>
      </c>
      <c r="AD9" s="4" t="s">
        <v>27</v>
      </c>
      <c r="AE9" s="4">
        <v>0</v>
      </c>
      <c r="AF9" s="4">
        <v>24</v>
      </c>
      <c r="AG9" s="4" t="s">
        <v>27</v>
      </c>
      <c r="AH9" s="4">
        <v>2</v>
      </c>
      <c r="AI9" s="4">
        <v>0</v>
      </c>
      <c r="AJ9" s="4">
        <v>0</v>
      </c>
      <c r="AK9" s="4">
        <v>3</v>
      </c>
      <c r="AL9" s="4">
        <v>3</v>
      </c>
      <c r="AM9" s="4">
        <v>7</v>
      </c>
      <c r="AN9" s="4" t="s">
        <v>27</v>
      </c>
      <c r="AO9" s="4" t="s">
        <v>27</v>
      </c>
      <c r="AP9" s="4">
        <v>19</v>
      </c>
      <c r="AQ9" s="4">
        <v>2</v>
      </c>
      <c r="AR9" s="4" t="s">
        <v>27</v>
      </c>
      <c r="AS9" s="4">
        <v>13</v>
      </c>
      <c r="AT9" s="4">
        <v>0</v>
      </c>
      <c r="AU9" s="4">
        <v>9</v>
      </c>
      <c r="AV9" s="4">
        <v>0</v>
      </c>
      <c r="AW9" s="4">
        <v>24</v>
      </c>
      <c r="AX9" s="4" t="s">
        <v>27</v>
      </c>
      <c r="AY9" s="4">
        <v>5</v>
      </c>
      <c r="AZ9" s="4">
        <v>0</v>
      </c>
      <c r="BA9" s="4">
        <v>8</v>
      </c>
      <c r="BB9" s="4">
        <v>1</v>
      </c>
      <c r="BC9" s="4">
        <v>0.5</v>
      </c>
      <c r="BD9" s="4">
        <v>32.5</v>
      </c>
      <c r="BE9" s="4">
        <v>0</v>
      </c>
      <c r="BF9" s="4" t="s">
        <v>27</v>
      </c>
      <c r="BG9" s="4" t="s">
        <v>27</v>
      </c>
      <c r="BH9" s="4">
        <v>5</v>
      </c>
      <c r="BI9" s="4" t="s">
        <v>27</v>
      </c>
      <c r="BJ9" s="4" t="s">
        <v>27</v>
      </c>
      <c r="BK9" s="4">
        <v>31.5</v>
      </c>
      <c r="BL9" s="4">
        <v>37</v>
      </c>
      <c r="BM9" s="4">
        <v>29</v>
      </c>
      <c r="BN9" s="4">
        <v>1.5</v>
      </c>
      <c r="BO9" s="4">
        <v>0</v>
      </c>
      <c r="BP9" s="4" t="s">
        <v>27</v>
      </c>
      <c r="BQ9" s="4">
        <v>3</v>
      </c>
      <c r="BR9" s="4"/>
      <c r="BS9" s="4"/>
      <c r="BT9" s="4"/>
      <c r="BU9" s="4"/>
      <c r="BV9" s="4"/>
      <c r="BW9" s="4"/>
      <c r="BY9" s="9">
        <f t="shared" si="0"/>
        <v>4.116666666666667</v>
      </c>
      <c r="BZ9" s="9">
        <f t="shared" si="1"/>
        <v>5.426666666666667</v>
      </c>
      <c r="CA9" s="9">
        <f t="shared" si="2"/>
        <v>5.1</v>
      </c>
      <c r="CB9" s="9">
        <f t="shared" si="3"/>
        <v>7.366666666666666</v>
      </c>
    </row>
    <row r="10" spans="1:80" ht="11.25">
      <c r="A10" s="5">
        <v>8</v>
      </c>
      <c r="B10" s="77" t="s">
        <v>27</v>
      </c>
      <c r="C10" s="4" t="s">
        <v>27</v>
      </c>
      <c r="D10" s="4">
        <v>0.1</v>
      </c>
      <c r="E10" s="4" t="s">
        <v>27</v>
      </c>
      <c r="F10" s="4">
        <v>0.1</v>
      </c>
      <c r="G10" s="4">
        <v>1.3</v>
      </c>
      <c r="H10" s="4">
        <v>9</v>
      </c>
      <c r="I10" s="4">
        <v>0.2</v>
      </c>
      <c r="J10" s="4">
        <v>3</v>
      </c>
      <c r="K10" s="4" t="s">
        <v>27</v>
      </c>
      <c r="L10" s="4" t="s">
        <v>27</v>
      </c>
      <c r="M10" s="4" t="s">
        <v>27</v>
      </c>
      <c r="N10" s="4" t="s">
        <v>27</v>
      </c>
      <c r="O10" s="4" t="s">
        <v>27</v>
      </c>
      <c r="P10" s="4" t="s">
        <v>27</v>
      </c>
      <c r="Q10" s="4">
        <v>26.5</v>
      </c>
      <c r="R10" s="4">
        <v>0.9</v>
      </c>
      <c r="S10" s="4" t="s">
        <v>27</v>
      </c>
      <c r="T10" s="4">
        <v>29.8</v>
      </c>
      <c r="U10" s="4">
        <v>11.1</v>
      </c>
      <c r="V10" s="4" t="s">
        <v>27</v>
      </c>
      <c r="W10" s="4" t="s">
        <v>27</v>
      </c>
      <c r="X10" s="4">
        <v>11.3</v>
      </c>
      <c r="Y10" s="4">
        <v>26.3</v>
      </c>
      <c r="Z10" s="4">
        <v>9.5</v>
      </c>
      <c r="AA10" s="4" t="s">
        <v>27</v>
      </c>
      <c r="AB10" s="4" t="s">
        <v>27</v>
      </c>
      <c r="AC10" s="4">
        <v>10</v>
      </c>
      <c r="AD10" s="4">
        <v>5</v>
      </c>
      <c r="AE10" s="4">
        <v>0</v>
      </c>
      <c r="AF10" s="4">
        <v>21</v>
      </c>
      <c r="AG10" s="4">
        <v>2</v>
      </c>
      <c r="AH10" s="4">
        <v>1</v>
      </c>
      <c r="AI10" s="4">
        <v>1</v>
      </c>
      <c r="AJ10" s="4" t="s">
        <v>27</v>
      </c>
      <c r="AK10" s="4">
        <v>0</v>
      </c>
      <c r="AL10" s="4" t="s">
        <v>27</v>
      </c>
      <c r="AM10" s="4">
        <v>0</v>
      </c>
      <c r="AN10" s="4">
        <v>62</v>
      </c>
      <c r="AO10" s="4" t="s">
        <v>27</v>
      </c>
      <c r="AP10" s="4">
        <v>5.5</v>
      </c>
      <c r="AQ10" s="4">
        <v>0</v>
      </c>
      <c r="AR10" s="4">
        <v>0</v>
      </c>
      <c r="AS10" s="4" t="s">
        <v>27</v>
      </c>
      <c r="AT10" s="4">
        <v>7.5</v>
      </c>
      <c r="AU10" s="4">
        <v>0</v>
      </c>
      <c r="AV10" s="4">
        <v>0</v>
      </c>
      <c r="AW10" s="4">
        <v>3.5</v>
      </c>
      <c r="AX10" s="4">
        <v>0.5</v>
      </c>
      <c r="AY10" s="4">
        <v>0.5</v>
      </c>
      <c r="AZ10" s="4">
        <v>0</v>
      </c>
      <c r="BA10" s="4">
        <v>0</v>
      </c>
      <c r="BB10" s="4" t="s">
        <v>27</v>
      </c>
      <c r="BC10" s="4">
        <v>4</v>
      </c>
      <c r="BD10" s="4" t="s">
        <v>27</v>
      </c>
      <c r="BE10" s="4" t="s">
        <v>27</v>
      </c>
      <c r="BF10" s="4" t="s">
        <v>27</v>
      </c>
      <c r="BG10" s="4">
        <v>14</v>
      </c>
      <c r="BH10" s="4" t="s">
        <v>27</v>
      </c>
      <c r="BI10" s="4" t="s">
        <v>27</v>
      </c>
      <c r="BJ10" s="4">
        <v>10</v>
      </c>
      <c r="BK10" s="4">
        <v>0</v>
      </c>
      <c r="BL10" s="4">
        <v>15</v>
      </c>
      <c r="BM10" s="4">
        <v>22</v>
      </c>
      <c r="BN10" s="4">
        <v>0</v>
      </c>
      <c r="BO10" s="4">
        <v>47</v>
      </c>
      <c r="BP10" s="4">
        <v>0</v>
      </c>
      <c r="BQ10" s="4" t="s">
        <v>27</v>
      </c>
      <c r="BR10" s="4"/>
      <c r="BS10" s="4"/>
      <c r="BT10" s="4"/>
      <c r="BU10" s="4"/>
      <c r="BV10" s="4"/>
      <c r="BW10" s="4"/>
      <c r="BY10" s="9">
        <f t="shared" si="0"/>
        <v>5.279999999999999</v>
      </c>
      <c r="BZ10" s="9">
        <f t="shared" si="1"/>
        <v>6.883333333333334</v>
      </c>
      <c r="CA10" s="9">
        <f t="shared" si="2"/>
        <v>4.25</v>
      </c>
      <c r="CB10" s="9">
        <f t="shared" si="3"/>
        <v>6.383333333333334</v>
      </c>
    </row>
    <row r="11" spans="1:80" ht="11.25">
      <c r="A11" s="5">
        <v>9</v>
      </c>
      <c r="B11" s="77" t="s">
        <v>27</v>
      </c>
      <c r="C11" s="4">
        <v>3</v>
      </c>
      <c r="D11" s="4">
        <v>9.8</v>
      </c>
      <c r="E11" s="4" t="s">
        <v>27</v>
      </c>
      <c r="F11" s="4">
        <v>22.9</v>
      </c>
      <c r="G11" s="4">
        <v>0</v>
      </c>
      <c r="H11" s="4">
        <v>0</v>
      </c>
      <c r="I11" s="4">
        <v>14.2</v>
      </c>
      <c r="J11" s="4">
        <v>0.3</v>
      </c>
      <c r="K11" s="4" t="s">
        <v>27</v>
      </c>
      <c r="L11" s="4">
        <v>19.4</v>
      </c>
      <c r="M11" s="4">
        <v>0.7</v>
      </c>
      <c r="N11" s="4">
        <v>3.8</v>
      </c>
      <c r="O11" s="4">
        <v>23.7</v>
      </c>
      <c r="P11" s="4">
        <v>0</v>
      </c>
      <c r="Q11" s="4" t="s">
        <v>27</v>
      </c>
      <c r="R11" s="4" t="s">
        <v>27</v>
      </c>
      <c r="S11" s="4" t="s">
        <v>27</v>
      </c>
      <c r="T11" s="4">
        <v>1.7</v>
      </c>
      <c r="U11" s="4">
        <v>4.1</v>
      </c>
      <c r="V11" s="4" t="s">
        <v>27</v>
      </c>
      <c r="W11" s="4">
        <v>16.4</v>
      </c>
      <c r="X11" s="4">
        <v>1.3</v>
      </c>
      <c r="Y11" s="4">
        <v>19.7</v>
      </c>
      <c r="Z11" s="4">
        <v>19.5</v>
      </c>
      <c r="AA11" s="4" t="s">
        <v>27</v>
      </c>
      <c r="AB11" s="4">
        <v>4</v>
      </c>
      <c r="AC11" s="4">
        <v>3</v>
      </c>
      <c r="AD11" s="4">
        <v>3</v>
      </c>
      <c r="AE11" s="4">
        <v>3</v>
      </c>
      <c r="AF11" s="4">
        <v>0</v>
      </c>
      <c r="AG11" s="4">
        <v>12</v>
      </c>
      <c r="AH11" s="4" t="s">
        <v>27</v>
      </c>
      <c r="AI11" s="4">
        <v>2</v>
      </c>
      <c r="AJ11" s="4">
        <v>1</v>
      </c>
      <c r="AK11" s="4">
        <v>6</v>
      </c>
      <c r="AL11" s="4">
        <v>0</v>
      </c>
      <c r="AM11" s="4">
        <v>0</v>
      </c>
      <c r="AN11" s="4">
        <v>8</v>
      </c>
      <c r="AO11" s="4" t="s">
        <v>27</v>
      </c>
      <c r="AP11" s="4">
        <v>10.5</v>
      </c>
      <c r="AQ11" s="4">
        <v>0</v>
      </c>
      <c r="AR11" s="4" t="s">
        <v>27</v>
      </c>
      <c r="AS11" s="4">
        <v>16</v>
      </c>
      <c r="AT11" s="4">
        <v>4.5</v>
      </c>
      <c r="AU11" s="4" t="s">
        <v>27</v>
      </c>
      <c r="AV11" s="4">
        <v>1.5</v>
      </c>
      <c r="AW11" s="4">
        <v>0.5</v>
      </c>
      <c r="AX11" s="4">
        <v>0.5</v>
      </c>
      <c r="AY11" s="4">
        <v>9.5</v>
      </c>
      <c r="AZ11" s="4" t="s">
        <v>27</v>
      </c>
      <c r="BA11" s="4">
        <v>0</v>
      </c>
      <c r="BB11" s="4">
        <v>0</v>
      </c>
      <c r="BC11" s="4" t="s">
        <v>27</v>
      </c>
      <c r="BD11" s="4" t="s">
        <v>27</v>
      </c>
      <c r="BE11" s="4" t="s">
        <v>27</v>
      </c>
      <c r="BF11" s="4">
        <v>1</v>
      </c>
      <c r="BG11" s="4">
        <v>0</v>
      </c>
      <c r="BH11" s="4" t="s">
        <v>27</v>
      </c>
      <c r="BI11" s="4" t="s">
        <v>27</v>
      </c>
      <c r="BJ11" s="4" t="s">
        <v>27</v>
      </c>
      <c r="BK11" s="4" t="s">
        <v>27</v>
      </c>
      <c r="BL11" s="4">
        <v>37.5</v>
      </c>
      <c r="BM11" s="4">
        <v>0.5</v>
      </c>
      <c r="BN11" s="4" t="s">
        <v>27</v>
      </c>
      <c r="BO11" s="4">
        <v>1</v>
      </c>
      <c r="BP11" s="4">
        <v>79</v>
      </c>
      <c r="BQ11" s="4">
        <v>0</v>
      </c>
      <c r="BR11" s="4"/>
      <c r="BS11" s="4"/>
      <c r="BT11" s="4"/>
      <c r="BU11" s="4"/>
      <c r="BV11" s="4"/>
      <c r="BW11" s="4"/>
      <c r="BY11" s="9">
        <f t="shared" si="0"/>
        <v>4.819999999999999</v>
      </c>
      <c r="BZ11" s="9">
        <f t="shared" si="1"/>
        <v>4.59</v>
      </c>
      <c r="CA11" s="9">
        <f t="shared" si="2"/>
        <v>2.6333333333333333</v>
      </c>
      <c r="CB11" s="9">
        <f t="shared" si="3"/>
        <v>5.666666666666667</v>
      </c>
    </row>
    <row r="12" spans="1:80" ht="11.25">
      <c r="A12" s="5">
        <v>10</v>
      </c>
      <c r="B12" s="77">
        <v>4.7</v>
      </c>
      <c r="C12" s="4" t="s">
        <v>27</v>
      </c>
      <c r="D12" s="4">
        <v>1.4</v>
      </c>
      <c r="E12" s="4">
        <v>2.2</v>
      </c>
      <c r="F12" s="4">
        <v>28.6</v>
      </c>
      <c r="G12" s="4">
        <v>15.7</v>
      </c>
      <c r="H12" s="4">
        <v>0.3</v>
      </c>
      <c r="I12" s="4" t="s">
        <v>27</v>
      </c>
      <c r="J12" s="4" t="s">
        <v>27</v>
      </c>
      <c r="K12" s="4" t="s">
        <v>27</v>
      </c>
      <c r="L12" s="4">
        <v>11.2</v>
      </c>
      <c r="M12" s="4">
        <v>1.5</v>
      </c>
      <c r="N12" s="4">
        <v>13.4</v>
      </c>
      <c r="O12" s="4">
        <v>10.7</v>
      </c>
      <c r="P12" s="4" t="s">
        <v>27</v>
      </c>
      <c r="Q12" s="4" t="s">
        <v>27</v>
      </c>
      <c r="R12" s="4">
        <v>3.9</v>
      </c>
      <c r="S12" s="4">
        <v>0</v>
      </c>
      <c r="T12" s="4">
        <v>0.6</v>
      </c>
      <c r="U12" s="4">
        <v>5.1</v>
      </c>
      <c r="V12" s="4">
        <v>8.8</v>
      </c>
      <c r="W12" s="4">
        <v>0.2</v>
      </c>
      <c r="X12" s="4" t="s">
        <v>27</v>
      </c>
      <c r="Y12" s="4">
        <v>1.2</v>
      </c>
      <c r="Z12" s="4">
        <v>9</v>
      </c>
      <c r="AA12" s="4" t="s">
        <v>27</v>
      </c>
      <c r="AB12" s="4">
        <v>1</v>
      </c>
      <c r="AC12" s="4">
        <v>42</v>
      </c>
      <c r="AD12" s="4">
        <v>15</v>
      </c>
      <c r="AE12" s="4">
        <v>35</v>
      </c>
      <c r="AF12" s="4" t="s">
        <v>27</v>
      </c>
      <c r="AG12" s="4">
        <v>2</v>
      </c>
      <c r="AH12" s="4" t="s">
        <v>27</v>
      </c>
      <c r="AI12" s="4">
        <v>0</v>
      </c>
      <c r="AJ12" s="4">
        <v>10</v>
      </c>
      <c r="AK12" s="4">
        <v>1</v>
      </c>
      <c r="AL12" s="4">
        <v>1</v>
      </c>
      <c r="AM12" s="4" t="s">
        <v>27</v>
      </c>
      <c r="AN12" s="4">
        <v>0</v>
      </c>
      <c r="AO12" s="4">
        <v>0</v>
      </c>
      <c r="AP12" s="4">
        <v>52</v>
      </c>
      <c r="AQ12" s="4">
        <v>0</v>
      </c>
      <c r="AR12" s="4">
        <v>0</v>
      </c>
      <c r="AS12" s="4">
        <v>7.5</v>
      </c>
      <c r="AT12" s="4" t="s">
        <v>27</v>
      </c>
      <c r="AU12" s="4" t="s">
        <v>27</v>
      </c>
      <c r="AV12" s="4">
        <v>0</v>
      </c>
      <c r="AW12" s="4" t="s">
        <v>27</v>
      </c>
      <c r="AX12" s="4">
        <v>3</v>
      </c>
      <c r="AY12" s="4" t="s">
        <v>27</v>
      </c>
      <c r="AZ12" s="4" t="s">
        <v>27</v>
      </c>
      <c r="BA12" s="4">
        <v>0.5</v>
      </c>
      <c r="BB12" s="4">
        <v>0</v>
      </c>
      <c r="BC12" s="4">
        <v>0</v>
      </c>
      <c r="BD12" s="4">
        <v>27.5</v>
      </c>
      <c r="BE12" s="4" t="s">
        <v>27</v>
      </c>
      <c r="BF12" s="4" t="s">
        <v>27</v>
      </c>
      <c r="BG12" s="4" t="s">
        <v>27</v>
      </c>
      <c r="BH12" s="4" t="s">
        <v>27</v>
      </c>
      <c r="BI12" s="4" t="s">
        <v>27</v>
      </c>
      <c r="BJ12" s="4" t="s">
        <v>27</v>
      </c>
      <c r="BK12" s="4">
        <v>1</v>
      </c>
      <c r="BL12" s="4">
        <v>47</v>
      </c>
      <c r="BM12" s="93" t="s">
        <v>41</v>
      </c>
      <c r="BN12" s="4">
        <v>0</v>
      </c>
      <c r="BO12" s="4">
        <v>29</v>
      </c>
      <c r="BP12" s="4">
        <v>0.5</v>
      </c>
      <c r="BQ12" s="4">
        <v>0</v>
      </c>
      <c r="BR12" s="4"/>
      <c r="BS12" s="4"/>
      <c r="BT12" s="4"/>
      <c r="BU12" s="4"/>
      <c r="BV12" s="4"/>
      <c r="BW12" s="4"/>
      <c r="BY12" s="9">
        <f t="shared" si="0"/>
        <v>5.753333333333334</v>
      </c>
      <c r="BZ12" s="9">
        <f t="shared" si="1"/>
        <v>6.38</v>
      </c>
      <c r="CA12" s="9">
        <f t="shared" si="2"/>
        <v>5.15</v>
      </c>
      <c r="CB12" s="9">
        <f t="shared" si="3"/>
        <v>5.6</v>
      </c>
    </row>
    <row r="13" spans="1:80" ht="11.25">
      <c r="A13" s="6">
        <v>11</v>
      </c>
      <c r="B13" s="78">
        <v>4.5</v>
      </c>
      <c r="C13" s="79">
        <v>1.2</v>
      </c>
      <c r="D13" s="79" t="s">
        <v>27</v>
      </c>
      <c r="E13" s="79">
        <v>0.6</v>
      </c>
      <c r="F13" s="79">
        <v>17.1</v>
      </c>
      <c r="G13" s="79">
        <v>1.2</v>
      </c>
      <c r="H13" s="79" t="s">
        <v>27</v>
      </c>
      <c r="I13" s="79">
        <v>0</v>
      </c>
      <c r="J13" s="79">
        <v>1</v>
      </c>
      <c r="K13" s="79" t="s">
        <v>27</v>
      </c>
      <c r="L13" s="79" t="s">
        <v>27</v>
      </c>
      <c r="M13" s="79" t="s">
        <v>27</v>
      </c>
      <c r="N13" s="79">
        <v>0</v>
      </c>
      <c r="O13" s="79" t="s">
        <v>27</v>
      </c>
      <c r="P13" s="79">
        <v>15.6</v>
      </c>
      <c r="Q13" s="79" t="s">
        <v>27</v>
      </c>
      <c r="R13" s="79">
        <v>56.9</v>
      </c>
      <c r="S13" s="79" t="s">
        <v>27</v>
      </c>
      <c r="T13" s="79">
        <v>23.1</v>
      </c>
      <c r="U13" s="79" t="s">
        <v>27</v>
      </c>
      <c r="V13" s="79" t="s">
        <v>27</v>
      </c>
      <c r="W13" s="79" t="s">
        <v>27</v>
      </c>
      <c r="X13" s="79" t="s">
        <v>27</v>
      </c>
      <c r="Y13" s="79">
        <v>6.9</v>
      </c>
      <c r="Z13" s="79" t="s">
        <v>27</v>
      </c>
      <c r="AA13" s="79">
        <v>5</v>
      </c>
      <c r="AB13" s="79" t="s">
        <v>27</v>
      </c>
      <c r="AC13" s="79">
        <v>2</v>
      </c>
      <c r="AD13" s="79">
        <v>0</v>
      </c>
      <c r="AE13" s="79">
        <v>15</v>
      </c>
      <c r="AF13" s="79">
        <v>0</v>
      </c>
      <c r="AG13" s="79">
        <v>2</v>
      </c>
      <c r="AH13" s="79">
        <v>0</v>
      </c>
      <c r="AI13" s="79">
        <v>0</v>
      </c>
      <c r="AJ13" s="79">
        <v>1</v>
      </c>
      <c r="AK13" s="79">
        <v>34</v>
      </c>
      <c r="AL13" s="79" t="s">
        <v>27</v>
      </c>
      <c r="AM13" s="79" t="s">
        <v>27</v>
      </c>
      <c r="AN13" s="79">
        <v>17</v>
      </c>
      <c r="AO13" s="79">
        <v>0</v>
      </c>
      <c r="AP13" s="79">
        <v>0</v>
      </c>
      <c r="AQ13" s="79">
        <v>3</v>
      </c>
      <c r="AR13" s="79">
        <v>8.5</v>
      </c>
      <c r="AS13" s="79" t="s">
        <v>27</v>
      </c>
      <c r="AT13" s="79" t="s">
        <v>27</v>
      </c>
      <c r="AU13" s="79" t="s">
        <v>27</v>
      </c>
      <c r="AV13" s="79">
        <v>0.5</v>
      </c>
      <c r="AW13" s="79">
        <v>117</v>
      </c>
      <c r="AX13" s="79">
        <v>46</v>
      </c>
      <c r="AY13" s="79" t="s">
        <v>27</v>
      </c>
      <c r="AZ13" s="79" t="s">
        <v>27</v>
      </c>
      <c r="BA13" s="79" t="s">
        <v>27</v>
      </c>
      <c r="BB13" s="79">
        <v>16</v>
      </c>
      <c r="BC13" s="79">
        <v>0</v>
      </c>
      <c r="BD13" s="79">
        <v>17</v>
      </c>
      <c r="BE13" s="79">
        <v>54</v>
      </c>
      <c r="BF13" s="79" t="s">
        <v>27</v>
      </c>
      <c r="BG13" s="79" t="s">
        <v>27</v>
      </c>
      <c r="BH13" s="79">
        <v>0</v>
      </c>
      <c r="BI13" s="79" t="s">
        <v>27</v>
      </c>
      <c r="BJ13" s="79">
        <v>0</v>
      </c>
      <c r="BK13" s="79">
        <v>22.5</v>
      </c>
      <c r="BL13" s="79">
        <v>0</v>
      </c>
      <c r="BM13" s="79">
        <v>0</v>
      </c>
      <c r="BN13" s="79">
        <v>6</v>
      </c>
      <c r="BO13" s="79">
        <v>2.5</v>
      </c>
      <c r="BP13" s="79">
        <v>9</v>
      </c>
      <c r="BQ13" s="79">
        <v>0</v>
      </c>
      <c r="BR13" s="79"/>
      <c r="BS13" s="79"/>
      <c r="BT13" s="79"/>
      <c r="BU13" s="79"/>
      <c r="BV13" s="79"/>
      <c r="BW13" s="79"/>
      <c r="BY13" s="9">
        <f t="shared" si="0"/>
        <v>5.416666666666667</v>
      </c>
      <c r="BZ13" s="9">
        <f t="shared" si="1"/>
        <v>7.833333333333333</v>
      </c>
      <c r="CA13" s="9">
        <f t="shared" si="2"/>
        <v>11.033333333333333</v>
      </c>
      <c r="CB13" s="9">
        <f t="shared" si="3"/>
        <v>10.633333333333333</v>
      </c>
    </row>
    <row r="14" spans="1:80" ht="11.25">
      <c r="A14" s="5">
        <v>12</v>
      </c>
      <c r="B14" s="77">
        <v>8.6</v>
      </c>
      <c r="C14" s="4">
        <v>2.3</v>
      </c>
      <c r="D14" s="4">
        <v>6</v>
      </c>
      <c r="E14" s="4">
        <v>0</v>
      </c>
      <c r="F14" s="4">
        <v>0.1</v>
      </c>
      <c r="G14" s="4">
        <v>11.2</v>
      </c>
      <c r="H14" s="4">
        <v>0</v>
      </c>
      <c r="I14" s="4">
        <v>16.4</v>
      </c>
      <c r="J14" s="4">
        <v>0</v>
      </c>
      <c r="K14" s="4" t="s">
        <v>27</v>
      </c>
      <c r="L14" s="4" t="s">
        <v>27</v>
      </c>
      <c r="M14" s="4" t="s">
        <v>27</v>
      </c>
      <c r="N14" s="4" t="s">
        <v>27</v>
      </c>
      <c r="O14" s="4">
        <v>13.7</v>
      </c>
      <c r="P14" s="4">
        <v>72.9</v>
      </c>
      <c r="Q14" s="4" t="s">
        <v>27</v>
      </c>
      <c r="R14" s="4" t="s">
        <v>27</v>
      </c>
      <c r="S14" s="4">
        <v>0</v>
      </c>
      <c r="T14" s="4">
        <v>1</v>
      </c>
      <c r="U14" s="4">
        <v>19.8</v>
      </c>
      <c r="V14" s="4" t="s">
        <v>27</v>
      </c>
      <c r="W14" s="4" t="s">
        <v>27</v>
      </c>
      <c r="X14" s="4" t="s">
        <v>27</v>
      </c>
      <c r="Y14" s="4">
        <v>1.1</v>
      </c>
      <c r="Z14" s="4">
        <v>0</v>
      </c>
      <c r="AA14" s="4">
        <v>2</v>
      </c>
      <c r="AB14" s="4" t="s">
        <v>27</v>
      </c>
      <c r="AC14" s="4">
        <v>0</v>
      </c>
      <c r="AD14" s="4">
        <v>24</v>
      </c>
      <c r="AE14" s="4">
        <v>98</v>
      </c>
      <c r="AF14" s="4">
        <v>0</v>
      </c>
      <c r="AG14" s="4">
        <v>1</v>
      </c>
      <c r="AH14" s="4" t="s">
        <v>27</v>
      </c>
      <c r="AI14" s="4">
        <v>3</v>
      </c>
      <c r="AJ14" s="4">
        <v>0</v>
      </c>
      <c r="AK14" s="4">
        <v>13</v>
      </c>
      <c r="AL14" s="4" t="s">
        <v>27</v>
      </c>
      <c r="AM14" s="4" t="s">
        <v>27</v>
      </c>
      <c r="AN14" s="4" t="s">
        <v>27</v>
      </c>
      <c r="AO14" s="4" t="s">
        <v>27</v>
      </c>
      <c r="AP14" s="4" t="s">
        <v>27</v>
      </c>
      <c r="AQ14" s="4">
        <v>21.5</v>
      </c>
      <c r="AR14" s="4">
        <v>1.5</v>
      </c>
      <c r="AS14" s="4" t="s">
        <v>27</v>
      </c>
      <c r="AT14" s="4">
        <v>0</v>
      </c>
      <c r="AU14" s="4">
        <v>0</v>
      </c>
      <c r="AV14" s="4">
        <v>0</v>
      </c>
      <c r="AW14" s="4">
        <v>1</v>
      </c>
      <c r="AX14" s="4" t="s">
        <v>27</v>
      </c>
      <c r="AY14" s="4">
        <v>20</v>
      </c>
      <c r="AZ14" s="4">
        <v>0</v>
      </c>
      <c r="BA14" s="4" t="s">
        <v>27</v>
      </c>
      <c r="BB14" s="4" t="s">
        <v>27</v>
      </c>
      <c r="BC14" s="4">
        <v>10</v>
      </c>
      <c r="BD14" s="4">
        <v>48.5</v>
      </c>
      <c r="BE14" s="4">
        <v>14.5</v>
      </c>
      <c r="BF14" s="4">
        <v>4</v>
      </c>
      <c r="BG14" s="4">
        <v>0</v>
      </c>
      <c r="BH14" s="4" t="s">
        <v>27</v>
      </c>
      <c r="BI14" s="4">
        <v>2.5</v>
      </c>
      <c r="BJ14" s="4" t="s">
        <v>27</v>
      </c>
      <c r="BK14" s="4">
        <v>0.5</v>
      </c>
      <c r="BL14" s="4" t="s">
        <v>27</v>
      </c>
      <c r="BM14" s="4">
        <v>0</v>
      </c>
      <c r="BN14" s="4">
        <v>31.5</v>
      </c>
      <c r="BO14" s="4" t="s">
        <v>27</v>
      </c>
      <c r="BP14" s="4" t="s">
        <v>27</v>
      </c>
      <c r="BQ14" s="4">
        <v>21</v>
      </c>
      <c r="BR14" s="4"/>
      <c r="BS14" s="4"/>
      <c r="BT14" s="4"/>
      <c r="BU14" s="4"/>
      <c r="BV14" s="4"/>
      <c r="BW14" s="4"/>
      <c r="BY14" s="9">
        <f t="shared" si="0"/>
        <v>8.316666666666666</v>
      </c>
      <c r="BZ14" s="9">
        <f t="shared" si="1"/>
        <v>6.23</v>
      </c>
      <c r="CA14" s="9">
        <f t="shared" si="2"/>
        <v>8.666666666666666</v>
      </c>
      <c r="CB14" s="9">
        <f t="shared" si="3"/>
        <v>5.883333333333334</v>
      </c>
    </row>
    <row r="15" spans="1:80" ht="11.25">
      <c r="A15" s="5">
        <v>13</v>
      </c>
      <c r="B15" s="77">
        <v>27.4</v>
      </c>
      <c r="C15" s="4">
        <v>1.8</v>
      </c>
      <c r="D15" s="4">
        <v>1</v>
      </c>
      <c r="E15" s="4">
        <v>12.6</v>
      </c>
      <c r="F15" s="4">
        <v>3.1</v>
      </c>
      <c r="G15" s="4">
        <v>7.6</v>
      </c>
      <c r="H15" s="4">
        <v>1.5</v>
      </c>
      <c r="I15" s="4">
        <v>0.8</v>
      </c>
      <c r="J15" s="4" t="s">
        <v>27</v>
      </c>
      <c r="K15" s="4" t="s">
        <v>27</v>
      </c>
      <c r="L15" s="4" t="s">
        <v>27</v>
      </c>
      <c r="M15" s="4">
        <v>0</v>
      </c>
      <c r="N15" s="4">
        <v>6</v>
      </c>
      <c r="O15" s="4">
        <v>11.5</v>
      </c>
      <c r="P15" s="4">
        <v>15.5</v>
      </c>
      <c r="Q15" s="4" t="s">
        <v>27</v>
      </c>
      <c r="R15" s="4" t="s">
        <v>27</v>
      </c>
      <c r="S15" s="4">
        <v>0</v>
      </c>
      <c r="T15" s="4" t="s">
        <v>27</v>
      </c>
      <c r="U15" s="4" t="s">
        <v>27</v>
      </c>
      <c r="V15" s="4">
        <v>10.6</v>
      </c>
      <c r="W15" s="4" t="s">
        <v>27</v>
      </c>
      <c r="X15" s="4" t="s">
        <v>27</v>
      </c>
      <c r="Y15" s="4">
        <v>8.1</v>
      </c>
      <c r="Z15" s="4">
        <v>18.5</v>
      </c>
      <c r="AA15" s="4">
        <v>4</v>
      </c>
      <c r="AB15" s="4" t="s">
        <v>27</v>
      </c>
      <c r="AC15" s="4" t="s">
        <v>27</v>
      </c>
      <c r="AD15" s="4">
        <v>8</v>
      </c>
      <c r="AE15" s="4" t="s">
        <v>27</v>
      </c>
      <c r="AF15" s="4" t="s">
        <v>27</v>
      </c>
      <c r="AG15" s="4">
        <v>0</v>
      </c>
      <c r="AH15" s="4" t="s">
        <v>27</v>
      </c>
      <c r="AI15" s="4">
        <v>12</v>
      </c>
      <c r="AJ15" s="4" t="s">
        <v>27</v>
      </c>
      <c r="AK15" s="4" t="s">
        <v>27</v>
      </c>
      <c r="AL15" s="4">
        <v>0</v>
      </c>
      <c r="AM15" s="4">
        <v>51</v>
      </c>
      <c r="AN15" s="4">
        <v>27</v>
      </c>
      <c r="AO15" s="4">
        <v>0</v>
      </c>
      <c r="AP15" s="4">
        <v>0</v>
      </c>
      <c r="AQ15" s="4">
        <v>35</v>
      </c>
      <c r="AR15" s="4" t="s">
        <v>27</v>
      </c>
      <c r="AS15" s="4">
        <v>1.5</v>
      </c>
      <c r="AT15" s="4">
        <v>1</v>
      </c>
      <c r="AU15" s="4" t="s">
        <v>27</v>
      </c>
      <c r="AV15" s="4">
        <v>0</v>
      </c>
      <c r="AW15" s="4">
        <v>4</v>
      </c>
      <c r="AX15" s="4">
        <v>1</v>
      </c>
      <c r="AY15" s="4">
        <v>22.5</v>
      </c>
      <c r="AZ15" s="4" t="s">
        <v>27</v>
      </c>
      <c r="BA15" s="4" t="s">
        <v>27</v>
      </c>
      <c r="BB15" s="4" t="s">
        <v>27</v>
      </c>
      <c r="BC15" s="4">
        <v>26.5</v>
      </c>
      <c r="BD15" s="4" t="s">
        <v>27</v>
      </c>
      <c r="BE15" s="4" t="s">
        <v>27</v>
      </c>
      <c r="BF15" s="4" t="s">
        <v>27</v>
      </c>
      <c r="BG15" s="4">
        <v>0</v>
      </c>
      <c r="BH15" s="4" t="s">
        <v>27</v>
      </c>
      <c r="BI15" s="4">
        <v>0</v>
      </c>
      <c r="BJ15" s="4" t="s">
        <v>27</v>
      </c>
      <c r="BK15" s="4">
        <v>2</v>
      </c>
      <c r="BL15" s="4" t="s">
        <v>27</v>
      </c>
      <c r="BM15" s="4">
        <v>21</v>
      </c>
      <c r="BN15" s="4">
        <v>2.5</v>
      </c>
      <c r="BO15" s="4">
        <v>1.5</v>
      </c>
      <c r="BP15" s="4">
        <v>0</v>
      </c>
      <c r="BQ15" s="4">
        <v>0</v>
      </c>
      <c r="BR15" s="4"/>
      <c r="BS15" s="4"/>
      <c r="BT15" s="4"/>
      <c r="BU15" s="4"/>
      <c r="BV15" s="4"/>
      <c r="BW15" s="4"/>
      <c r="BY15" s="9">
        <f t="shared" si="0"/>
        <v>4.84</v>
      </c>
      <c r="BZ15" s="9">
        <f t="shared" si="1"/>
        <v>6.0233333333333325</v>
      </c>
      <c r="CA15" s="9">
        <f t="shared" si="2"/>
        <v>6.316666666666666</v>
      </c>
      <c r="CB15" s="9">
        <f t="shared" si="3"/>
        <v>4.85</v>
      </c>
    </row>
    <row r="16" spans="1:80" ht="11.25">
      <c r="A16" s="5">
        <v>14</v>
      </c>
      <c r="B16" s="77">
        <v>0.7</v>
      </c>
      <c r="C16" s="4">
        <v>0.7</v>
      </c>
      <c r="D16" s="4">
        <v>18.7</v>
      </c>
      <c r="E16" s="4" t="s">
        <v>27</v>
      </c>
      <c r="F16" s="4">
        <v>0.1</v>
      </c>
      <c r="G16" s="4" t="s">
        <v>27</v>
      </c>
      <c r="H16" s="4">
        <v>3.2</v>
      </c>
      <c r="I16" s="4">
        <v>2.1</v>
      </c>
      <c r="J16" s="4" t="s">
        <v>27</v>
      </c>
      <c r="K16" s="4" t="s">
        <v>27</v>
      </c>
      <c r="L16" s="4" t="s">
        <v>27</v>
      </c>
      <c r="M16" s="4">
        <v>0.1</v>
      </c>
      <c r="N16" s="4">
        <v>10.4</v>
      </c>
      <c r="O16" s="4">
        <v>3.8</v>
      </c>
      <c r="P16" s="4">
        <v>11.6</v>
      </c>
      <c r="Q16" s="4">
        <v>22.3</v>
      </c>
      <c r="R16" s="4" t="s">
        <v>27</v>
      </c>
      <c r="S16" s="4">
        <v>0.9</v>
      </c>
      <c r="T16" s="4" t="s">
        <v>27</v>
      </c>
      <c r="U16" s="4">
        <v>0.1</v>
      </c>
      <c r="V16" s="4">
        <v>23.8</v>
      </c>
      <c r="W16" s="4" t="s">
        <v>27</v>
      </c>
      <c r="X16" s="4">
        <v>0.2</v>
      </c>
      <c r="Y16" s="4">
        <v>18.7</v>
      </c>
      <c r="Z16" s="4">
        <v>2</v>
      </c>
      <c r="AA16" s="4" t="s">
        <v>27</v>
      </c>
      <c r="AB16" s="4" t="s">
        <v>27</v>
      </c>
      <c r="AC16" s="4" t="s">
        <v>27</v>
      </c>
      <c r="AD16" s="4">
        <v>2</v>
      </c>
      <c r="AE16" s="4" t="s">
        <v>27</v>
      </c>
      <c r="AF16" s="4" t="s">
        <v>27</v>
      </c>
      <c r="AG16" s="4">
        <v>22</v>
      </c>
      <c r="AH16" s="4">
        <v>0</v>
      </c>
      <c r="AI16" s="4">
        <v>7</v>
      </c>
      <c r="AJ16" s="4" t="s">
        <v>27</v>
      </c>
      <c r="AK16" s="4">
        <v>0</v>
      </c>
      <c r="AL16" s="4">
        <v>0</v>
      </c>
      <c r="AM16" s="4">
        <v>3</v>
      </c>
      <c r="AN16" s="4">
        <v>32</v>
      </c>
      <c r="AO16" s="4" t="s">
        <v>27</v>
      </c>
      <c r="AP16" s="4">
        <v>17</v>
      </c>
      <c r="AQ16" s="4">
        <v>41</v>
      </c>
      <c r="AR16" s="4">
        <v>6</v>
      </c>
      <c r="AS16" s="4">
        <v>35</v>
      </c>
      <c r="AT16" s="4">
        <v>4.5</v>
      </c>
      <c r="AU16" s="4" t="s">
        <v>27</v>
      </c>
      <c r="AV16" s="4">
        <v>0</v>
      </c>
      <c r="AW16" s="4">
        <v>1.5</v>
      </c>
      <c r="AX16" s="4">
        <v>0</v>
      </c>
      <c r="AY16" s="4">
        <v>4.5</v>
      </c>
      <c r="AZ16" s="4" t="s">
        <v>27</v>
      </c>
      <c r="BA16" s="4">
        <v>0</v>
      </c>
      <c r="BB16" s="4" t="s">
        <v>27</v>
      </c>
      <c r="BC16" s="4">
        <v>17</v>
      </c>
      <c r="BD16" s="4" t="s">
        <v>27</v>
      </c>
      <c r="BE16" s="4">
        <v>0</v>
      </c>
      <c r="BF16" s="4" t="s">
        <v>27</v>
      </c>
      <c r="BG16" s="4">
        <v>0</v>
      </c>
      <c r="BH16" s="4" t="s">
        <v>27</v>
      </c>
      <c r="BI16" s="4" t="s">
        <v>27</v>
      </c>
      <c r="BJ16" s="4" t="s">
        <v>27</v>
      </c>
      <c r="BK16" s="4" t="s">
        <v>27</v>
      </c>
      <c r="BL16" s="4" t="s">
        <v>27</v>
      </c>
      <c r="BM16" s="4">
        <v>0</v>
      </c>
      <c r="BN16" s="4">
        <v>2.5</v>
      </c>
      <c r="BO16" s="4">
        <v>5.5</v>
      </c>
      <c r="BP16" s="4">
        <v>0</v>
      </c>
      <c r="BQ16" s="4">
        <v>2</v>
      </c>
      <c r="BR16" s="4"/>
      <c r="BS16" s="4"/>
      <c r="BT16" s="4"/>
      <c r="BU16" s="4"/>
      <c r="BV16" s="4"/>
      <c r="BW16" s="4"/>
      <c r="BY16" s="9">
        <f t="shared" si="0"/>
        <v>4.263333333333334</v>
      </c>
      <c r="BZ16" s="9">
        <f t="shared" si="1"/>
        <v>7.193333333333333</v>
      </c>
      <c r="CA16" s="9">
        <f t="shared" si="2"/>
        <v>6.416666666666667</v>
      </c>
      <c r="CB16" s="9">
        <f t="shared" si="3"/>
        <v>5.616666666666666</v>
      </c>
    </row>
    <row r="17" spans="1:80" ht="11.25">
      <c r="A17" s="5">
        <v>15</v>
      </c>
      <c r="B17" s="77">
        <v>7.5</v>
      </c>
      <c r="C17" s="4" t="s">
        <v>27</v>
      </c>
      <c r="D17" s="4">
        <v>36.3</v>
      </c>
      <c r="E17" s="4" t="s">
        <v>27</v>
      </c>
      <c r="F17" s="4">
        <v>16.1</v>
      </c>
      <c r="G17" s="4">
        <v>0</v>
      </c>
      <c r="H17" s="4" t="s">
        <v>27</v>
      </c>
      <c r="I17" s="4">
        <v>0</v>
      </c>
      <c r="J17" s="4">
        <v>33.2</v>
      </c>
      <c r="K17" s="4">
        <v>0.8</v>
      </c>
      <c r="L17" s="4" t="s">
        <v>27</v>
      </c>
      <c r="M17" s="4">
        <v>0</v>
      </c>
      <c r="N17" s="4">
        <v>100</v>
      </c>
      <c r="O17" s="4" t="s">
        <v>27</v>
      </c>
      <c r="P17" s="4">
        <v>40.1</v>
      </c>
      <c r="Q17" s="4">
        <v>0.8</v>
      </c>
      <c r="R17" s="4">
        <v>0.1</v>
      </c>
      <c r="S17" s="4">
        <v>1</v>
      </c>
      <c r="T17" s="4" t="s">
        <v>27</v>
      </c>
      <c r="U17" s="4">
        <v>19.9</v>
      </c>
      <c r="V17" s="4">
        <v>2.7</v>
      </c>
      <c r="W17" s="4">
        <v>0.7</v>
      </c>
      <c r="X17" s="4">
        <v>1.7</v>
      </c>
      <c r="Y17" s="4" t="s">
        <v>27</v>
      </c>
      <c r="Z17" s="4" t="s">
        <v>27</v>
      </c>
      <c r="AA17" s="4">
        <v>1</v>
      </c>
      <c r="AB17" s="4">
        <v>0</v>
      </c>
      <c r="AC17" s="4" t="s">
        <v>27</v>
      </c>
      <c r="AD17" s="4" t="s">
        <v>27</v>
      </c>
      <c r="AE17" s="4">
        <v>6</v>
      </c>
      <c r="AF17" s="4">
        <v>13</v>
      </c>
      <c r="AG17" s="4">
        <v>0</v>
      </c>
      <c r="AH17" s="4">
        <v>7</v>
      </c>
      <c r="AI17" s="4">
        <v>1</v>
      </c>
      <c r="AJ17" s="4">
        <v>0</v>
      </c>
      <c r="AK17" s="4">
        <v>4</v>
      </c>
      <c r="AL17" s="4">
        <v>1</v>
      </c>
      <c r="AM17" s="4">
        <v>2</v>
      </c>
      <c r="AN17" s="4">
        <v>6</v>
      </c>
      <c r="AO17" s="4">
        <v>0</v>
      </c>
      <c r="AP17" s="4" t="s">
        <v>27</v>
      </c>
      <c r="AQ17" s="4">
        <v>44</v>
      </c>
      <c r="AR17" s="4">
        <v>31.5</v>
      </c>
      <c r="AS17" s="4">
        <v>2</v>
      </c>
      <c r="AT17" s="4">
        <v>4</v>
      </c>
      <c r="AU17" s="4">
        <v>17.5</v>
      </c>
      <c r="AV17" s="4">
        <v>31</v>
      </c>
      <c r="AW17" s="4">
        <v>0</v>
      </c>
      <c r="AX17" s="4">
        <v>9</v>
      </c>
      <c r="AY17" s="4">
        <v>12</v>
      </c>
      <c r="AZ17" s="4">
        <v>1.5</v>
      </c>
      <c r="BA17" s="4" t="s">
        <v>27</v>
      </c>
      <c r="BB17" s="4">
        <v>0</v>
      </c>
      <c r="BC17" s="4" t="s">
        <v>27</v>
      </c>
      <c r="BD17" s="4" t="s">
        <v>27</v>
      </c>
      <c r="BE17" s="4">
        <v>0</v>
      </c>
      <c r="BF17" s="4">
        <v>0</v>
      </c>
      <c r="BG17" s="4">
        <v>0</v>
      </c>
      <c r="BH17" s="4" t="s">
        <v>27</v>
      </c>
      <c r="BI17" s="4">
        <v>0</v>
      </c>
      <c r="BJ17" s="4">
        <v>57.5</v>
      </c>
      <c r="BK17" s="4" t="s">
        <v>27</v>
      </c>
      <c r="BL17" s="4" t="s">
        <v>27</v>
      </c>
      <c r="BM17" s="4">
        <v>0</v>
      </c>
      <c r="BN17" s="4">
        <v>0</v>
      </c>
      <c r="BO17" s="4">
        <v>10.5</v>
      </c>
      <c r="BP17" s="4">
        <v>0</v>
      </c>
      <c r="BQ17" s="4">
        <v>0</v>
      </c>
      <c r="BR17" s="4"/>
      <c r="BS17" s="4"/>
      <c r="BT17" s="4"/>
      <c r="BU17" s="4"/>
      <c r="BV17" s="4"/>
      <c r="BW17" s="4"/>
      <c r="BY17" s="9">
        <f t="shared" si="0"/>
        <v>7.866666666666665</v>
      </c>
      <c r="BZ17" s="9">
        <f t="shared" si="1"/>
        <v>6.533333333333333</v>
      </c>
      <c r="CA17" s="9">
        <f t="shared" si="2"/>
        <v>6.416666666666667</v>
      </c>
      <c r="CB17" s="9">
        <f t="shared" si="3"/>
        <v>7.55</v>
      </c>
    </row>
    <row r="18" spans="1:80" ht="11.25">
      <c r="A18" s="5">
        <v>16</v>
      </c>
      <c r="B18" s="77">
        <v>28.4</v>
      </c>
      <c r="C18" s="4">
        <v>0.8</v>
      </c>
      <c r="D18" s="4">
        <v>0</v>
      </c>
      <c r="E18" s="4">
        <v>2.9</v>
      </c>
      <c r="F18" s="4">
        <v>9.3</v>
      </c>
      <c r="G18" s="4">
        <v>10.8</v>
      </c>
      <c r="H18" s="4">
        <v>0.6</v>
      </c>
      <c r="I18" s="4">
        <v>0</v>
      </c>
      <c r="J18" s="4">
        <v>0.6</v>
      </c>
      <c r="K18" s="4">
        <v>1.9</v>
      </c>
      <c r="L18" s="4">
        <v>1.9</v>
      </c>
      <c r="M18" s="4">
        <v>4.4</v>
      </c>
      <c r="N18" s="4">
        <v>16.6</v>
      </c>
      <c r="O18" s="4" t="s">
        <v>27</v>
      </c>
      <c r="P18" s="4">
        <v>1.3</v>
      </c>
      <c r="Q18" s="4" t="s">
        <v>27</v>
      </c>
      <c r="R18" s="4">
        <v>1.1</v>
      </c>
      <c r="S18" s="4">
        <v>15.6</v>
      </c>
      <c r="T18" s="4">
        <v>0</v>
      </c>
      <c r="U18" s="4">
        <v>18.4</v>
      </c>
      <c r="V18" s="4">
        <v>2.8</v>
      </c>
      <c r="W18" s="4">
        <v>8.5</v>
      </c>
      <c r="X18" s="4" t="s">
        <v>27</v>
      </c>
      <c r="Y18" s="4" t="s">
        <v>27</v>
      </c>
      <c r="Z18" s="4" t="s">
        <v>27</v>
      </c>
      <c r="AA18" s="4">
        <v>20</v>
      </c>
      <c r="AB18" s="4">
        <v>1</v>
      </c>
      <c r="AC18" s="4" t="s">
        <v>27</v>
      </c>
      <c r="AD18" s="4" t="s">
        <v>27</v>
      </c>
      <c r="AE18" s="4" t="s">
        <v>27</v>
      </c>
      <c r="AF18" s="4">
        <v>22</v>
      </c>
      <c r="AG18" s="4">
        <v>10</v>
      </c>
      <c r="AH18" s="4">
        <v>1</v>
      </c>
      <c r="AI18" s="4">
        <v>2</v>
      </c>
      <c r="AJ18" s="4">
        <v>9</v>
      </c>
      <c r="AK18" s="4">
        <v>1</v>
      </c>
      <c r="AL18" s="4">
        <v>0</v>
      </c>
      <c r="AM18" s="4">
        <v>2</v>
      </c>
      <c r="AN18" s="4">
        <v>3</v>
      </c>
      <c r="AO18" s="4">
        <v>0</v>
      </c>
      <c r="AP18" s="4">
        <v>0</v>
      </c>
      <c r="AQ18" s="4">
        <v>9.5</v>
      </c>
      <c r="AR18" s="4">
        <v>67</v>
      </c>
      <c r="AS18" s="4" t="s">
        <v>27</v>
      </c>
      <c r="AT18" s="4">
        <v>10</v>
      </c>
      <c r="AU18" s="4">
        <v>77.5</v>
      </c>
      <c r="AV18" s="4">
        <v>0</v>
      </c>
      <c r="AW18" s="4">
        <v>0</v>
      </c>
      <c r="AX18" s="4">
        <v>0.5</v>
      </c>
      <c r="AY18" s="4">
        <v>13</v>
      </c>
      <c r="AZ18" s="4" t="s">
        <v>27</v>
      </c>
      <c r="BA18" s="4" t="s">
        <v>27</v>
      </c>
      <c r="BB18" s="4" t="s">
        <v>27</v>
      </c>
      <c r="BC18" s="4">
        <v>0</v>
      </c>
      <c r="BD18" s="4" t="s">
        <v>27</v>
      </c>
      <c r="BE18" s="4">
        <v>4.5</v>
      </c>
      <c r="BF18" s="4">
        <v>0</v>
      </c>
      <c r="BG18" s="4">
        <v>39</v>
      </c>
      <c r="BH18" s="4" t="s">
        <v>27</v>
      </c>
      <c r="BI18" s="4">
        <v>0.5</v>
      </c>
      <c r="BJ18" s="4">
        <v>5.5</v>
      </c>
      <c r="BK18" s="4">
        <v>5</v>
      </c>
      <c r="BL18" s="4">
        <v>0</v>
      </c>
      <c r="BM18" s="4">
        <v>0</v>
      </c>
      <c r="BN18" s="4">
        <v>0</v>
      </c>
      <c r="BO18" s="4">
        <v>0</v>
      </c>
      <c r="BP18" s="4">
        <v>13.5</v>
      </c>
      <c r="BQ18" s="4">
        <v>0</v>
      </c>
      <c r="BR18" s="4"/>
      <c r="BS18" s="4"/>
      <c r="BT18" s="4"/>
      <c r="BU18" s="4"/>
      <c r="BV18" s="4"/>
      <c r="BW18" s="4"/>
      <c r="BY18" s="9">
        <f t="shared" si="0"/>
        <v>4.703333333333334</v>
      </c>
      <c r="BZ18" s="9">
        <f t="shared" si="1"/>
        <v>8.823333333333332</v>
      </c>
      <c r="CA18" s="9">
        <f t="shared" si="2"/>
        <v>9.033333333333333</v>
      </c>
      <c r="CB18" s="9">
        <f t="shared" si="3"/>
        <v>8.283333333333333</v>
      </c>
    </row>
    <row r="19" spans="1:80" ht="11.25">
      <c r="A19" s="5">
        <v>17</v>
      </c>
      <c r="B19" s="77">
        <v>9</v>
      </c>
      <c r="C19" s="4">
        <v>14.5</v>
      </c>
      <c r="D19" s="4">
        <v>0</v>
      </c>
      <c r="E19" s="4">
        <v>7.6</v>
      </c>
      <c r="F19" s="4">
        <v>13.1</v>
      </c>
      <c r="G19" s="4">
        <v>12.6</v>
      </c>
      <c r="H19" s="4">
        <v>0</v>
      </c>
      <c r="I19" s="4" t="s">
        <v>27</v>
      </c>
      <c r="J19" s="4" t="s">
        <v>27</v>
      </c>
      <c r="K19" s="4">
        <v>1.3</v>
      </c>
      <c r="L19" s="4" t="s">
        <v>27</v>
      </c>
      <c r="M19" s="4">
        <v>6.9</v>
      </c>
      <c r="N19" s="4">
        <v>33.2</v>
      </c>
      <c r="O19" s="4">
        <v>4.8</v>
      </c>
      <c r="P19" s="4">
        <v>2.3</v>
      </c>
      <c r="Q19" s="4">
        <v>4.4</v>
      </c>
      <c r="R19" s="4">
        <v>10.8</v>
      </c>
      <c r="S19" s="4">
        <v>0</v>
      </c>
      <c r="T19" s="4">
        <v>0.2</v>
      </c>
      <c r="U19" s="4">
        <v>7.8</v>
      </c>
      <c r="V19" s="4" t="s">
        <v>27</v>
      </c>
      <c r="W19" s="4">
        <v>13</v>
      </c>
      <c r="X19" s="4">
        <v>0</v>
      </c>
      <c r="Y19" s="4" t="s">
        <v>27</v>
      </c>
      <c r="Z19" s="4" t="s">
        <v>27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 t="s">
        <v>27</v>
      </c>
      <c r="AG19" s="4">
        <v>1</v>
      </c>
      <c r="AH19" s="4">
        <v>0</v>
      </c>
      <c r="AI19" s="4">
        <v>0</v>
      </c>
      <c r="AJ19" s="4">
        <v>32</v>
      </c>
      <c r="AK19" s="4">
        <v>3</v>
      </c>
      <c r="AL19" s="4" t="s">
        <v>27</v>
      </c>
      <c r="AM19" s="4">
        <v>21</v>
      </c>
      <c r="AN19" s="4">
        <v>0</v>
      </c>
      <c r="AO19" s="4">
        <v>0</v>
      </c>
      <c r="AP19" s="4">
        <v>0.5</v>
      </c>
      <c r="AQ19" s="4">
        <v>0</v>
      </c>
      <c r="AR19" s="4">
        <v>67</v>
      </c>
      <c r="AS19" s="4">
        <v>0</v>
      </c>
      <c r="AT19" s="4">
        <v>15</v>
      </c>
      <c r="AU19" s="4">
        <v>0</v>
      </c>
      <c r="AV19" s="4">
        <v>15.5</v>
      </c>
      <c r="AW19" s="4">
        <v>9</v>
      </c>
      <c r="AX19" s="4">
        <v>0</v>
      </c>
      <c r="AY19" s="4">
        <v>3</v>
      </c>
      <c r="AZ19" s="4" t="s">
        <v>27</v>
      </c>
      <c r="BA19" s="4">
        <v>0</v>
      </c>
      <c r="BB19" s="4" t="s">
        <v>27</v>
      </c>
      <c r="BC19" s="4">
        <v>1</v>
      </c>
      <c r="BD19" s="4" t="s">
        <v>27</v>
      </c>
      <c r="BE19" s="4" t="s">
        <v>27</v>
      </c>
      <c r="BF19" s="4" t="s">
        <v>27</v>
      </c>
      <c r="BG19" s="4" t="s">
        <v>27</v>
      </c>
      <c r="BH19" s="4">
        <v>3.5</v>
      </c>
      <c r="BI19" s="4">
        <v>1.5</v>
      </c>
      <c r="BJ19" s="4" t="s">
        <v>27</v>
      </c>
      <c r="BK19" s="4">
        <v>0</v>
      </c>
      <c r="BL19" s="4">
        <v>86.5</v>
      </c>
      <c r="BM19" s="93" t="s">
        <v>41</v>
      </c>
      <c r="BN19" s="4">
        <v>63</v>
      </c>
      <c r="BO19" s="4">
        <v>0</v>
      </c>
      <c r="BP19" s="4">
        <v>0</v>
      </c>
      <c r="BQ19" s="4">
        <v>0</v>
      </c>
      <c r="BR19" s="4"/>
      <c r="BS19" s="4"/>
      <c r="BT19" s="4"/>
      <c r="BU19" s="4"/>
      <c r="BV19" s="4"/>
      <c r="BW19" s="4"/>
      <c r="BY19" s="9">
        <f t="shared" si="0"/>
        <v>4.723333333333333</v>
      </c>
      <c r="BZ19" s="9">
        <f t="shared" si="1"/>
        <v>6.166666666666667</v>
      </c>
      <c r="CA19" s="9">
        <f t="shared" si="2"/>
        <v>5.6</v>
      </c>
      <c r="CB19" s="9">
        <f t="shared" si="3"/>
        <v>8.85</v>
      </c>
    </row>
    <row r="20" spans="1:80" ht="11.25">
      <c r="A20" s="5">
        <v>18</v>
      </c>
      <c r="B20" s="77">
        <v>20.3</v>
      </c>
      <c r="C20" s="4">
        <v>64.4</v>
      </c>
      <c r="D20" s="4">
        <v>4.2</v>
      </c>
      <c r="E20" s="4">
        <v>0</v>
      </c>
      <c r="F20" s="4" t="s">
        <v>27</v>
      </c>
      <c r="G20" s="4">
        <v>74.4</v>
      </c>
      <c r="H20" s="4">
        <v>0</v>
      </c>
      <c r="I20" s="4">
        <v>1.6</v>
      </c>
      <c r="J20" s="4" t="s">
        <v>27</v>
      </c>
      <c r="K20" s="4">
        <v>0.2</v>
      </c>
      <c r="L20" s="4" t="s">
        <v>27</v>
      </c>
      <c r="M20" s="4">
        <v>1.4</v>
      </c>
      <c r="N20" s="4">
        <v>0.1</v>
      </c>
      <c r="O20" s="4">
        <v>27.8</v>
      </c>
      <c r="P20" s="4">
        <v>0.4</v>
      </c>
      <c r="Q20" s="4" t="s">
        <v>27</v>
      </c>
      <c r="R20" s="4">
        <v>4.6</v>
      </c>
      <c r="S20" s="4">
        <v>6.9</v>
      </c>
      <c r="T20" s="4">
        <v>3.2</v>
      </c>
      <c r="U20" s="4">
        <v>0</v>
      </c>
      <c r="V20" s="4">
        <v>1</v>
      </c>
      <c r="W20" s="4">
        <v>9.1</v>
      </c>
      <c r="X20" s="4">
        <v>0.3</v>
      </c>
      <c r="Y20" s="4" t="s">
        <v>27</v>
      </c>
      <c r="Z20" s="4">
        <v>0</v>
      </c>
      <c r="AA20" s="4" t="s">
        <v>27</v>
      </c>
      <c r="AB20" s="4">
        <v>0</v>
      </c>
      <c r="AC20" s="4">
        <v>0</v>
      </c>
      <c r="AD20" s="4" t="s">
        <v>27</v>
      </c>
      <c r="AE20" s="4" t="s">
        <v>27</v>
      </c>
      <c r="AF20" s="4">
        <v>0</v>
      </c>
      <c r="AG20" s="4">
        <v>0</v>
      </c>
      <c r="AH20" s="4">
        <v>3</v>
      </c>
      <c r="AI20" s="4">
        <v>0</v>
      </c>
      <c r="AJ20" s="4">
        <v>8</v>
      </c>
      <c r="AK20" s="4" t="s">
        <v>27</v>
      </c>
      <c r="AL20" s="4">
        <v>0</v>
      </c>
      <c r="AM20" s="4">
        <v>2</v>
      </c>
      <c r="AN20" s="4">
        <v>15</v>
      </c>
      <c r="AO20" s="4">
        <v>0</v>
      </c>
      <c r="AP20" s="4" t="s">
        <v>27</v>
      </c>
      <c r="AQ20" s="4">
        <v>0.5</v>
      </c>
      <c r="AR20" s="4" t="s">
        <v>27</v>
      </c>
      <c r="AS20" s="4" t="s">
        <v>27</v>
      </c>
      <c r="AT20" s="4">
        <v>24</v>
      </c>
      <c r="AU20" s="4">
        <v>0</v>
      </c>
      <c r="AV20" s="4">
        <v>0</v>
      </c>
      <c r="AW20" s="4">
        <v>0</v>
      </c>
      <c r="AX20" s="4" t="s">
        <v>27</v>
      </c>
      <c r="AY20" s="4" t="s">
        <v>27</v>
      </c>
      <c r="AZ20" s="4" t="s">
        <v>27</v>
      </c>
      <c r="BA20" s="4">
        <v>0</v>
      </c>
      <c r="BB20" s="4" t="s">
        <v>27</v>
      </c>
      <c r="BC20" s="4">
        <v>32</v>
      </c>
      <c r="BD20" s="4">
        <v>0</v>
      </c>
      <c r="BE20" s="4">
        <v>0</v>
      </c>
      <c r="BF20" s="4">
        <v>0</v>
      </c>
      <c r="BG20" s="4" t="s">
        <v>27</v>
      </c>
      <c r="BH20" s="4" t="s">
        <v>27</v>
      </c>
      <c r="BI20" s="4">
        <v>4.5</v>
      </c>
      <c r="BJ20" s="4" t="s">
        <v>27</v>
      </c>
      <c r="BK20" s="4">
        <v>0</v>
      </c>
      <c r="BL20" s="4">
        <v>6.5</v>
      </c>
      <c r="BM20" s="4">
        <v>40.5</v>
      </c>
      <c r="BN20" s="4">
        <v>4.5</v>
      </c>
      <c r="BO20" s="4">
        <v>13.5</v>
      </c>
      <c r="BP20" s="4">
        <v>2</v>
      </c>
      <c r="BQ20" s="4">
        <v>0</v>
      </c>
      <c r="BR20" s="4"/>
      <c r="BS20" s="4"/>
      <c r="BT20" s="4"/>
      <c r="BU20" s="4"/>
      <c r="BV20" s="4"/>
      <c r="BW20" s="4"/>
      <c r="BY20" s="9">
        <f t="shared" si="0"/>
        <v>2.2666666666666666</v>
      </c>
      <c r="BZ20" s="9">
        <f t="shared" si="1"/>
        <v>2.203333333333333</v>
      </c>
      <c r="CA20" s="9">
        <f t="shared" si="2"/>
        <v>2.816666666666667</v>
      </c>
      <c r="CB20" s="9">
        <f t="shared" si="3"/>
        <v>4.766666666666667</v>
      </c>
    </row>
    <row r="21" spans="1:80" ht="11.25">
      <c r="A21" s="5">
        <v>19</v>
      </c>
      <c r="B21" s="77">
        <v>6.9</v>
      </c>
      <c r="C21" s="4" t="s">
        <v>27</v>
      </c>
      <c r="D21" s="4">
        <v>0</v>
      </c>
      <c r="E21" s="4">
        <v>3.4</v>
      </c>
      <c r="F21" s="4" t="s">
        <v>27</v>
      </c>
      <c r="G21" s="4" t="s">
        <v>27</v>
      </c>
      <c r="H21" s="4" t="s">
        <v>27</v>
      </c>
      <c r="I21" s="4">
        <v>3.4</v>
      </c>
      <c r="J21" s="4" t="s">
        <v>27</v>
      </c>
      <c r="K21" s="4" t="s">
        <v>27</v>
      </c>
      <c r="L21" s="4" t="s">
        <v>27</v>
      </c>
      <c r="M21" s="4">
        <v>13.4</v>
      </c>
      <c r="N21" s="4" t="s">
        <v>27</v>
      </c>
      <c r="O21" s="4">
        <v>6.5</v>
      </c>
      <c r="P21" s="4">
        <v>6.3</v>
      </c>
      <c r="Q21" s="4" t="s">
        <v>27</v>
      </c>
      <c r="R21" s="4" t="s">
        <v>27</v>
      </c>
      <c r="S21" s="4">
        <v>12.2</v>
      </c>
      <c r="T21" s="4">
        <v>0</v>
      </c>
      <c r="U21" s="4">
        <v>8.5</v>
      </c>
      <c r="V21" s="4">
        <v>1.9</v>
      </c>
      <c r="W21" s="4">
        <v>17.7</v>
      </c>
      <c r="X21" s="4">
        <v>4.4</v>
      </c>
      <c r="Y21" s="4" t="s">
        <v>27</v>
      </c>
      <c r="Z21" s="4">
        <v>182.5</v>
      </c>
      <c r="AA21" s="4">
        <v>0</v>
      </c>
      <c r="AB21" s="4">
        <v>1</v>
      </c>
      <c r="AC21" s="4" t="s">
        <v>27</v>
      </c>
      <c r="AD21" s="4">
        <v>1</v>
      </c>
      <c r="AE21" s="4">
        <v>0</v>
      </c>
      <c r="AF21" s="4" t="s">
        <v>27</v>
      </c>
      <c r="AG21" s="4">
        <v>3</v>
      </c>
      <c r="AH21" s="4">
        <v>4</v>
      </c>
      <c r="AI21" s="4">
        <v>0</v>
      </c>
      <c r="AJ21" s="4">
        <v>1</v>
      </c>
      <c r="AK21" s="4" t="s">
        <v>27</v>
      </c>
      <c r="AL21" s="4">
        <v>18</v>
      </c>
      <c r="AM21" s="4">
        <v>0</v>
      </c>
      <c r="AN21" s="4">
        <v>212</v>
      </c>
      <c r="AO21" s="4">
        <v>12</v>
      </c>
      <c r="AP21" s="4">
        <v>0</v>
      </c>
      <c r="AQ21" s="4" t="s">
        <v>27</v>
      </c>
      <c r="AR21" s="4" t="s">
        <v>27</v>
      </c>
      <c r="AS21" s="4" t="s">
        <v>27</v>
      </c>
      <c r="AT21" s="4">
        <v>13</v>
      </c>
      <c r="AU21" s="4">
        <v>0</v>
      </c>
      <c r="AV21" s="4">
        <v>0</v>
      </c>
      <c r="AW21" s="4" t="s">
        <v>27</v>
      </c>
      <c r="AX21" s="4" t="s">
        <v>27</v>
      </c>
      <c r="AY21" s="4" t="s">
        <v>27</v>
      </c>
      <c r="AZ21" s="4">
        <v>0</v>
      </c>
      <c r="BA21" s="4">
        <v>0</v>
      </c>
      <c r="BB21" s="4" t="s">
        <v>27</v>
      </c>
      <c r="BC21" s="4">
        <v>0</v>
      </c>
      <c r="BD21" s="4">
        <v>0</v>
      </c>
      <c r="BE21" s="4">
        <v>2.5</v>
      </c>
      <c r="BF21" s="4" t="s">
        <v>27</v>
      </c>
      <c r="BG21" s="4" t="s">
        <v>27</v>
      </c>
      <c r="BH21" s="4">
        <v>0.5</v>
      </c>
      <c r="BI21" s="4">
        <v>13.5</v>
      </c>
      <c r="BJ21" s="4" t="s">
        <v>27</v>
      </c>
      <c r="BK21" s="4" t="s">
        <v>27</v>
      </c>
      <c r="BL21" s="4">
        <v>0</v>
      </c>
      <c r="BM21" s="4">
        <v>6</v>
      </c>
      <c r="BN21" s="4" t="s">
        <v>27</v>
      </c>
      <c r="BO21" s="4">
        <v>0.5</v>
      </c>
      <c r="BP21" s="4">
        <v>0</v>
      </c>
      <c r="BQ21" s="4">
        <v>24.5</v>
      </c>
      <c r="BR21" s="4"/>
      <c r="BS21" s="4"/>
      <c r="BT21" s="4"/>
      <c r="BU21" s="4"/>
      <c r="BV21" s="4"/>
      <c r="BW21" s="4"/>
      <c r="BY21" s="9">
        <f t="shared" si="0"/>
        <v>9.379999999999999</v>
      </c>
      <c r="BZ21" s="9">
        <f t="shared" si="1"/>
        <v>16</v>
      </c>
      <c r="CA21" s="9">
        <f t="shared" si="2"/>
        <v>8.883333333333333</v>
      </c>
      <c r="CB21" s="9">
        <f t="shared" si="3"/>
        <v>9.483333333333333</v>
      </c>
    </row>
    <row r="22" spans="1:80" ht="11.25">
      <c r="A22" s="75">
        <v>20</v>
      </c>
      <c r="B22" s="80" t="s">
        <v>27</v>
      </c>
      <c r="C22" s="81" t="s">
        <v>27</v>
      </c>
      <c r="D22" s="81">
        <v>3.2</v>
      </c>
      <c r="E22" s="81">
        <v>3</v>
      </c>
      <c r="F22" s="81" t="s">
        <v>27</v>
      </c>
      <c r="G22" s="81" t="s">
        <v>27</v>
      </c>
      <c r="H22" s="81" t="s">
        <v>27</v>
      </c>
      <c r="I22" s="81">
        <v>9.7</v>
      </c>
      <c r="J22" s="81" t="s">
        <v>27</v>
      </c>
      <c r="K22" s="81" t="s">
        <v>27</v>
      </c>
      <c r="L22" s="81" t="s">
        <v>27</v>
      </c>
      <c r="M22" s="81">
        <v>0.4</v>
      </c>
      <c r="N22" s="81" t="s">
        <v>27</v>
      </c>
      <c r="O22" s="81" t="s">
        <v>27</v>
      </c>
      <c r="P22" s="81">
        <v>2.1</v>
      </c>
      <c r="Q22" s="81" t="s">
        <v>27</v>
      </c>
      <c r="R22" s="81">
        <v>0.8</v>
      </c>
      <c r="S22" s="81" t="s">
        <v>27</v>
      </c>
      <c r="T22" s="81">
        <v>0.2</v>
      </c>
      <c r="U22" s="81">
        <v>13.2</v>
      </c>
      <c r="V22" s="81">
        <v>0</v>
      </c>
      <c r="W22" s="81">
        <v>0.2</v>
      </c>
      <c r="X22" s="81" t="s">
        <v>27</v>
      </c>
      <c r="Y22" s="81">
        <v>3.5</v>
      </c>
      <c r="Z22" s="81">
        <v>2.5</v>
      </c>
      <c r="AA22" s="81" t="s">
        <v>27</v>
      </c>
      <c r="AB22" s="81" t="s">
        <v>27</v>
      </c>
      <c r="AC22" s="81">
        <v>0</v>
      </c>
      <c r="AD22" s="81">
        <v>12</v>
      </c>
      <c r="AE22" s="81">
        <v>12</v>
      </c>
      <c r="AF22" s="81">
        <v>0</v>
      </c>
      <c r="AG22" s="81">
        <v>1</v>
      </c>
      <c r="AH22" s="81">
        <v>0</v>
      </c>
      <c r="AI22" s="81">
        <v>0</v>
      </c>
      <c r="AJ22" s="81" t="s">
        <v>27</v>
      </c>
      <c r="AK22" s="81">
        <v>10</v>
      </c>
      <c r="AL22" s="81">
        <v>42</v>
      </c>
      <c r="AM22" s="81">
        <v>2</v>
      </c>
      <c r="AN22" s="81">
        <v>1</v>
      </c>
      <c r="AO22" s="81">
        <v>0</v>
      </c>
      <c r="AP22" s="81" t="s">
        <v>27</v>
      </c>
      <c r="AQ22" s="81" t="s">
        <v>27</v>
      </c>
      <c r="AR22" s="81" t="s">
        <v>27</v>
      </c>
      <c r="AS22" s="81">
        <v>52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0</v>
      </c>
      <c r="AY22" s="81" t="s">
        <v>27</v>
      </c>
      <c r="AZ22" s="81">
        <v>27</v>
      </c>
      <c r="BA22" s="81" t="s">
        <v>27</v>
      </c>
      <c r="BB22" s="81">
        <v>1</v>
      </c>
      <c r="BC22" s="81" t="s">
        <v>27</v>
      </c>
      <c r="BD22" s="81" t="s">
        <v>27</v>
      </c>
      <c r="BE22" s="81">
        <v>9.5</v>
      </c>
      <c r="BF22" s="81" t="s">
        <v>27</v>
      </c>
      <c r="BG22" s="81">
        <v>0</v>
      </c>
      <c r="BH22" s="81">
        <v>4.5</v>
      </c>
      <c r="BI22" s="81">
        <v>0</v>
      </c>
      <c r="BJ22" s="81" t="s">
        <v>27</v>
      </c>
      <c r="BK22" s="81" t="s">
        <v>27</v>
      </c>
      <c r="BL22" s="81" t="s">
        <v>27</v>
      </c>
      <c r="BM22" s="81">
        <v>19.5</v>
      </c>
      <c r="BN22" s="81" t="s">
        <v>27</v>
      </c>
      <c r="BO22" s="81">
        <v>15.5</v>
      </c>
      <c r="BP22" s="81">
        <v>0</v>
      </c>
      <c r="BQ22" s="81">
        <v>0</v>
      </c>
      <c r="BR22" s="81"/>
      <c r="BS22" s="81"/>
      <c r="BT22" s="81"/>
      <c r="BU22" s="81"/>
      <c r="BV22" s="81"/>
      <c r="BW22" s="81"/>
      <c r="BY22" s="9">
        <f t="shared" si="0"/>
        <v>3.396666666666667</v>
      </c>
      <c r="BZ22" s="9">
        <f t="shared" si="1"/>
        <v>5.053333333333333</v>
      </c>
      <c r="CA22" s="9">
        <f t="shared" si="2"/>
        <v>5.65</v>
      </c>
      <c r="CB22" s="9">
        <f t="shared" si="3"/>
        <v>4.333333333333333</v>
      </c>
    </row>
    <row r="23" spans="1:80" ht="11.25">
      <c r="A23" s="12">
        <v>21</v>
      </c>
      <c r="B23" s="77" t="s">
        <v>27</v>
      </c>
      <c r="C23" s="13" t="s">
        <v>27</v>
      </c>
      <c r="D23" s="13">
        <v>1.7</v>
      </c>
      <c r="E23" s="13">
        <v>0</v>
      </c>
      <c r="F23" s="13" t="s">
        <v>27</v>
      </c>
      <c r="G23" s="13" t="s">
        <v>27</v>
      </c>
      <c r="H23" s="13" t="s">
        <v>27</v>
      </c>
      <c r="I23" s="13" t="s">
        <v>27</v>
      </c>
      <c r="J23" s="4" t="s">
        <v>27</v>
      </c>
      <c r="K23" s="4" t="s">
        <v>27</v>
      </c>
      <c r="L23" s="4">
        <v>0</v>
      </c>
      <c r="M23" s="4">
        <v>0.4</v>
      </c>
      <c r="N23" s="4" t="s">
        <v>27</v>
      </c>
      <c r="O23" s="4" t="s">
        <v>27</v>
      </c>
      <c r="P23" s="4">
        <v>93.6</v>
      </c>
      <c r="Q23" s="4">
        <v>0</v>
      </c>
      <c r="R23" s="4">
        <v>0</v>
      </c>
      <c r="S23" s="4" t="s">
        <v>27</v>
      </c>
      <c r="T23" s="4">
        <v>9.8</v>
      </c>
      <c r="U23" s="4">
        <v>0.2</v>
      </c>
      <c r="V23" s="4">
        <v>0.4</v>
      </c>
      <c r="W23" s="4" t="s">
        <v>27</v>
      </c>
      <c r="X23" s="4" t="s">
        <v>27</v>
      </c>
      <c r="Y23" s="4">
        <v>23</v>
      </c>
      <c r="Z23" s="4" t="s">
        <v>27</v>
      </c>
      <c r="AA23" s="4">
        <v>2</v>
      </c>
      <c r="AB23" s="4" t="s">
        <v>27</v>
      </c>
      <c r="AC23" s="4" t="s">
        <v>27</v>
      </c>
      <c r="AD23" s="4" t="s">
        <v>27</v>
      </c>
      <c r="AE23" s="4">
        <v>0</v>
      </c>
      <c r="AF23" s="4">
        <v>2</v>
      </c>
      <c r="AG23" s="4" t="s">
        <v>27</v>
      </c>
      <c r="AH23" s="4">
        <v>0</v>
      </c>
      <c r="AI23" s="4">
        <v>0</v>
      </c>
      <c r="AJ23" s="4" t="s">
        <v>27</v>
      </c>
      <c r="AK23" s="4" t="s">
        <v>27</v>
      </c>
      <c r="AL23" s="4">
        <v>0</v>
      </c>
      <c r="AM23" s="4" t="s">
        <v>27</v>
      </c>
      <c r="AN23" s="4">
        <v>15</v>
      </c>
      <c r="AO23" s="4" t="s">
        <v>27</v>
      </c>
      <c r="AP23" s="4">
        <v>0</v>
      </c>
      <c r="AQ23" s="4" t="s">
        <v>27</v>
      </c>
      <c r="AR23" s="4">
        <v>0</v>
      </c>
      <c r="AS23" s="4">
        <v>6</v>
      </c>
      <c r="AT23" s="4">
        <v>4.5</v>
      </c>
      <c r="AU23" s="4">
        <v>10.5</v>
      </c>
      <c r="AV23" s="4">
        <v>22</v>
      </c>
      <c r="AW23" s="4" t="s">
        <v>27</v>
      </c>
      <c r="AX23" s="4">
        <v>10</v>
      </c>
      <c r="AY23" s="4" t="s">
        <v>27</v>
      </c>
      <c r="AZ23" s="4">
        <v>52.5</v>
      </c>
      <c r="BA23" s="4" t="s">
        <v>27</v>
      </c>
      <c r="BB23" s="4">
        <v>2.5</v>
      </c>
      <c r="BC23" s="4" t="s">
        <v>27</v>
      </c>
      <c r="BD23" s="4" t="s">
        <v>27</v>
      </c>
      <c r="BE23" s="4">
        <v>4.5</v>
      </c>
      <c r="BF23" s="4" t="s">
        <v>27</v>
      </c>
      <c r="BG23" s="4" t="s">
        <v>27</v>
      </c>
      <c r="BH23" s="4">
        <v>125</v>
      </c>
      <c r="BI23" s="4">
        <v>0</v>
      </c>
      <c r="BJ23" s="4" t="s">
        <v>27</v>
      </c>
      <c r="BK23" s="4" t="s">
        <v>27</v>
      </c>
      <c r="BL23" s="4" t="s">
        <v>27</v>
      </c>
      <c r="BM23" s="93" t="s">
        <v>41</v>
      </c>
      <c r="BN23" s="4">
        <v>0</v>
      </c>
      <c r="BO23" s="4">
        <v>20.5</v>
      </c>
      <c r="BP23" s="4">
        <v>0.5</v>
      </c>
      <c r="BQ23" s="4">
        <v>2.5</v>
      </c>
      <c r="BR23" s="4"/>
      <c r="BS23" s="4"/>
      <c r="BT23" s="4"/>
      <c r="BU23" s="4"/>
      <c r="BV23" s="4"/>
      <c r="BW23" s="4"/>
      <c r="BY23" s="9">
        <f t="shared" si="0"/>
        <v>4.38</v>
      </c>
      <c r="BZ23" s="9">
        <f t="shared" si="1"/>
        <v>3.18</v>
      </c>
      <c r="CA23" s="9">
        <f t="shared" si="2"/>
        <v>4.316666666666666</v>
      </c>
      <c r="CB23" s="9">
        <f t="shared" si="3"/>
        <v>9.2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>
        <v>4</v>
      </c>
      <c r="F24" s="4">
        <v>1</v>
      </c>
      <c r="G24" s="4">
        <v>28</v>
      </c>
      <c r="H24" s="4" t="s">
        <v>27</v>
      </c>
      <c r="I24" s="4" t="s">
        <v>27</v>
      </c>
      <c r="J24" s="4" t="s">
        <v>27</v>
      </c>
      <c r="K24" s="4">
        <v>0.3</v>
      </c>
      <c r="L24" s="4" t="s">
        <v>27</v>
      </c>
      <c r="M24" s="4">
        <v>5</v>
      </c>
      <c r="N24" s="4" t="s">
        <v>27</v>
      </c>
      <c r="O24" s="4">
        <v>30.7</v>
      </c>
      <c r="P24" s="4">
        <v>0</v>
      </c>
      <c r="Q24" s="4" t="s">
        <v>27</v>
      </c>
      <c r="R24" s="4" t="s">
        <v>27</v>
      </c>
      <c r="S24" s="4">
        <v>0</v>
      </c>
      <c r="T24" s="4">
        <v>3.9</v>
      </c>
      <c r="U24" s="4" t="s">
        <v>27</v>
      </c>
      <c r="V24" s="4">
        <v>9.5</v>
      </c>
      <c r="W24" s="4">
        <v>0</v>
      </c>
      <c r="X24" s="4">
        <v>14.4</v>
      </c>
      <c r="Y24" s="4">
        <v>23.6</v>
      </c>
      <c r="Z24" s="4" t="s">
        <v>27</v>
      </c>
      <c r="AA24" s="4" t="s">
        <v>27</v>
      </c>
      <c r="AB24" s="4">
        <v>0</v>
      </c>
      <c r="AC24" s="4">
        <v>1</v>
      </c>
      <c r="AD24" s="4" t="s">
        <v>27</v>
      </c>
      <c r="AE24" s="4" t="s">
        <v>27</v>
      </c>
      <c r="AF24" s="4">
        <v>10</v>
      </c>
      <c r="AG24" s="4" t="s">
        <v>27</v>
      </c>
      <c r="AH24" s="4">
        <v>18</v>
      </c>
      <c r="AI24" s="4">
        <v>0</v>
      </c>
      <c r="AJ24" s="4" t="s">
        <v>27</v>
      </c>
      <c r="AK24" s="4">
        <v>7</v>
      </c>
      <c r="AL24" s="4">
        <v>25</v>
      </c>
      <c r="AM24" s="4" t="s">
        <v>27</v>
      </c>
      <c r="AN24" s="4" t="s">
        <v>27</v>
      </c>
      <c r="AO24" s="4" t="s">
        <v>27</v>
      </c>
      <c r="AP24" s="4">
        <v>28</v>
      </c>
      <c r="AQ24" s="4">
        <v>22</v>
      </c>
      <c r="AR24" s="4" t="s">
        <v>27</v>
      </c>
      <c r="AS24" s="4">
        <v>192</v>
      </c>
      <c r="AT24" s="4">
        <v>0</v>
      </c>
      <c r="AU24" s="4">
        <v>9.5</v>
      </c>
      <c r="AV24" s="4">
        <v>10</v>
      </c>
      <c r="AW24" s="4" t="s">
        <v>27</v>
      </c>
      <c r="AX24" s="4">
        <v>1.5</v>
      </c>
      <c r="AY24" s="4">
        <v>10</v>
      </c>
      <c r="AZ24" s="4">
        <v>5.5</v>
      </c>
      <c r="BA24" s="4">
        <v>1.5</v>
      </c>
      <c r="BB24" s="4">
        <v>0</v>
      </c>
      <c r="BC24" s="4" t="s">
        <v>27</v>
      </c>
      <c r="BD24" s="4">
        <v>0</v>
      </c>
      <c r="BE24" s="4">
        <v>17</v>
      </c>
      <c r="BF24" s="4">
        <v>0</v>
      </c>
      <c r="BG24" s="4">
        <v>0</v>
      </c>
      <c r="BH24" s="4">
        <v>3</v>
      </c>
      <c r="BI24" s="4">
        <v>0</v>
      </c>
      <c r="BJ24" s="4" t="s">
        <v>27</v>
      </c>
      <c r="BK24" s="4" t="s">
        <v>27</v>
      </c>
      <c r="BL24" s="4" t="s">
        <v>27</v>
      </c>
      <c r="BM24" s="4">
        <v>20</v>
      </c>
      <c r="BN24" s="4">
        <v>1.5</v>
      </c>
      <c r="BO24" s="4">
        <v>0</v>
      </c>
      <c r="BP24" s="4">
        <v>2</v>
      </c>
      <c r="BQ24" s="4">
        <v>0</v>
      </c>
      <c r="BR24" s="4"/>
      <c r="BS24" s="4"/>
      <c r="BT24" s="4"/>
      <c r="BU24" s="4"/>
      <c r="BV24" s="4"/>
      <c r="BW24" s="4"/>
      <c r="BY24" s="9">
        <f t="shared" si="0"/>
        <v>4.946666666666667</v>
      </c>
      <c r="BZ24" s="9">
        <f t="shared" si="1"/>
        <v>12.463333333333333</v>
      </c>
      <c r="CA24" s="9">
        <f t="shared" si="2"/>
        <v>11.9</v>
      </c>
      <c r="CB24" s="9">
        <f t="shared" si="3"/>
        <v>10.783333333333333</v>
      </c>
    </row>
    <row r="25" spans="1:80" ht="11.25">
      <c r="A25" s="5">
        <v>23</v>
      </c>
      <c r="B25" s="77">
        <v>55</v>
      </c>
      <c r="C25" s="4" t="s">
        <v>27</v>
      </c>
      <c r="D25" s="4" t="s">
        <v>27</v>
      </c>
      <c r="E25" s="4" t="s">
        <v>27</v>
      </c>
      <c r="F25" s="4">
        <v>2.2</v>
      </c>
      <c r="G25" s="4">
        <v>3.8</v>
      </c>
      <c r="H25" s="4">
        <v>3.1</v>
      </c>
      <c r="I25" s="4" t="s">
        <v>27</v>
      </c>
      <c r="J25" s="4" t="s">
        <v>27</v>
      </c>
      <c r="K25" s="4">
        <v>0</v>
      </c>
      <c r="L25" s="4" t="s">
        <v>27</v>
      </c>
      <c r="M25" s="4">
        <v>0.6</v>
      </c>
      <c r="N25" s="4" t="s">
        <v>27</v>
      </c>
      <c r="O25" s="4">
        <v>1.7</v>
      </c>
      <c r="P25" s="4" t="s">
        <v>27</v>
      </c>
      <c r="Q25" s="4">
        <v>0.2</v>
      </c>
      <c r="R25" s="4">
        <v>0.7</v>
      </c>
      <c r="S25" s="4">
        <v>21.1</v>
      </c>
      <c r="T25" s="4">
        <v>0</v>
      </c>
      <c r="U25" s="4">
        <v>0</v>
      </c>
      <c r="V25" s="4">
        <v>0.7</v>
      </c>
      <c r="W25" s="4" t="s">
        <v>27</v>
      </c>
      <c r="X25" s="4">
        <v>18.3</v>
      </c>
      <c r="Y25" s="4">
        <v>0.1</v>
      </c>
      <c r="Z25" s="4" t="s">
        <v>27</v>
      </c>
      <c r="AA25" s="4">
        <v>0</v>
      </c>
      <c r="AB25" s="4">
        <v>16</v>
      </c>
      <c r="AC25" s="4" t="s">
        <v>27</v>
      </c>
      <c r="AD25" s="4" t="s">
        <v>27</v>
      </c>
      <c r="AE25" s="4">
        <v>8</v>
      </c>
      <c r="AF25" s="4" t="s">
        <v>27</v>
      </c>
      <c r="AG25" s="4" t="s">
        <v>27</v>
      </c>
      <c r="AH25" s="4">
        <v>18</v>
      </c>
      <c r="AI25" s="4" t="s">
        <v>27</v>
      </c>
      <c r="AJ25" s="4" t="s">
        <v>27</v>
      </c>
      <c r="AK25" s="4">
        <v>2</v>
      </c>
      <c r="AL25" s="4">
        <v>0</v>
      </c>
      <c r="AM25" s="4" t="s">
        <v>27</v>
      </c>
      <c r="AN25" s="4" t="s">
        <v>27</v>
      </c>
      <c r="AO25" s="4" t="s">
        <v>27</v>
      </c>
      <c r="AP25" s="4">
        <v>18.5</v>
      </c>
      <c r="AQ25" s="4">
        <v>13</v>
      </c>
      <c r="AR25" s="4">
        <v>0</v>
      </c>
      <c r="AS25" s="4" t="s">
        <v>27</v>
      </c>
      <c r="AT25" s="4">
        <v>6</v>
      </c>
      <c r="AU25" s="4">
        <v>2.5</v>
      </c>
      <c r="AV25" s="4">
        <v>0</v>
      </c>
      <c r="AW25" s="4">
        <v>6.5</v>
      </c>
      <c r="AX25" s="4" t="s">
        <v>27</v>
      </c>
      <c r="AY25" s="4">
        <v>2</v>
      </c>
      <c r="AZ25" s="4" t="s">
        <v>27</v>
      </c>
      <c r="BA25" s="4" t="s">
        <v>27</v>
      </c>
      <c r="BB25" s="4">
        <v>1</v>
      </c>
      <c r="BC25" s="4">
        <v>0</v>
      </c>
      <c r="BD25" s="4">
        <v>8</v>
      </c>
      <c r="BE25" s="4" t="s">
        <v>27</v>
      </c>
      <c r="BF25" s="4" t="s">
        <v>27</v>
      </c>
      <c r="BG25" s="4">
        <v>29</v>
      </c>
      <c r="BH25" s="4">
        <v>0.5</v>
      </c>
      <c r="BI25" s="4">
        <v>40</v>
      </c>
      <c r="BJ25" s="4" t="s">
        <v>27</v>
      </c>
      <c r="BK25" s="4" t="s">
        <v>27</v>
      </c>
      <c r="BL25" s="4" t="s">
        <v>27</v>
      </c>
      <c r="BM25" s="4">
        <v>2.5</v>
      </c>
      <c r="BN25" s="4">
        <v>13</v>
      </c>
      <c r="BO25" s="4">
        <v>0</v>
      </c>
      <c r="BP25" s="4">
        <v>5</v>
      </c>
      <c r="BQ25" s="4">
        <v>40</v>
      </c>
      <c r="BR25" s="4"/>
      <c r="BS25" s="4"/>
      <c r="BT25" s="4"/>
      <c r="BU25" s="4"/>
      <c r="BV25" s="4"/>
      <c r="BW25" s="4"/>
      <c r="BY25" s="9">
        <f t="shared" si="0"/>
        <v>2.9133333333333336</v>
      </c>
      <c r="BZ25" s="9">
        <f t="shared" si="1"/>
        <v>3.6533333333333333</v>
      </c>
      <c r="CA25" s="9">
        <f t="shared" si="2"/>
        <v>3.816666666666667</v>
      </c>
      <c r="CB25" s="9">
        <f t="shared" si="3"/>
        <v>6.25</v>
      </c>
    </row>
    <row r="26" spans="1:80" ht="11.25">
      <c r="A26" s="5">
        <v>24</v>
      </c>
      <c r="B26" s="77">
        <v>23.9</v>
      </c>
      <c r="C26" s="4">
        <v>3.2</v>
      </c>
      <c r="D26" s="4">
        <v>0</v>
      </c>
      <c r="E26" s="4" t="s">
        <v>27</v>
      </c>
      <c r="F26" s="4" t="s">
        <v>27</v>
      </c>
      <c r="G26" s="4">
        <v>14.4</v>
      </c>
      <c r="H26" s="4">
        <v>9.8</v>
      </c>
      <c r="I26" s="4">
        <v>0</v>
      </c>
      <c r="J26" s="4">
        <v>0</v>
      </c>
      <c r="K26" s="4">
        <v>0</v>
      </c>
      <c r="L26" s="4" t="s">
        <v>27</v>
      </c>
      <c r="M26" s="4">
        <v>13.4</v>
      </c>
      <c r="N26" s="4" t="s">
        <v>27</v>
      </c>
      <c r="O26" s="4">
        <v>68.5</v>
      </c>
      <c r="P26" s="4">
        <v>0</v>
      </c>
      <c r="Q26" s="4">
        <v>0.5</v>
      </c>
      <c r="R26" s="4">
        <v>22.6</v>
      </c>
      <c r="S26" s="4">
        <v>0</v>
      </c>
      <c r="T26" s="4">
        <v>0</v>
      </c>
      <c r="U26" s="4">
        <v>12.1</v>
      </c>
      <c r="V26" s="4">
        <v>0.2</v>
      </c>
      <c r="W26" s="4">
        <v>20.2</v>
      </c>
      <c r="X26" s="4">
        <v>9.1</v>
      </c>
      <c r="Y26" s="4" t="s">
        <v>27</v>
      </c>
      <c r="Z26" s="4" t="s">
        <v>27</v>
      </c>
      <c r="AA26" s="4">
        <v>2</v>
      </c>
      <c r="AB26" s="4">
        <v>1</v>
      </c>
      <c r="AC26" s="4">
        <v>1</v>
      </c>
      <c r="AD26" s="4" t="s">
        <v>27</v>
      </c>
      <c r="AE26" s="4">
        <v>8</v>
      </c>
      <c r="AF26" s="4">
        <v>21</v>
      </c>
      <c r="AG26" s="4" t="s">
        <v>27</v>
      </c>
      <c r="AH26" s="4">
        <v>13</v>
      </c>
      <c r="AI26" s="4">
        <v>0</v>
      </c>
      <c r="AJ26" s="4" t="s">
        <v>27</v>
      </c>
      <c r="AK26" s="4">
        <v>38</v>
      </c>
      <c r="AL26" s="4">
        <v>0</v>
      </c>
      <c r="AM26" s="4" t="s">
        <v>27</v>
      </c>
      <c r="AN26" s="4" t="s">
        <v>27</v>
      </c>
      <c r="AO26" s="4" t="s">
        <v>27</v>
      </c>
      <c r="AP26" s="4" t="s">
        <v>27</v>
      </c>
      <c r="AQ26" s="4">
        <v>23</v>
      </c>
      <c r="AR26" s="4">
        <v>5.5</v>
      </c>
      <c r="AS26" s="4" t="s">
        <v>27</v>
      </c>
      <c r="AT26" s="4">
        <v>0</v>
      </c>
      <c r="AU26" s="4">
        <v>1</v>
      </c>
      <c r="AV26" s="4">
        <v>0</v>
      </c>
      <c r="AW26" s="4">
        <v>21</v>
      </c>
      <c r="AX26" s="4" t="s">
        <v>27</v>
      </c>
      <c r="AY26" s="4">
        <v>0</v>
      </c>
      <c r="AZ26" s="4">
        <v>1</v>
      </c>
      <c r="BA26" s="4">
        <v>0</v>
      </c>
      <c r="BB26" s="4">
        <v>12</v>
      </c>
      <c r="BC26" s="4" t="s">
        <v>27</v>
      </c>
      <c r="BD26" s="4">
        <v>0</v>
      </c>
      <c r="BE26" s="4" t="s">
        <v>27</v>
      </c>
      <c r="BF26" s="4" t="s">
        <v>27</v>
      </c>
      <c r="BG26" s="4">
        <v>0</v>
      </c>
      <c r="BH26" s="4" t="s">
        <v>27</v>
      </c>
      <c r="BI26" s="4">
        <v>7</v>
      </c>
      <c r="BJ26" s="4">
        <v>0</v>
      </c>
      <c r="BK26" s="4">
        <v>0.5</v>
      </c>
      <c r="BL26" s="4">
        <v>0</v>
      </c>
      <c r="BM26" s="4">
        <v>2.5</v>
      </c>
      <c r="BN26" s="4" t="s">
        <v>27</v>
      </c>
      <c r="BO26" s="4">
        <v>0.5</v>
      </c>
      <c r="BP26" s="4">
        <v>0.5</v>
      </c>
      <c r="BQ26" s="4">
        <v>0.5</v>
      </c>
      <c r="BR26" s="4"/>
      <c r="BS26" s="4"/>
      <c r="BT26" s="4"/>
      <c r="BU26" s="4"/>
      <c r="BV26" s="4"/>
      <c r="BW26" s="4"/>
      <c r="BY26" s="9">
        <f t="shared" si="0"/>
        <v>7.6866666666666665</v>
      </c>
      <c r="BZ26" s="9">
        <f t="shared" si="1"/>
        <v>5.87</v>
      </c>
      <c r="CA26" s="9">
        <f t="shared" si="2"/>
        <v>4.783333333333333</v>
      </c>
      <c r="CB26" s="9">
        <f t="shared" si="3"/>
        <v>2.5</v>
      </c>
    </row>
    <row r="27" spans="1:80" ht="11.25">
      <c r="A27" s="5">
        <v>25</v>
      </c>
      <c r="B27" s="77">
        <v>15.8</v>
      </c>
      <c r="C27" s="4">
        <v>2.1</v>
      </c>
      <c r="D27" s="4" t="s">
        <v>27</v>
      </c>
      <c r="E27" s="4">
        <v>1.5</v>
      </c>
      <c r="F27" s="4">
        <v>52.6</v>
      </c>
      <c r="G27" s="4">
        <v>3.2</v>
      </c>
      <c r="H27" s="4">
        <v>49</v>
      </c>
      <c r="I27" s="4">
        <v>13.6</v>
      </c>
      <c r="J27" s="4" t="s">
        <v>27</v>
      </c>
      <c r="K27" s="4">
        <v>0.6</v>
      </c>
      <c r="L27" s="4">
        <v>19.7</v>
      </c>
      <c r="M27" s="4">
        <v>5.5</v>
      </c>
      <c r="N27" s="4">
        <v>14.6</v>
      </c>
      <c r="O27" s="4">
        <v>21.6</v>
      </c>
      <c r="P27" s="4">
        <v>4.4</v>
      </c>
      <c r="Q27" s="4">
        <v>2.3</v>
      </c>
      <c r="R27" s="4">
        <v>0.1</v>
      </c>
      <c r="S27" s="4" t="s">
        <v>27</v>
      </c>
      <c r="T27" s="4" t="s">
        <v>27</v>
      </c>
      <c r="U27" s="4" t="s">
        <v>27</v>
      </c>
      <c r="V27" s="4" t="s">
        <v>27</v>
      </c>
      <c r="W27" s="4" t="s">
        <v>27</v>
      </c>
      <c r="X27" s="4" t="s">
        <v>27</v>
      </c>
      <c r="Y27" s="4">
        <v>0.8</v>
      </c>
      <c r="Z27" s="4" t="s">
        <v>27</v>
      </c>
      <c r="AA27" s="4" t="s">
        <v>27</v>
      </c>
      <c r="AB27" s="4">
        <v>9</v>
      </c>
      <c r="AC27" s="4">
        <v>1</v>
      </c>
      <c r="AD27" s="4">
        <v>27</v>
      </c>
      <c r="AE27" s="4">
        <v>90</v>
      </c>
      <c r="AF27" s="4">
        <v>0</v>
      </c>
      <c r="AG27" s="4" t="s">
        <v>27</v>
      </c>
      <c r="AH27" s="4">
        <v>3</v>
      </c>
      <c r="AI27" s="4">
        <v>1</v>
      </c>
      <c r="AJ27" s="4">
        <v>48</v>
      </c>
      <c r="AK27" s="4">
        <v>98</v>
      </c>
      <c r="AL27" s="4">
        <v>0</v>
      </c>
      <c r="AM27" s="4">
        <v>0</v>
      </c>
      <c r="AN27" s="4">
        <v>1</v>
      </c>
      <c r="AO27" s="4">
        <v>2</v>
      </c>
      <c r="AP27" s="4" t="s">
        <v>27</v>
      </c>
      <c r="AQ27" s="4">
        <v>18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 t="s">
        <v>27</v>
      </c>
      <c r="AX27" s="4" t="s">
        <v>27</v>
      </c>
      <c r="AY27" s="4" t="s">
        <v>27</v>
      </c>
      <c r="AZ27" s="4">
        <v>2.5</v>
      </c>
      <c r="BA27" s="4">
        <v>6</v>
      </c>
      <c r="BB27" s="4">
        <v>0.5</v>
      </c>
      <c r="BC27" s="4" t="s">
        <v>27</v>
      </c>
      <c r="BD27" s="4">
        <v>0</v>
      </c>
      <c r="BE27" s="4">
        <v>0</v>
      </c>
      <c r="BF27" s="4" t="s">
        <v>27</v>
      </c>
      <c r="BG27" s="4">
        <v>18.5</v>
      </c>
      <c r="BH27" s="4" t="s">
        <v>27</v>
      </c>
      <c r="BI27" s="4">
        <v>1.5</v>
      </c>
      <c r="BJ27" s="4">
        <v>18.5</v>
      </c>
      <c r="BK27" s="4">
        <v>2.5</v>
      </c>
      <c r="BL27" s="4">
        <v>17.5</v>
      </c>
      <c r="BM27" s="93" t="s">
        <v>41</v>
      </c>
      <c r="BN27" s="4">
        <v>1</v>
      </c>
      <c r="BO27" s="4">
        <v>23.5</v>
      </c>
      <c r="BP27" s="4">
        <v>0</v>
      </c>
      <c r="BQ27" s="4">
        <v>25</v>
      </c>
      <c r="BR27" s="4"/>
      <c r="BS27" s="4"/>
      <c r="BT27" s="4"/>
      <c r="BU27" s="4"/>
      <c r="BV27" s="4"/>
      <c r="BW27" s="4"/>
      <c r="BY27" s="9">
        <f t="shared" si="0"/>
        <v>11.553333333333335</v>
      </c>
      <c r="BZ27" s="9">
        <f t="shared" si="1"/>
        <v>9.96</v>
      </c>
      <c r="CA27" s="9">
        <f t="shared" si="2"/>
        <v>10.516666666666667</v>
      </c>
      <c r="CB27" s="9">
        <f t="shared" si="3"/>
        <v>4.6</v>
      </c>
    </row>
    <row r="28" spans="1:80" ht="11.25">
      <c r="A28" s="5">
        <v>26</v>
      </c>
      <c r="B28" s="77" t="s">
        <v>27</v>
      </c>
      <c r="C28" s="4">
        <v>0.2</v>
      </c>
      <c r="D28" s="4">
        <v>16.6</v>
      </c>
      <c r="E28" s="4">
        <v>104.4</v>
      </c>
      <c r="F28" s="4">
        <v>7.2</v>
      </c>
      <c r="G28" s="4">
        <v>159.8</v>
      </c>
      <c r="H28" s="4">
        <v>43.4</v>
      </c>
      <c r="I28" s="4" t="s">
        <v>27</v>
      </c>
      <c r="J28" s="4" t="s">
        <v>27</v>
      </c>
      <c r="K28" s="4" t="s">
        <v>27</v>
      </c>
      <c r="L28" s="4">
        <v>14.5</v>
      </c>
      <c r="M28" s="4" t="s">
        <v>27</v>
      </c>
      <c r="N28" s="4">
        <v>8.1</v>
      </c>
      <c r="O28" s="4">
        <v>0.3</v>
      </c>
      <c r="P28" s="4" t="s">
        <v>27</v>
      </c>
      <c r="Q28" s="4">
        <v>0.4</v>
      </c>
      <c r="R28" s="4">
        <v>3.3</v>
      </c>
      <c r="S28" s="4">
        <v>2.9</v>
      </c>
      <c r="T28" s="4">
        <v>86.8</v>
      </c>
      <c r="U28" s="4" t="s">
        <v>27</v>
      </c>
      <c r="V28" s="4" t="s">
        <v>27</v>
      </c>
      <c r="W28" s="4" t="s">
        <v>27</v>
      </c>
      <c r="X28" s="4" t="s">
        <v>27</v>
      </c>
      <c r="Y28" s="4" t="s">
        <v>27</v>
      </c>
      <c r="Z28" s="4">
        <v>0</v>
      </c>
      <c r="AA28" s="4" t="s">
        <v>27</v>
      </c>
      <c r="AB28" s="4">
        <v>9</v>
      </c>
      <c r="AC28" s="4">
        <v>3</v>
      </c>
      <c r="AD28" s="4">
        <v>14</v>
      </c>
      <c r="AE28" s="4" t="s">
        <v>27</v>
      </c>
      <c r="AF28" s="4">
        <v>0</v>
      </c>
      <c r="AG28" s="4">
        <v>0</v>
      </c>
      <c r="AH28" s="4">
        <v>1</v>
      </c>
      <c r="AI28" s="4" t="s">
        <v>27</v>
      </c>
      <c r="AJ28" s="4">
        <v>13</v>
      </c>
      <c r="AK28" s="4">
        <v>1</v>
      </c>
      <c r="AL28" s="4">
        <v>0</v>
      </c>
      <c r="AM28" s="4">
        <v>16</v>
      </c>
      <c r="AN28" s="4">
        <v>0</v>
      </c>
      <c r="AO28" s="4">
        <v>23</v>
      </c>
      <c r="AP28" s="4" t="s">
        <v>27</v>
      </c>
      <c r="AQ28" s="4">
        <v>2.5</v>
      </c>
      <c r="AR28" s="4">
        <v>1.5</v>
      </c>
      <c r="AS28" s="4">
        <v>0</v>
      </c>
      <c r="AT28" s="4">
        <v>13.5</v>
      </c>
      <c r="AU28" s="4">
        <v>25</v>
      </c>
      <c r="AV28" s="4" t="s">
        <v>27</v>
      </c>
      <c r="AW28" s="4">
        <v>0.5</v>
      </c>
      <c r="AX28" s="4">
        <v>0</v>
      </c>
      <c r="AY28" s="4" t="s">
        <v>27</v>
      </c>
      <c r="AZ28" s="4">
        <v>1</v>
      </c>
      <c r="BA28" s="4">
        <v>4</v>
      </c>
      <c r="BB28" s="4" t="s">
        <v>27</v>
      </c>
      <c r="BC28" s="4">
        <v>25.5</v>
      </c>
      <c r="BD28" s="4" t="s">
        <v>27</v>
      </c>
      <c r="BE28" s="4">
        <v>2</v>
      </c>
      <c r="BF28" s="4" t="s">
        <v>27</v>
      </c>
      <c r="BG28" s="4">
        <v>3</v>
      </c>
      <c r="BH28" s="4" t="s">
        <v>27</v>
      </c>
      <c r="BI28" s="4" t="s">
        <v>27</v>
      </c>
      <c r="BJ28" s="4">
        <v>0</v>
      </c>
      <c r="BK28" s="4" t="s">
        <v>27</v>
      </c>
      <c r="BL28" s="4">
        <v>1</v>
      </c>
      <c r="BM28" s="4">
        <v>0</v>
      </c>
      <c r="BN28" s="4" t="s">
        <v>27</v>
      </c>
      <c r="BO28" s="4">
        <v>1.5</v>
      </c>
      <c r="BP28" s="4" t="s">
        <v>27</v>
      </c>
      <c r="BQ28" s="4">
        <v>1.5</v>
      </c>
      <c r="BR28" s="4"/>
      <c r="BS28" s="4"/>
      <c r="BT28" s="4"/>
      <c r="BU28" s="4"/>
      <c r="BV28" s="4"/>
      <c r="BW28" s="4"/>
      <c r="BY28" s="9">
        <f t="shared" si="0"/>
        <v>5.776666666666667</v>
      </c>
      <c r="BZ28" s="9">
        <f t="shared" si="1"/>
        <v>6.993333333333334</v>
      </c>
      <c r="CA28" s="9">
        <f t="shared" si="2"/>
        <v>4.883333333333334</v>
      </c>
      <c r="CB28" s="9">
        <f t="shared" si="3"/>
        <v>3.5166666666666666</v>
      </c>
    </row>
    <row r="29" spans="1:80" ht="11.25">
      <c r="A29" s="5">
        <v>27</v>
      </c>
      <c r="B29" s="77" t="s">
        <v>27</v>
      </c>
      <c r="C29" s="4">
        <v>6.7</v>
      </c>
      <c r="D29" s="4">
        <v>36.1</v>
      </c>
      <c r="E29" s="4">
        <v>16.2</v>
      </c>
      <c r="F29" s="4">
        <v>0.1</v>
      </c>
      <c r="G29" s="4">
        <v>6.7</v>
      </c>
      <c r="H29" s="4">
        <v>1.8</v>
      </c>
      <c r="I29" s="4" t="s">
        <v>27</v>
      </c>
      <c r="J29" s="4">
        <v>5.1</v>
      </c>
      <c r="K29" s="4" t="s">
        <v>27</v>
      </c>
      <c r="L29" s="4" t="s">
        <v>27</v>
      </c>
      <c r="M29" s="4">
        <v>8.8</v>
      </c>
      <c r="N29" s="4">
        <v>0.2</v>
      </c>
      <c r="O29" s="4" t="s">
        <v>27</v>
      </c>
      <c r="P29" s="4" t="s">
        <v>27</v>
      </c>
      <c r="Q29" s="4">
        <v>5.3</v>
      </c>
      <c r="R29" s="4" t="s">
        <v>27</v>
      </c>
      <c r="S29" s="4" t="s">
        <v>27</v>
      </c>
      <c r="T29" s="4">
        <v>16.4</v>
      </c>
      <c r="U29" s="4" t="s">
        <v>27</v>
      </c>
      <c r="V29" s="4">
        <v>0</v>
      </c>
      <c r="W29" s="4">
        <v>1.4</v>
      </c>
      <c r="X29" s="4">
        <v>0</v>
      </c>
      <c r="Y29" s="4">
        <v>0</v>
      </c>
      <c r="Z29" s="4" t="s">
        <v>27</v>
      </c>
      <c r="AA29" s="4" t="s">
        <v>27</v>
      </c>
      <c r="AB29" s="4">
        <v>10</v>
      </c>
      <c r="AC29" s="4">
        <v>30</v>
      </c>
      <c r="AD29" s="4" t="s">
        <v>27</v>
      </c>
      <c r="AE29" s="4" t="s">
        <v>27</v>
      </c>
      <c r="AF29" s="4">
        <v>11</v>
      </c>
      <c r="AG29" s="4" t="s">
        <v>27</v>
      </c>
      <c r="AH29" s="4">
        <v>0</v>
      </c>
      <c r="AI29" s="4" t="s">
        <v>27</v>
      </c>
      <c r="AJ29" s="4" t="s">
        <v>27</v>
      </c>
      <c r="AK29" s="4">
        <v>32</v>
      </c>
      <c r="AL29" s="4">
        <v>0</v>
      </c>
      <c r="AM29" s="4">
        <v>3</v>
      </c>
      <c r="AN29" s="4">
        <v>0</v>
      </c>
      <c r="AO29" s="4" t="s">
        <v>27</v>
      </c>
      <c r="AP29" s="4" t="s">
        <v>27</v>
      </c>
      <c r="AQ29" s="4">
        <v>0</v>
      </c>
      <c r="AR29" s="4">
        <v>0</v>
      </c>
      <c r="AS29" s="4">
        <v>0</v>
      </c>
      <c r="AT29" s="4">
        <v>0</v>
      </c>
      <c r="AU29" s="4">
        <v>7</v>
      </c>
      <c r="AV29" s="4" t="s">
        <v>27</v>
      </c>
      <c r="AW29" s="4">
        <v>0</v>
      </c>
      <c r="AX29" s="4" t="s">
        <v>27</v>
      </c>
      <c r="AY29" s="4" t="s">
        <v>27</v>
      </c>
      <c r="AZ29" s="4" t="s">
        <v>27</v>
      </c>
      <c r="BA29" s="4">
        <v>5.5</v>
      </c>
      <c r="BB29" s="4" t="s">
        <v>27</v>
      </c>
      <c r="BC29" s="4">
        <v>53</v>
      </c>
      <c r="BD29" s="4">
        <v>0.5</v>
      </c>
      <c r="BE29" s="4" t="s">
        <v>27</v>
      </c>
      <c r="BF29" s="4">
        <v>0</v>
      </c>
      <c r="BG29" s="4">
        <v>20.5</v>
      </c>
      <c r="BH29" s="4" t="s">
        <v>27</v>
      </c>
      <c r="BI29" s="4">
        <v>0</v>
      </c>
      <c r="BJ29" s="4" t="s">
        <v>27</v>
      </c>
      <c r="BK29" s="4">
        <v>0</v>
      </c>
      <c r="BL29" s="4">
        <v>0</v>
      </c>
      <c r="BM29" s="93" t="s">
        <v>41</v>
      </c>
      <c r="BN29" s="4">
        <v>0</v>
      </c>
      <c r="BO29" s="4">
        <v>25</v>
      </c>
      <c r="BP29" s="4" t="s">
        <v>27</v>
      </c>
      <c r="BQ29" s="4">
        <v>1</v>
      </c>
      <c r="BR29" s="4"/>
      <c r="BS29" s="4"/>
      <c r="BT29" s="4"/>
      <c r="BU29" s="4"/>
      <c r="BV29" s="4"/>
      <c r="BW29" s="4"/>
      <c r="BY29" s="9">
        <f t="shared" si="0"/>
        <v>4.1066666666666665</v>
      </c>
      <c r="BZ29" s="9">
        <f t="shared" si="1"/>
        <v>3.6933333333333334</v>
      </c>
      <c r="CA29" s="9">
        <f t="shared" si="2"/>
        <v>4.416666666666667</v>
      </c>
      <c r="CB29" s="9">
        <f t="shared" si="3"/>
        <v>3.75</v>
      </c>
    </row>
    <row r="30" spans="1:80" ht="11.25">
      <c r="A30" s="5">
        <v>28</v>
      </c>
      <c r="B30" s="77">
        <v>4.4</v>
      </c>
      <c r="C30" s="4">
        <v>14.5</v>
      </c>
      <c r="D30" s="4">
        <v>23.9</v>
      </c>
      <c r="E30" s="4">
        <v>0.6</v>
      </c>
      <c r="F30" s="4" t="s">
        <v>27</v>
      </c>
      <c r="G30" s="4" t="s">
        <v>27</v>
      </c>
      <c r="H30" s="4" t="s">
        <v>27</v>
      </c>
      <c r="I30" s="4">
        <v>7.7</v>
      </c>
      <c r="J30" s="4">
        <v>4.4</v>
      </c>
      <c r="K30" s="4" t="s">
        <v>27</v>
      </c>
      <c r="L30" s="4">
        <v>12.1</v>
      </c>
      <c r="M30" s="4">
        <v>19</v>
      </c>
      <c r="N30" s="4">
        <v>3.2</v>
      </c>
      <c r="O30" s="4">
        <v>0.1</v>
      </c>
      <c r="P30" s="4" t="s">
        <v>27</v>
      </c>
      <c r="Q30" s="4">
        <v>0</v>
      </c>
      <c r="R30" s="4" t="s">
        <v>27</v>
      </c>
      <c r="S30" s="4" t="s">
        <v>27</v>
      </c>
      <c r="T30" s="4">
        <v>2.6</v>
      </c>
      <c r="U30" s="4" t="s">
        <v>27</v>
      </c>
      <c r="V30" s="4" t="s">
        <v>27</v>
      </c>
      <c r="W30" s="4">
        <v>30.3</v>
      </c>
      <c r="X30" s="4">
        <v>0</v>
      </c>
      <c r="Y30" s="4">
        <v>40.5</v>
      </c>
      <c r="Z30" s="4" t="s">
        <v>27</v>
      </c>
      <c r="AA30" s="4">
        <v>2</v>
      </c>
      <c r="AB30" s="4">
        <v>14</v>
      </c>
      <c r="AC30" s="4">
        <v>1</v>
      </c>
      <c r="AD30" s="4" t="s">
        <v>27</v>
      </c>
      <c r="AE30" s="4" t="s">
        <v>27</v>
      </c>
      <c r="AF30" s="4">
        <v>87</v>
      </c>
      <c r="AG30" s="4" t="s">
        <v>27</v>
      </c>
      <c r="AH30" s="4">
        <v>8</v>
      </c>
      <c r="AI30" s="4" t="s">
        <v>27</v>
      </c>
      <c r="AJ30" s="4">
        <v>0</v>
      </c>
      <c r="AK30" s="4">
        <v>34</v>
      </c>
      <c r="AL30" s="4">
        <v>0</v>
      </c>
      <c r="AM30" s="4">
        <v>0</v>
      </c>
      <c r="AN30" s="4">
        <v>0</v>
      </c>
      <c r="AO30" s="4" t="s">
        <v>27</v>
      </c>
      <c r="AP30" s="4" t="s">
        <v>27</v>
      </c>
      <c r="AQ30" s="4">
        <v>13.5</v>
      </c>
      <c r="AR30" s="4" t="s">
        <v>27</v>
      </c>
      <c r="AS30" s="4" t="s">
        <v>27</v>
      </c>
      <c r="AT30" s="4" t="s">
        <v>27</v>
      </c>
      <c r="AU30" s="4">
        <v>6.5</v>
      </c>
      <c r="AV30" s="4" t="s">
        <v>27</v>
      </c>
      <c r="AW30" s="4" t="s">
        <v>27</v>
      </c>
      <c r="AX30" s="4">
        <v>2.5</v>
      </c>
      <c r="AY30" s="4">
        <v>53.5</v>
      </c>
      <c r="AZ30" s="4" t="s">
        <v>27</v>
      </c>
      <c r="BA30" s="4">
        <v>0</v>
      </c>
      <c r="BB30" s="4" t="s">
        <v>27</v>
      </c>
      <c r="BC30" s="4" t="s">
        <v>27</v>
      </c>
      <c r="BD30" s="4">
        <v>1</v>
      </c>
      <c r="BE30" s="4" t="s">
        <v>27</v>
      </c>
      <c r="BF30" s="4" t="s">
        <v>27</v>
      </c>
      <c r="BG30" s="4">
        <v>82.5</v>
      </c>
      <c r="BH30" s="4" t="s">
        <v>27</v>
      </c>
      <c r="BI30" s="4">
        <v>0.5</v>
      </c>
      <c r="BJ30" s="4" t="s">
        <v>27</v>
      </c>
      <c r="BK30" s="4" t="s">
        <v>27</v>
      </c>
      <c r="BL30" s="4" t="s">
        <v>27</v>
      </c>
      <c r="BM30" s="4">
        <v>7</v>
      </c>
      <c r="BN30" s="4">
        <v>73.5</v>
      </c>
      <c r="BO30" s="4" t="s">
        <v>27</v>
      </c>
      <c r="BP30" s="4">
        <v>0</v>
      </c>
      <c r="BQ30" s="4" t="s">
        <v>27</v>
      </c>
      <c r="BR30" s="4"/>
      <c r="BS30" s="4"/>
      <c r="BT30" s="4"/>
      <c r="BU30" s="4"/>
      <c r="BV30" s="4"/>
      <c r="BW30" s="4"/>
      <c r="BY30" s="9">
        <f t="shared" si="0"/>
        <v>8.606666666666666</v>
      </c>
      <c r="BZ30" s="9">
        <f t="shared" si="1"/>
        <v>7.98</v>
      </c>
      <c r="CA30" s="9">
        <f t="shared" si="2"/>
        <v>9.616666666666667</v>
      </c>
      <c r="CB30" s="9">
        <f t="shared" si="3"/>
        <v>8.016666666666667</v>
      </c>
    </row>
    <row r="31" spans="1:80" ht="11.25">
      <c r="A31" s="5">
        <v>29</v>
      </c>
      <c r="B31" s="77">
        <v>10.6</v>
      </c>
      <c r="C31" s="4">
        <v>0</v>
      </c>
      <c r="D31" s="4">
        <v>4.6</v>
      </c>
      <c r="E31" s="4">
        <v>1.3</v>
      </c>
      <c r="F31" s="4">
        <v>22.3</v>
      </c>
      <c r="G31" s="4" t="s">
        <v>27</v>
      </c>
      <c r="H31" s="4">
        <v>0.6</v>
      </c>
      <c r="I31" s="4" t="s">
        <v>27</v>
      </c>
      <c r="J31" s="4" t="s">
        <v>27</v>
      </c>
      <c r="K31" s="4">
        <v>0.9</v>
      </c>
      <c r="L31" s="4">
        <v>0</v>
      </c>
      <c r="M31" s="4" t="s">
        <v>27</v>
      </c>
      <c r="N31" s="4" t="s">
        <v>27</v>
      </c>
      <c r="O31" s="4" t="s">
        <v>27</v>
      </c>
      <c r="P31" s="4" t="s">
        <v>27</v>
      </c>
      <c r="Q31" s="4" t="s">
        <v>27</v>
      </c>
      <c r="R31" s="4" t="s">
        <v>27</v>
      </c>
      <c r="S31" s="4">
        <v>19.9</v>
      </c>
      <c r="T31" s="4" t="s">
        <v>27</v>
      </c>
      <c r="U31" s="4">
        <v>2.5</v>
      </c>
      <c r="V31" s="4" t="s">
        <v>27</v>
      </c>
      <c r="W31" s="4" t="s">
        <v>27</v>
      </c>
      <c r="X31" s="4">
        <v>59.3</v>
      </c>
      <c r="Y31" s="4">
        <v>2</v>
      </c>
      <c r="Z31" s="4">
        <v>0</v>
      </c>
      <c r="AA31" s="4">
        <v>3</v>
      </c>
      <c r="AB31" s="4">
        <v>4</v>
      </c>
      <c r="AC31" s="4" t="s">
        <v>27</v>
      </c>
      <c r="AD31" s="4" t="s">
        <v>27</v>
      </c>
      <c r="AE31" s="4" t="s">
        <v>27</v>
      </c>
      <c r="AF31" s="4">
        <v>2</v>
      </c>
      <c r="AG31" s="4" t="s">
        <v>27</v>
      </c>
      <c r="AH31" s="4">
        <v>42</v>
      </c>
      <c r="AI31" s="4">
        <v>5</v>
      </c>
      <c r="AJ31" s="4">
        <v>1</v>
      </c>
      <c r="AK31" s="4" t="s">
        <v>27</v>
      </c>
      <c r="AL31" s="4" t="s">
        <v>27</v>
      </c>
      <c r="AM31" s="4">
        <v>0</v>
      </c>
      <c r="AN31" s="4" t="s">
        <v>27</v>
      </c>
      <c r="AO31" s="4">
        <v>6</v>
      </c>
      <c r="AP31" s="4">
        <v>0</v>
      </c>
      <c r="AQ31" s="4">
        <v>168</v>
      </c>
      <c r="AR31" s="4" t="s">
        <v>27</v>
      </c>
      <c r="AS31" s="4" t="s">
        <v>27</v>
      </c>
      <c r="AT31" s="4" t="s">
        <v>27</v>
      </c>
      <c r="AU31" s="4">
        <v>0</v>
      </c>
      <c r="AV31" s="4">
        <v>6</v>
      </c>
      <c r="AW31" s="4" t="s">
        <v>27</v>
      </c>
      <c r="AX31" s="4" t="s">
        <v>27</v>
      </c>
      <c r="AY31" s="4">
        <v>0</v>
      </c>
      <c r="AZ31" s="4" t="s">
        <v>27</v>
      </c>
      <c r="BA31" s="4">
        <v>33.5</v>
      </c>
      <c r="BB31" s="4" t="s">
        <v>27</v>
      </c>
      <c r="BC31" s="4" t="s">
        <v>27</v>
      </c>
      <c r="BD31" s="4">
        <v>6.5</v>
      </c>
      <c r="BE31" s="4">
        <v>5</v>
      </c>
      <c r="BF31" s="4">
        <v>1</v>
      </c>
      <c r="BG31" s="4" t="s">
        <v>27</v>
      </c>
      <c r="BH31" s="4" t="s">
        <v>27</v>
      </c>
      <c r="BI31" s="4" t="s">
        <v>27</v>
      </c>
      <c r="BJ31" s="4" t="s">
        <v>27</v>
      </c>
      <c r="BK31" s="4" t="s">
        <v>27</v>
      </c>
      <c r="BL31" s="4" t="s">
        <v>27</v>
      </c>
      <c r="BM31" s="4">
        <v>1.5</v>
      </c>
      <c r="BN31" s="4" t="s">
        <v>27</v>
      </c>
      <c r="BO31" s="4">
        <v>2.5</v>
      </c>
      <c r="BP31" s="4">
        <v>0</v>
      </c>
      <c r="BQ31" s="4" t="s">
        <v>27</v>
      </c>
      <c r="BR31" s="4"/>
      <c r="BS31" s="4"/>
      <c r="BT31" s="4"/>
      <c r="BU31" s="4"/>
      <c r="BV31" s="4"/>
      <c r="BW31" s="4"/>
      <c r="BY31" s="9">
        <f t="shared" si="0"/>
        <v>4.72</v>
      </c>
      <c r="BZ31" s="9">
        <f t="shared" si="1"/>
        <v>10.026666666666667</v>
      </c>
      <c r="CA31" s="9">
        <f t="shared" si="2"/>
        <v>9.2</v>
      </c>
      <c r="CB31" s="9">
        <f t="shared" si="3"/>
        <v>7.666666666666667</v>
      </c>
    </row>
    <row r="32" spans="1:80" ht="11.25">
      <c r="A32" s="5">
        <v>30</v>
      </c>
      <c r="B32" s="77">
        <v>3.9</v>
      </c>
      <c r="C32" s="4" t="s">
        <v>27</v>
      </c>
      <c r="D32" s="4">
        <v>4</v>
      </c>
      <c r="E32" s="4" t="s">
        <v>27</v>
      </c>
      <c r="F32" s="4">
        <v>9.1</v>
      </c>
      <c r="G32" s="4" t="s">
        <v>27</v>
      </c>
      <c r="H32" s="4" t="s">
        <v>27</v>
      </c>
      <c r="I32" s="4" t="s">
        <v>27</v>
      </c>
      <c r="J32" s="4">
        <v>6.2</v>
      </c>
      <c r="K32" s="4" t="s">
        <v>27</v>
      </c>
      <c r="L32" s="4">
        <v>9.8</v>
      </c>
      <c r="M32" s="4">
        <v>2.6</v>
      </c>
      <c r="N32" s="4" t="s">
        <v>27</v>
      </c>
      <c r="O32" s="4" t="s">
        <v>27</v>
      </c>
      <c r="P32" s="4">
        <v>52.4</v>
      </c>
      <c r="Q32" s="4">
        <v>3.6</v>
      </c>
      <c r="R32" s="4" t="s">
        <v>27</v>
      </c>
      <c r="S32" s="4">
        <v>7.6</v>
      </c>
      <c r="T32" s="4" t="s">
        <v>27</v>
      </c>
      <c r="U32" s="4" t="s">
        <v>27</v>
      </c>
      <c r="V32" s="4">
        <v>13.6</v>
      </c>
      <c r="W32" s="4" t="s">
        <v>27</v>
      </c>
      <c r="X32" s="4" t="s">
        <v>27</v>
      </c>
      <c r="Y32" s="4" t="s">
        <v>27</v>
      </c>
      <c r="Z32" s="4">
        <v>3.5</v>
      </c>
      <c r="AA32" s="4">
        <v>16</v>
      </c>
      <c r="AB32" s="4">
        <v>93</v>
      </c>
      <c r="AC32" s="4" t="s">
        <v>27</v>
      </c>
      <c r="AD32" s="4">
        <v>1</v>
      </c>
      <c r="AE32" s="4" t="s">
        <v>27</v>
      </c>
      <c r="AF32" s="4" t="s">
        <v>27</v>
      </c>
      <c r="AG32" s="4" t="s">
        <v>27</v>
      </c>
      <c r="AH32" s="4">
        <v>8</v>
      </c>
      <c r="AI32" s="4" t="s">
        <v>27</v>
      </c>
      <c r="AJ32" s="4">
        <v>5</v>
      </c>
      <c r="AK32" s="4">
        <v>2</v>
      </c>
      <c r="AL32" s="4">
        <v>0</v>
      </c>
      <c r="AM32" s="4">
        <v>96</v>
      </c>
      <c r="AN32" s="4">
        <v>4</v>
      </c>
      <c r="AO32" s="4">
        <v>21</v>
      </c>
      <c r="AP32" s="4">
        <v>2</v>
      </c>
      <c r="AQ32" s="4">
        <v>3</v>
      </c>
      <c r="AR32" s="4" t="s">
        <v>27</v>
      </c>
      <c r="AS32" s="4">
        <v>12.5</v>
      </c>
      <c r="AT32" s="4" t="s">
        <v>27</v>
      </c>
      <c r="AU32" s="4">
        <v>12</v>
      </c>
      <c r="AV32" s="4">
        <v>12</v>
      </c>
      <c r="AW32" s="4">
        <v>6.5</v>
      </c>
      <c r="AX32" s="4">
        <v>6.5</v>
      </c>
      <c r="AY32" s="4">
        <v>1</v>
      </c>
      <c r="AZ32" s="4" t="s">
        <v>27</v>
      </c>
      <c r="BA32" s="4">
        <v>10</v>
      </c>
      <c r="BB32" s="4" t="s">
        <v>27</v>
      </c>
      <c r="BC32" s="4" t="s">
        <v>27</v>
      </c>
      <c r="BD32" s="4">
        <v>35.5</v>
      </c>
      <c r="BE32" s="4">
        <v>0</v>
      </c>
      <c r="BF32" s="4">
        <v>4</v>
      </c>
      <c r="BG32" s="4">
        <v>20.5</v>
      </c>
      <c r="BH32" s="4">
        <v>0</v>
      </c>
      <c r="BI32" s="4">
        <v>7</v>
      </c>
      <c r="BJ32" s="4">
        <v>0</v>
      </c>
      <c r="BK32" s="4" t="s">
        <v>27</v>
      </c>
      <c r="BL32" s="4" t="s">
        <v>27</v>
      </c>
      <c r="BM32" s="93" t="s">
        <v>41</v>
      </c>
      <c r="BN32" s="4" t="s">
        <v>27</v>
      </c>
      <c r="BO32" s="4">
        <v>21</v>
      </c>
      <c r="BP32" s="4" t="s">
        <v>27</v>
      </c>
      <c r="BQ32" s="4" t="s">
        <v>27</v>
      </c>
      <c r="BR32" s="4"/>
      <c r="BS32" s="4"/>
      <c r="BT32" s="4"/>
      <c r="BU32" s="4"/>
      <c r="BV32" s="4"/>
      <c r="BW32" s="4"/>
      <c r="BY32" s="9">
        <f t="shared" si="0"/>
        <v>10.676666666666666</v>
      </c>
      <c r="BZ32" s="9">
        <f t="shared" si="1"/>
        <v>10.370000000000001</v>
      </c>
      <c r="CA32" s="9">
        <f t="shared" si="2"/>
        <v>8.75</v>
      </c>
      <c r="CB32" s="9">
        <f t="shared" si="3"/>
        <v>5.95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273.8</v>
      </c>
      <c r="C34" s="11">
        <f t="shared" si="4"/>
        <v>154.79999999999998</v>
      </c>
      <c r="D34" s="11">
        <f t="shared" si="4"/>
        <v>196.1</v>
      </c>
      <c r="E34" s="11">
        <f t="shared" si="4"/>
        <v>161.29999999999998</v>
      </c>
      <c r="F34" s="11">
        <f t="shared" si="4"/>
        <v>271.4</v>
      </c>
      <c r="G34" s="11">
        <f t="shared" si="4"/>
        <v>377.1</v>
      </c>
      <c r="H34" s="11">
        <f t="shared" si="4"/>
        <v>127.60000000000001</v>
      </c>
      <c r="I34" s="11">
        <f t="shared" si="4"/>
        <v>103.2</v>
      </c>
      <c r="J34" s="11">
        <f t="shared" si="4"/>
        <v>72.10000000000001</v>
      </c>
      <c r="K34" s="11">
        <f t="shared" si="4"/>
        <v>32.7</v>
      </c>
      <c r="L34" s="11">
        <f t="shared" si="4"/>
        <v>88.6</v>
      </c>
      <c r="M34" s="11">
        <f t="shared" si="4"/>
        <v>96.89999999999999</v>
      </c>
      <c r="N34" s="11">
        <f t="shared" si="4"/>
        <v>235.39999999999995</v>
      </c>
      <c r="O34" s="11">
        <f t="shared" si="4"/>
        <v>235.59999999999997</v>
      </c>
      <c r="P34" s="11">
        <f t="shared" si="4"/>
        <v>318.9</v>
      </c>
      <c r="Q34" s="11">
        <f t="shared" si="4"/>
        <v>94.4</v>
      </c>
      <c r="R34" s="11">
        <f t="shared" si="4"/>
        <v>149.5</v>
      </c>
      <c r="S34" s="11">
        <f t="shared" si="4"/>
        <v>88.79999999999998</v>
      </c>
      <c r="T34" s="11">
        <f t="shared" si="4"/>
        <v>276.09999999999997</v>
      </c>
      <c r="U34" s="11">
        <f t="shared" si="4"/>
        <v>135.9</v>
      </c>
      <c r="V34" s="11">
        <f t="shared" si="4"/>
        <v>130.4</v>
      </c>
      <c r="W34" s="11">
        <f t="shared" si="4"/>
        <v>208.89999999999998</v>
      </c>
      <c r="X34" s="11">
        <f t="shared" si="4"/>
        <v>120.30000000000001</v>
      </c>
      <c r="Y34" s="11">
        <f t="shared" si="4"/>
        <v>266.5</v>
      </c>
      <c r="Z34" s="11">
        <f t="shared" si="4"/>
        <v>248</v>
      </c>
      <c r="AA34" s="11">
        <f t="shared" si="4"/>
        <v>93</v>
      </c>
      <c r="AB34" s="11">
        <f t="shared" si="4"/>
        <v>216</v>
      </c>
      <c r="AC34" s="11">
        <f t="shared" si="4"/>
        <v>192</v>
      </c>
      <c r="AD34" s="11">
        <f t="shared" si="4"/>
        <v>133</v>
      </c>
      <c r="AE34" s="11">
        <f t="shared" si="4"/>
        <v>290</v>
      </c>
      <c r="AF34" s="11">
        <f t="shared" si="4"/>
        <v>214</v>
      </c>
      <c r="AG34" s="11">
        <f t="shared" si="4"/>
        <v>84</v>
      </c>
      <c r="AH34" s="11">
        <f aca="true" t="shared" si="5" ref="AH34:BK34">SUM(AH3:AH33)</f>
        <v>149</v>
      </c>
      <c r="AI34" s="11">
        <f t="shared" si="5"/>
        <v>90</v>
      </c>
      <c r="AJ34" s="11">
        <f t="shared" si="5"/>
        <v>177</v>
      </c>
      <c r="AK34" s="11">
        <f t="shared" si="5"/>
        <v>296</v>
      </c>
      <c r="AL34" s="11">
        <f t="shared" si="5"/>
        <v>145</v>
      </c>
      <c r="AM34" s="11">
        <f t="shared" si="5"/>
        <v>205</v>
      </c>
      <c r="AN34" s="11">
        <f t="shared" si="5"/>
        <v>403</v>
      </c>
      <c r="AO34" s="11">
        <f t="shared" si="5"/>
        <v>86</v>
      </c>
      <c r="AP34" s="11">
        <f t="shared" si="5"/>
        <v>190</v>
      </c>
      <c r="AQ34" s="11">
        <f t="shared" si="5"/>
        <v>421.5</v>
      </c>
      <c r="AR34" s="11">
        <f t="shared" si="5"/>
        <v>190</v>
      </c>
      <c r="AS34" s="11">
        <f t="shared" si="5"/>
        <v>347.5</v>
      </c>
      <c r="AT34" s="11">
        <f t="shared" si="5"/>
        <v>109</v>
      </c>
      <c r="AU34" s="11">
        <f t="shared" si="5"/>
        <v>187</v>
      </c>
      <c r="AV34" s="11">
        <f t="shared" si="5"/>
        <v>104.5</v>
      </c>
      <c r="AW34" s="11">
        <f t="shared" si="5"/>
        <v>224.5</v>
      </c>
      <c r="AX34" s="11">
        <f t="shared" si="5"/>
        <v>121</v>
      </c>
      <c r="AY34" s="11">
        <f t="shared" si="5"/>
        <v>208</v>
      </c>
      <c r="AZ34" s="11">
        <f t="shared" si="5"/>
        <v>92.5</v>
      </c>
      <c r="BA34" s="11">
        <f t="shared" si="5"/>
        <v>92</v>
      </c>
      <c r="BB34" s="11">
        <f t="shared" si="5"/>
        <v>60.5</v>
      </c>
      <c r="BC34" s="11">
        <f t="shared" si="5"/>
        <v>189.5</v>
      </c>
      <c r="BD34" s="11">
        <f t="shared" si="5"/>
        <v>201.5</v>
      </c>
      <c r="BE34" s="11">
        <f t="shared" si="5"/>
        <v>114</v>
      </c>
      <c r="BF34" s="11">
        <f t="shared" si="5"/>
        <v>11</v>
      </c>
      <c r="BG34" s="11">
        <f t="shared" si="5"/>
        <v>227</v>
      </c>
      <c r="BH34" s="11">
        <f t="shared" si="5"/>
        <v>173</v>
      </c>
      <c r="BI34" s="11">
        <f t="shared" si="5"/>
        <v>109.5</v>
      </c>
      <c r="BJ34" s="11">
        <f t="shared" si="5"/>
        <v>111</v>
      </c>
      <c r="BK34" s="11">
        <f t="shared" si="5"/>
        <v>71.5</v>
      </c>
      <c r="BL34" s="11">
        <f aca="true" t="shared" si="6" ref="BL34:BQ34">SUM(BL3:BL33)</f>
        <v>273</v>
      </c>
      <c r="BM34" s="11">
        <f t="shared" si="6"/>
        <v>175</v>
      </c>
      <c r="BN34" s="11">
        <f t="shared" si="6"/>
        <v>208</v>
      </c>
      <c r="BO34" s="11">
        <f t="shared" si="6"/>
        <v>249.5</v>
      </c>
      <c r="BP34" s="11">
        <f t="shared" si="6"/>
        <v>183</v>
      </c>
      <c r="BQ34" s="11">
        <f t="shared" si="6"/>
        <v>123.5</v>
      </c>
      <c r="BR34" s="11"/>
      <c r="BS34" s="11"/>
      <c r="BT34" s="11"/>
      <c r="BU34" s="11"/>
      <c r="BV34" s="11"/>
      <c r="BW34" s="11"/>
      <c r="BY34" s="10">
        <f>(SUM(J34:AM34)/30)</f>
        <v>169.43333333333334</v>
      </c>
      <c r="BZ34" s="10">
        <f>(SUM(T34:AW34)/30)</f>
        <v>197.77</v>
      </c>
      <c r="CA34" s="10">
        <f>(SUM(AD34:BG34)/30)</f>
        <v>178.76666666666668</v>
      </c>
      <c r="CB34" s="10">
        <f>(SUM(AN34:BQ34)/30)</f>
        <v>175.23333333333332</v>
      </c>
    </row>
    <row r="36" spans="1:80" ht="11.25">
      <c r="A36" s="15" t="s">
        <v>2</v>
      </c>
      <c r="B36" s="17">
        <f aca="true" t="shared" si="7" ref="B36:J36">MAX(B3:B33)</f>
        <v>55</v>
      </c>
      <c r="C36" s="16">
        <f t="shared" si="7"/>
        <v>64.4</v>
      </c>
      <c r="D36" s="16">
        <f t="shared" si="7"/>
        <v>36.3</v>
      </c>
      <c r="E36" s="16">
        <f t="shared" si="7"/>
        <v>104.4</v>
      </c>
      <c r="F36" s="16">
        <f t="shared" si="7"/>
        <v>52.6</v>
      </c>
      <c r="G36" s="16">
        <f t="shared" si="7"/>
        <v>159.8</v>
      </c>
      <c r="H36" s="16">
        <f t="shared" si="7"/>
        <v>49</v>
      </c>
      <c r="I36" s="16">
        <f t="shared" si="7"/>
        <v>19.4</v>
      </c>
      <c r="J36" s="16">
        <f t="shared" si="7"/>
        <v>33.2</v>
      </c>
      <c r="K36" s="16">
        <f aca="true" t="shared" si="8" ref="K36:AO36">MAX(K3:K33)</f>
        <v>16.1</v>
      </c>
      <c r="L36" s="16">
        <f t="shared" si="8"/>
        <v>19.7</v>
      </c>
      <c r="M36" s="16">
        <f t="shared" si="8"/>
        <v>19</v>
      </c>
      <c r="N36" s="16">
        <f t="shared" si="8"/>
        <v>100</v>
      </c>
      <c r="O36" s="16">
        <f t="shared" si="8"/>
        <v>68.5</v>
      </c>
      <c r="P36" s="16">
        <f t="shared" si="8"/>
        <v>93.6</v>
      </c>
      <c r="Q36" s="16">
        <f t="shared" si="8"/>
        <v>27.5</v>
      </c>
      <c r="R36" s="16">
        <f t="shared" si="8"/>
        <v>56.9</v>
      </c>
      <c r="S36" s="16">
        <f t="shared" si="8"/>
        <v>21.1</v>
      </c>
      <c r="T36" s="16">
        <f t="shared" si="8"/>
        <v>86.8</v>
      </c>
      <c r="U36" s="16">
        <f t="shared" si="8"/>
        <v>19.9</v>
      </c>
      <c r="V36" s="16">
        <f t="shared" si="8"/>
        <v>45.5</v>
      </c>
      <c r="W36" s="16">
        <f t="shared" si="8"/>
        <v>66.3</v>
      </c>
      <c r="X36" s="16">
        <f t="shared" si="8"/>
        <v>59.3</v>
      </c>
      <c r="Y36" s="16">
        <f t="shared" si="8"/>
        <v>57.6</v>
      </c>
      <c r="Z36" s="16">
        <f t="shared" si="8"/>
        <v>182.5</v>
      </c>
      <c r="AA36" s="16">
        <f t="shared" si="8"/>
        <v>20</v>
      </c>
      <c r="AB36" s="16">
        <f t="shared" si="8"/>
        <v>93</v>
      </c>
      <c r="AC36" s="16">
        <f t="shared" si="8"/>
        <v>76</v>
      </c>
      <c r="AD36" s="16">
        <f t="shared" si="8"/>
        <v>27</v>
      </c>
      <c r="AE36" s="16">
        <f t="shared" si="8"/>
        <v>98</v>
      </c>
      <c r="AF36" s="16">
        <f t="shared" si="8"/>
        <v>87</v>
      </c>
      <c r="AG36" s="16">
        <f t="shared" si="8"/>
        <v>22</v>
      </c>
      <c r="AH36" s="16">
        <f t="shared" si="8"/>
        <v>42</v>
      </c>
      <c r="AI36" s="16">
        <f t="shared" si="8"/>
        <v>33</v>
      </c>
      <c r="AJ36" s="16">
        <f t="shared" si="8"/>
        <v>48</v>
      </c>
      <c r="AK36" s="16">
        <f t="shared" si="8"/>
        <v>98</v>
      </c>
      <c r="AL36" s="16">
        <f t="shared" si="8"/>
        <v>42</v>
      </c>
      <c r="AM36" s="16">
        <f t="shared" si="8"/>
        <v>96</v>
      </c>
      <c r="AN36" s="16">
        <f t="shared" si="8"/>
        <v>212</v>
      </c>
      <c r="AO36" s="16">
        <f t="shared" si="8"/>
        <v>23</v>
      </c>
      <c r="AP36" s="16">
        <f>MAX(AP3:AP33)</f>
        <v>52</v>
      </c>
      <c r="AQ36" s="16">
        <f aca="true" t="shared" si="9" ref="AQ36:AV36">MAX(AQ3:AQ33)</f>
        <v>168</v>
      </c>
      <c r="AR36" s="16">
        <f t="shared" si="9"/>
        <v>67</v>
      </c>
      <c r="AS36" s="16">
        <f t="shared" si="9"/>
        <v>192</v>
      </c>
      <c r="AT36" s="16">
        <f t="shared" si="9"/>
        <v>24</v>
      </c>
      <c r="AU36" s="16">
        <f t="shared" si="9"/>
        <v>77.5</v>
      </c>
      <c r="AV36" s="16">
        <f t="shared" si="9"/>
        <v>31</v>
      </c>
      <c r="AW36" s="16">
        <f aca="true" t="shared" si="10" ref="AW36:BB36">MAX(AW3:AW33)</f>
        <v>117</v>
      </c>
      <c r="AX36" s="16">
        <f t="shared" si="10"/>
        <v>46</v>
      </c>
      <c r="AY36" s="16">
        <f t="shared" si="10"/>
        <v>53.5</v>
      </c>
      <c r="AZ36" s="16">
        <f t="shared" si="10"/>
        <v>52.5</v>
      </c>
      <c r="BA36" s="16">
        <f t="shared" si="10"/>
        <v>33.5</v>
      </c>
      <c r="BB36" s="16">
        <f t="shared" si="10"/>
        <v>23</v>
      </c>
      <c r="BC36" s="16">
        <f aca="true" t="shared" si="11" ref="BC36:BH36">MAX(BC3:BC33)</f>
        <v>53</v>
      </c>
      <c r="BD36" s="16">
        <f t="shared" si="11"/>
        <v>48.5</v>
      </c>
      <c r="BE36" s="16">
        <f t="shared" si="11"/>
        <v>54</v>
      </c>
      <c r="BF36" s="16">
        <f t="shared" si="11"/>
        <v>4</v>
      </c>
      <c r="BG36" s="16">
        <f t="shared" si="11"/>
        <v>82.5</v>
      </c>
      <c r="BH36" s="16">
        <f t="shared" si="11"/>
        <v>125</v>
      </c>
      <c r="BI36" s="16">
        <f aca="true" t="shared" si="12" ref="BI36:BO36">MAX(BI3:BI33)</f>
        <v>40</v>
      </c>
      <c r="BJ36" s="16">
        <f t="shared" si="12"/>
        <v>57.5</v>
      </c>
      <c r="BK36" s="16">
        <f t="shared" si="12"/>
        <v>31.5</v>
      </c>
      <c r="BL36" s="16">
        <f t="shared" si="12"/>
        <v>86.5</v>
      </c>
      <c r="BM36" s="16">
        <f t="shared" si="12"/>
        <v>40.5</v>
      </c>
      <c r="BN36" s="16">
        <f t="shared" si="12"/>
        <v>73.5</v>
      </c>
      <c r="BO36" s="16">
        <f t="shared" si="12"/>
        <v>47</v>
      </c>
      <c r="BP36" s="16">
        <f>MAX(BP3:BP33)</f>
        <v>79</v>
      </c>
      <c r="BQ36" s="16">
        <f>MAX(BQ3:BQ33)</f>
        <v>40</v>
      </c>
      <c r="BR36" s="16"/>
      <c r="BS36" s="16"/>
      <c r="BT36" s="16"/>
      <c r="BU36" s="16"/>
      <c r="BV36" s="16"/>
      <c r="BW36" s="16"/>
      <c r="BY36" s="91">
        <f>MAX(J36:AM36)</f>
        <v>182.5</v>
      </c>
      <c r="BZ36" s="91">
        <f>MAX(T36:AW36)</f>
        <v>212</v>
      </c>
      <c r="CA36" s="91">
        <f>MAX(AD36:BG36)</f>
        <v>212</v>
      </c>
      <c r="CB36" s="91">
        <f>MAX(AN36:BQ36)</f>
        <v>212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1</v>
      </c>
      <c r="F42" s="57">
        <f t="shared" si="13"/>
        <v>0</v>
      </c>
      <c r="G42" s="57">
        <f t="shared" si="13"/>
        <v>1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1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1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1</v>
      </c>
      <c r="AO42" s="57">
        <f t="shared" si="13"/>
        <v>0</v>
      </c>
      <c r="AP42" s="57">
        <f t="shared" si="13"/>
        <v>0</v>
      </c>
      <c r="AQ42" s="57">
        <f t="shared" si="13"/>
        <v>1</v>
      </c>
      <c r="AR42" s="57">
        <f t="shared" si="13"/>
        <v>0</v>
      </c>
      <c r="AS42" s="57">
        <f t="shared" si="13"/>
        <v>1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1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1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>COUNTIF(BM3:BM33,$B$40)</f>
        <v>0</v>
      </c>
      <c r="BN42" s="57">
        <f>COUNTIF(BN3:BN33,$B$40)</f>
        <v>0</v>
      </c>
      <c r="BO42" s="57">
        <f>COUNTIF(BO3:BO33,$B$40)</f>
        <v>0</v>
      </c>
      <c r="BP42" s="57">
        <f>COUNTIF(BP3:BP33,$B$40)</f>
        <v>0</v>
      </c>
      <c r="BQ42" s="57">
        <f>COUNTIF(BQ3:BQ33,$B$40)</f>
        <v>0</v>
      </c>
      <c r="BR42" s="57"/>
      <c r="BS42" s="57"/>
      <c r="BT42" s="57"/>
      <c r="BU42" s="57"/>
      <c r="BV42" s="57"/>
      <c r="BW42" s="57"/>
      <c r="BY42" s="89">
        <f>AVERAGE(J42:AM42)</f>
        <v>0.06666666666666667</v>
      </c>
      <c r="BZ42" s="89">
        <f>AVERAGE(T42:AW42)</f>
        <v>0.16666666666666666</v>
      </c>
      <c r="CA42" s="89">
        <f>AVERAGE(AD42:BG42)</f>
        <v>0.13333333333333333</v>
      </c>
      <c r="CB42" s="89">
        <f>AVERAGE(W42:BQ42)</f>
        <v>0.1276595744680851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212</v>
      </c>
    </row>
    <row r="46" spans="1:2" ht="11.25">
      <c r="A46" s="63">
        <v>2</v>
      </c>
      <c r="B46" s="64">
        <f>LARGE($B$3:$BW$33,2)</f>
        <v>192</v>
      </c>
    </row>
    <row r="47" spans="1:2" ht="11.25">
      <c r="A47" s="63">
        <v>3</v>
      </c>
      <c r="B47" s="64">
        <f>LARGE($B$3:$BW$33,3)</f>
        <v>182.5</v>
      </c>
    </row>
    <row r="48" spans="1:2" ht="11.25">
      <c r="A48" s="63">
        <v>4</v>
      </c>
      <c r="B48" s="64">
        <f>LARGE($B$3:$BW$33,4)</f>
        <v>168</v>
      </c>
    </row>
    <row r="49" spans="1:2" ht="11.25">
      <c r="A49" s="63">
        <v>5</v>
      </c>
      <c r="B49" s="64">
        <f>LARGE($B$3:$BW$33,5)</f>
        <v>159.8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cp:lastPrinted>2010-06-07T07:04:27Z</cp:lastPrinted>
  <dcterms:created xsi:type="dcterms:W3CDTF">2008-05-08T04:32:59Z</dcterms:created>
  <dcterms:modified xsi:type="dcterms:W3CDTF">2021-01-15T02:36:48Z</dcterms:modified>
  <cp:category/>
  <cp:version/>
  <cp:contentType/>
  <cp:contentStatus/>
</cp:coreProperties>
</file>