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3185" windowHeight="10920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<sst xmlns="http://schemas.openxmlformats.org/spreadsheetml/2006/main" count="717" uniqueCount="69">
  <si>
    <t>西部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</si>
  <si>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</si>
  <si>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</si>
  <si>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</si>
  <si>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</si>
  <si>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</si>
  <si>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</si>
  <si>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</si>
  <si>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</si>
  <si>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</si>
  <si>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</si>
  <si>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</si>
  <si>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9:00</t>
  </si>
  <si>
    <t/>
  </si>
  <si>
    <t>19:00</t>
  </si>
  <si>
    <t>20:00</t>
  </si>
  <si>
    <t>6:00</t>
  </si>
  <si>
    <t>23:00</t>
  </si>
  <si>
    <t>2:00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</si>
  <si>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</si>
  <si>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</si>
  <si>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</si>
  <si>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</si>
  <si>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</si>
  <si>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</si>
  <si>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</si>
  <si>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</si>
  <si>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</si>
  <si>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14:00</t>
  </si>
  <si>
    <t>12:00</t>
  </si>
  <si>
    <t>21:00</t>
  </si>
  <si>
    <t>1:00</t>
  </si>
  <si>
    <t>4:00</t>
  </si>
  <si>
    <t>24:00</t>
  </si>
  <si>
    <t>3:00</t>
  </si>
  <si>
    <t>11:00</t>
  </si>
  <si>
    <t>17:00</t>
  </si>
  <si>
    <t>18:00</t>
  </si>
  <si>
    <t>22:00</t>
  </si>
  <si>
    <t>15:00</t>
  </si>
  <si>
    <t>8:00</t>
  </si>
  <si>
    <t>5:00</t>
  </si>
  <si>
    <t>16:00</t>
  </si>
  <si>
    <t>7:00</t>
  </si>
  <si>
    <t>10:00</t>
  </si>
  <si>
    <t>13:00</t>
  </si>
  <si>
    <t>西部降水量(mm)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</si>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</sst>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_ * #,##0_ ;_ * \-#,##0_ ;_ * &quot;&quot;_ ;_ @_ "/>
    <numFmt numFmtId="187" formatCode="_ * #,##0.0_ ;_ * \-#,##0.0_ ;_ * &quot;&quot;_ ;_ @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8" fillId="0" borderId="25" xfId="61" applyFont="1" applyBorder="1" applyAlignment="1" applyProtection="1">
      <alignment horizontal="distributed"/>
      <protection/>
    </xf>
    <xf numFmtId="182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82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82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26" xfId="0" applyNumberFormat="1" applyFont="1" applyBorder="1" applyAlignment="1" applyProtection="1">
      <alignment horizontal="center"/>
      <protection/>
    </xf>
    <xf numFmtId="184" fontId="12" fillId="0" borderId="27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27" xfId="0" applyNumberFormat="1" applyFont="1" applyBorder="1" applyAlignment="1">
      <alignment horizontal="center"/>
    </xf>
    <xf numFmtId="184" fontId="12" fillId="0" borderId="31" xfId="0" applyNumberFormat="1" applyFont="1" applyBorder="1" applyAlignment="1" applyProtection="1">
      <alignment horizontal="center"/>
      <protection/>
    </xf>
    <xf numFmtId="184" fontId="12" fillId="0" borderId="31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4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84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82" fontId="8" fillId="0" borderId="42" xfId="61" applyFont="1" applyBorder="1" quotePrefix="1">
      <alignment/>
      <protection/>
    </xf>
    <xf numFmtId="182" fontId="8" fillId="0" borderId="43" xfId="61" applyFont="1" applyBorder="1" applyAlignment="1" applyProtection="1" quotePrefix="1">
      <alignment horizontal="left"/>
      <protection/>
    </xf>
    <xf numFmtId="182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82" fontId="7" fillId="0" borderId="0" xfId="61" applyFont="1" applyBorder="1" applyAlignment="1">
      <alignment horizontal="left"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0" xfId="0" applyNumberFormat="1" applyFont="1" applyBorder="1" applyAlignment="1" applyProtection="1">
      <alignment/>
      <protection/>
    </xf>
    <xf numFmtId="187" fontId="12" fillId="4" borderId="11" xfId="0" applyNumberFormat="1" applyFont="1" applyFill="1" applyBorder="1" applyAlignment="1" applyProtection="1">
      <alignment/>
      <protection/>
    </xf>
    <xf numFmtId="187" fontId="12" fillId="0" borderId="11" xfId="0" applyNumberFormat="1" applyFont="1" applyFill="1" applyBorder="1" applyAlignment="1" applyProtection="1">
      <alignment/>
      <protection/>
    </xf>
    <xf numFmtId="187" fontId="12" fillId="0" borderId="18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4" borderId="18" xfId="0" applyNumberFormat="1" applyFont="1" applyFill="1" applyBorder="1" applyAlignment="1" applyProtection="1">
      <alignment/>
      <protection/>
    </xf>
    <xf numFmtId="187" fontId="12" fillId="0" borderId="18" xfId="0" applyNumberFormat="1" applyFont="1" applyFill="1" applyBorder="1" applyAlignment="1" applyProtection="1">
      <alignment/>
      <protection/>
    </xf>
    <xf numFmtId="187" fontId="12" fillId="4" borderId="28" xfId="0" applyNumberFormat="1" applyFont="1" applyFill="1" applyBorder="1" applyAlignment="1" applyProtection="1">
      <alignment/>
      <protection/>
    </xf>
    <xf numFmtId="187" fontId="12" fillId="4" borderId="29" xfId="0" applyNumberFormat="1" applyFont="1" applyFill="1" applyBorder="1" applyAlignment="1" applyProtection="1">
      <alignment/>
      <protection/>
    </xf>
    <xf numFmtId="187" fontId="12" fillId="0" borderId="28" xfId="0" applyNumberFormat="1" applyFont="1" applyFill="1" applyBorder="1" applyAlignment="1" applyProtection="1">
      <alignment/>
      <protection/>
    </xf>
    <xf numFmtId="187" fontId="12" fillId="0" borderId="28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>
      <alignment/>
    </xf>
    <xf numFmtId="187" fontId="12" fillId="0" borderId="10" xfId="0" applyNumberFormat="1" applyFont="1" applyBorder="1" applyAlignment="1">
      <alignment/>
    </xf>
    <xf numFmtId="187" fontId="12" fillId="4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/>
    </xf>
    <xf numFmtId="187" fontId="12" fillId="0" borderId="18" xfId="0" applyNumberFormat="1" applyFont="1" applyBorder="1" applyAlignment="1">
      <alignment/>
    </xf>
    <xf numFmtId="187" fontId="12" fillId="0" borderId="0" xfId="0" applyNumberFormat="1" applyFont="1" applyAlignment="1">
      <alignment/>
    </xf>
    <xf numFmtId="187" fontId="12" fillId="0" borderId="0" xfId="0" applyNumberFormat="1" applyFont="1" applyBorder="1" applyAlignment="1">
      <alignment/>
    </xf>
    <xf numFmtId="187" fontId="12" fillId="4" borderId="18" xfId="0" applyNumberFormat="1" applyFont="1" applyFill="1" applyBorder="1" applyAlignment="1">
      <alignment/>
    </xf>
    <xf numFmtId="187" fontId="12" fillId="0" borderId="18" xfId="0" applyNumberFormat="1" applyFont="1" applyFill="1" applyBorder="1" applyAlignment="1">
      <alignment/>
    </xf>
    <xf numFmtId="187" fontId="12" fillId="4" borderId="28" xfId="0" applyNumberFormat="1" applyFont="1" applyFill="1" applyBorder="1" applyAlignment="1">
      <alignment/>
    </xf>
    <xf numFmtId="187" fontId="12" fillId="4" borderId="29" xfId="0" applyNumberFormat="1" applyFont="1" applyFill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28" xfId="0" applyNumberFormat="1" applyFont="1" applyBorder="1" applyAlignment="1">
      <alignment/>
    </xf>
    <xf numFmtId="187" fontId="9" fillId="0" borderId="24" xfId="61" applyNumberFormat="1" applyFont="1" applyBorder="1" applyProtection="1">
      <alignment/>
      <protection/>
    </xf>
    <xf numFmtId="187" fontId="9" fillId="0" borderId="48" xfId="61" applyNumberFormat="1" applyFont="1" applyBorder="1" applyProtection="1">
      <alignment/>
      <protection/>
    </xf>
    <xf numFmtId="187" fontId="9" fillId="0" borderId="49" xfId="61" applyNumberFormat="1" applyFont="1" applyBorder="1" applyProtection="1">
      <alignment/>
      <protection/>
    </xf>
    <xf numFmtId="187" fontId="9" fillId="0" borderId="50" xfId="61" applyNumberFormat="1" applyFont="1" applyBorder="1" applyProtection="1">
      <alignment/>
      <protection/>
    </xf>
    <xf numFmtId="187" fontId="9" fillId="0" borderId="25" xfId="61" applyNumberFormat="1" applyFont="1" applyBorder="1" applyProtection="1">
      <alignment/>
      <protection/>
    </xf>
    <xf numFmtId="187" fontId="9" fillId="0" borderId="51" xfId="61" applyNumberFormat="1" applyFont="1" applyBorder="1" applyProtection="1">
      <alignment/>
      <protection/>
    </xf>
    <xf numFmtId="187" fontId="9" fillId="0" borderId="15" xfId="61" applyNumberFormat="1" applyFont="1" applyBorder="1" applyProtection="1">
      <alignment/>
      <protection/>
    </xf>
    <xf numFmtId="187" fontId="9" fillId="0" borderId="35" xfId="61" applyNumberFormat="1" applyFont="1" applyBorder="1" applyProtection="1">
      <alignment/>
      <protection/>
    </xf>
    <xf numFmtId="187" fontId="9" fillId="0" borderId="32" xfId="61" applyNumberFormat="1" applyFont="1" applyBorder="1" applyProtection="1">
      <alignment/>
      <protection/>
    </xf>
    <xf numFmtId="187" fontId="9" fillId="0" borderId="13" xfId="61" applyNumberFormat="1" applyFont="1" applyBorder="1" applyProtection="1">
      <alignment/>
      <protection/>
    </xf>
    <xf numFmtId="187" fontId="9" fillId="0" borderId="33" xfId="61" applyNumberFormat="1" applyFont="1" applyBorder="1" applyProtection="1">
      <alignment/>
      <protection/>
    </xf>
    <xf numFmtId="187" fontId="9" fillId="0" borderId="31" xfId="61" applyNumberFormat="1" applyFont="1" applyBorder="1" applyProtection="1">
      <alignment/>
      <protection/>
    </xf>
    <xf numFmtId="187" fontId="16" fillId="18" borderId="11" xfId="61" applyNumberFormat="1" applyFont="1" applyFill="1" applyBorder="1" applyProtection="1">
      <alignment/>
      <protection/>
    </xf>
    <xf numFmtId="187" fontId="16" fillId="18" borderId="12" xfId="61" applyNumberFormat="1" applyFont="1" applyFill="1" applyBorder="1" applyProtection="1">
      <alignment/>
      <protection/>
    </xf>
    <xf numFmtId="187" fontId="16" fillId="18" borderId="17" xfId="61" applyNumberFormat="1" applyFont="1" applyFill="1" applyBorder="1" applyProtection="1">
      <alignment/>
      <protection/>
    </xf>
    <xf numFmtId="187" fontId="9" fillId="0" borderId="11" xfId="61" applyNumberFormat="1" applyFont="1" applyBorder="1">
      <alignment/>
      <protection/>
    </xf>
    <xf numFmtId="187" fontId="9" fillId="0" borderId="12" xfId="61" applyNumberFormat="1" applyFont="1" applyBorder="1">
      <alignment/>
      <protection/>
    </xf>
    <xf numFmtId="187" fontId="9" fillId="0" borderId="17" xfId="61" applyNumberFormat="1" applyFont="1" applyBorder="1">
      <alignment/>
      <protection/>
    </xf>
    <xf numFmtId="187" fontId="9" fillId="0" borderId="13" xfId="61" applyNumberFormat="1" applyFont="1" applyBorder="1">
      <alignment/>
      <protection/>
    </xf>
    <xf numFmtId="187" fontId="9" fillId="0" borderId="33" xfId="61" applyNumberFormat="1" applyFont="1" applyBorder="1">
      <alignment/>
      <protection/>
    </xf>
    <xf numFmtId="187" fontId="9" fillId="0" borderId="31" xfId="61" applyNumberFormat="1" applyFont="1" applyBorder="1">
      <alignment/>
      <protection/>
    </xf>
    <xf numFmtId="187" fontId="9" fillId="0" borderId="15" xfId="61" applyNumberFormat="1" applyFont="1" applyBorder="1">
      <alignment/>
      <protection/>
    </xf>
    <xf numFmtId="187" fontId="9" fillId="0" borderId="35" xfId="61" applyNumberFormat="1" applyFont="1" applyBorder="1">
      <alignment/>
      <protection/>
    </xf>
    <xf numFmtId="187" fontId="9" fillId="0" borderId="32" xfId="61" applyNumberFormat="1" applyFont="1" applyBorder="1">
      <alignment/>
      <protection/>
    </xf>
    <xf numFmtId="20" fontId="12" fillId="0" borderId="32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E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G51" sqref="AG51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2005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0.5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0.5</v>
      </c>
      <c r="AA4" s="179">
        <v>1</v>
      </c>
      <c r="AB4" s="176">
        <v>0.5</v>
      </c>
      <c r="AC4" s="146" t="s">
        <v>12</v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v>0</v>
      </c>
      <c r="AC5" s="147" t="s">
        <v>13</v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v>0</v>
      </c>
      <c r="AC6" s="147" t="s">
        <v>13</v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v>0</v>
      </c>
      <c r="AC7" s="147" t="s">
        <v>13</v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v>0</v>
      </c>
      <c r="AC8" s="147" t="s">
        <v>13</v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1</v>
      </c>
      <c r="U9" s="182">
        <v>1</v>
      </c>
      <c r="V9" s="182">
        <v>0.5</v>
      </c>
      <c r="W9" s="182">
        <v>0</v>
      </c>
      <c r="X9" s="182">
        <v>0.5</v>
      </c>
      <c r="Y9" s="182">
        <v>0</v>
      </c>
      <c r="Z9" s="183">
        <f t="shared" si="0"/>
        <v>3</v>
      </c>
      <c r="AA9" s="184">
        <v>6</v>
      </c>
      <c r="AB9" s="180">
        <v>1</v>
      </c>
      <c r="AC9" s="147" t="s">
        <v>14</v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v>0</v>
      </c>
      <c r="AC10" s="147" t="s">
        <v>13</v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v>0</v>
      </c>
      <c r="AC11" s="147" t="s">
        <v>13</v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v>0</v>
      </c>
      <c r="AC12" s="147" t="s">
        <v>13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v>0</v>
      </c>
      <c r="AC13" s="147" t="s">
        <v>13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v>0</v>
      </c>
      <c r="AC14" s="146" t="s">
        <v>13</v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v>0</v>
      </c>
      <c r="AC15" s="147" t="s">
        <v>13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v>0</v>
      </c>
      <c r="AC16" s="147" t="s">
        <v>13</v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v>0</v>
      </c>
      <c r="AC17" s="147" t="s">
        <v>13</v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0.5</v>
      </c>
      <c r="R18" s="182">
        <v>1</v>
      </c>
      <c r="S18" s="182">
        <v>1.5</v>
      </c>
      <c r="T18" s="182">
        <v>3</v>
      </c>
      <c r="U18" s="182">
        <v>5.5</v>
      </c>
      <c r="V18" s="182">
        <v>5.5</v>
      </c>
      <c r="W18" s="182">
        <v>5</v>
      </c>
      <c r="X18" s="182">
        <v>5.5</v>
      </c>
      <c r="Y18" s="182">
        <v>5</v>
      </c>
      <c r="Z18" s="183">
        <f t="shared" si="0"/>
        <v>32.5</v>
      </c>
      <c r="AA18" s="184">
        <v>15</v>
      </c>
      <c r="AB18" s="180">
        <v>5.5</v>
      </c>
      <c r="AC18" s="147" t="s">
        <v>15</v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6.5</v>
      </c>
      <c r="C19" s="182">
        <v>5</v>
      </c>
      <c r="D19" s="182">
        <v>6.5</v>
      </c>
      <c r="E19" s="182">
        <v>6.5</v>
      </c>
      <c r="F19" s="182">
        <v>7</v>
      </c>
      <c r="G19" s="181">
        <v>8</v>
      </c>
      <c r="H19" s="182">
        <v>7</v>
      </c>
      <c r="I19" s="182">
        <v>5</v>
      </c>
      <c r="J19" s="182">
        <v>6</v>
      </c>
      <c r="K19" s="182">
        <v>4</v>
      </c>
      <c r="L19" s="182">
        <v>4</v>
      </c>
      <c r="M19" s="182">
        <v>3.5</v>
      </c>
      <c r="N19" s="182">
        <v>2.5</v>
      </c>
      <c r="O19" s="182">
        <v>2</v>
      </c>
      <c r="P19" s="182">
        <v>3</v>
      </c>
      <c r="Q19" s="182">
        <v>2.5</v>
      </c>
      <c r="R19" s="182">
        <v>2</v>
      </c>
      <c r="S19" s="182">
        <v>1.5</v>
      </c>
      <c r="T19" s="182">
        <v>1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83.5</v>
      </c>
      <c r="AA19" s="184">
        <v>16</v>
      </c>
      <c r="AB19" s="180">
        <v>8</v>
      </c>
      <c r="AC19" s="147" t="s">
        <v>16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v>0</v>
      </c>
      <c r="AC20" s="147" t="s">
        <v>13</v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1" ref="Z21:Z34">IF(COUNT(B21:Y21)=0,"     -",SUM(B21:Y21))</f>
        <v>0</v>
      </c>
      <c r="AA21" s="184">
        <v>18</v>
      </c>
      <c r="AB21" s="180">
        <v>0</v>
      </c>
      <c r="AC21" s="147" t="s">
        <v>13</v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1"/>
        <v>0</v>
      </c>
      <c r="AA22" s="184">
        <v>19</v>
      </c>
      <c r="AB22" s="180">
        <v>0</v>
      </c>
      <c r="AC22" s="147" t="s">
        <v>13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1"/>
        <v>0</v>
      </c>
      <c r="AA23" s="184">
        <v>20</v>
      </c>
      <c r="AB23" s="180">
        <v>0</v>
      </c>
      <c r="AC23" s="147" t="s">
        <v>13</v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1"/>
        <v>0</v>
      </c>
      <c r="AA24" s="179">
        <v>21</v>
      </c>
      <c r="AB24" s="176">
        <v>0</v>
      </c>
      <c r="AC24" s="146" t="s">
        <v>13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1"/>
        <v>0</v>
      </c>
      <c r="AA25" s="184">
        <v>22</v>
      </c>
      <c r="AB25" s="180">
        <v>0</v>
      </c>
      <c r="AC25" s="147" t="s">
        <v>13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1"/>
        <v>0</v>
      </c>
      <c r="AA26" s="184">
        <v>23</v>
      </c>
      <c r="AB26" s="180">
        <v>0</v>
      </c>
      <c r="AC26" s="147" t="s">
        <v>13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1"/>
        <v>0</v>
      </c>
      <c r="AA27" s="184">
        <v>24</v>
      </c>
      <c r="AB27" s="180">
        <v>0</v>
      </c>
      <c r="AC27" s="147" t="s">
        <v>13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1"/>
        <v>0</v>
      </c>
      <c r="AA28" s="184">
        <v>25</v>
      </c>
      <c r="AB28" s="180">
        <v>0</v>
      </c>
      <c r="AC28" s="147" t="s">
        <v>13</v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1"/>
        <v>0</v>
      </c>
      <c r="AA29" s="184">
        <v>26</v>
      </c>
      <c r="AB29" s="180">
        <v>0</v>
      </c>
      <c r="AC29" s="147" t="s">
        <v>13</v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1"/>
        <v>0</v>
      </c>
      <c r="AA30" s="184">
        <v>27</v>
      </c>
      <c r="AB30" s="180">
        <v>0</v>
      </c>
      <c r="AC30" s="147" t="s">
        <v>13</v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1"/>
        <v>0</v>
      </c>
      <c r="AA31" s="184">
        <v>28</v>
      </c>
      <c r="AB31" s="180">
        <v>0</v>
      </c>
      <c r="AC31" s="147" t="s">
        <v>13</v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2.5</v>
      </c>
      <c r="Y32" s="182">
        <v>2</v>
      </c>
      <c r="Z32" s="183">
        <f t="shared" si="1"/>
        <v>4.5</v>
      </c>
      <c r="AA32" s="184">
        <v>29</v>
      </c>
      <c r="AB32" s="180">
        <v>2.5</v>
      </c>
      <c r="AC32" s="147" t="s">
        <v>17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0.5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1"/>
        <v>0.5</v>
      </c>
      <c r="AA33" s="184">
        <v>30</v>
      </c>
      <c r="AB33" s="180">
        <v>0.5</v>
      </c>
      <c r="AC33" s="147" t="s">
        <v>18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1"/>
        <v>0</v>
      </c>
      <c r="AA34" s="184">
        <v>31</v>
      </c>
      <c r="AB34" s="180">
        <v>0</v>
      </c>
      <c r="AC34" s="147" t="s">
        <v>13</v>
      </c>
      <c r="AD34" s="107">
        <v>31</v>
      </c>
      <c r="AE34" s="180"/>
      <c r="AF34" s="149"/>
    </row>
    <row r="35" spans="1:32" ht="13.5" customHeight="1">
      <c r="A35" s="108" t="s">
        <v>19</v>
      </c>
      <c r="B35" s="185">
        <f>IF(COUNT(B4:B34)=0,"   -",SUM(B4:B34))</f>
        <v>6.5</v>
      </c>
      <c r="C35" s="186">
        <f aca="true" t="shared" si="2" ref="C35:R35">IF(COUNT(C4:C34)=0,"   -",SUM(C4:C34))</f>
        <v>5.5</v>
      </c>
      <c r="D35" s="186">
        <f t="shared" si="2"/>
        <v>6.5</v>
      </c>
      <c r="E35" s="186">
        <f t="shared" si="2"/>
        <v>6.5</v>
      </c>
      <c r="F35" s="186">
        <f t="shared" si="2"/>
        <v>7</v>
      </c>
      <c r="G35" s="186">
        <f t="shared" si="2"/>
        <v>8</v>
      </c>
      <c r="H35" s="186">
        <f t="shared" si="2"/>
        <v>7</v>
      </c>
      <c r="I35" s="186">
        <f t="shared" si="2"/>
        <v>5</v>
      </c>
      <c r="J35" s="186">
        <f t="shared" si="2"/>
        <v>6.5</v>
      </c>
      <c r="K35" s="186">
        <f t="shared" si="2"/>
        <v>4</v>
      </c>
      <c r="L35" s="186">
        <f t="shared" si="2"/>
        <v>4</v>
      </c>
      <c r="M35" s="186">
        <f t="shared" si="2"/>
        <v>3.5</v>
      </c>
      <c r="N35" s="186">
        <f t="shared" si="2"/>
        <v>2.5</v>
      </c>
      <c r="O35" s="186">
        <f t="shared" si="2"/>
        <v>2</v>
      </c>
      <c r="P35" s="186">
        <f t="shared" si="2"/>
        <v>3</v>
      </c>
      <c r="Q35" s="186">
        <f t="shared" si="2"/>
        <v>3</v>
      </c>
      <c r="R35" s="186">
        <f t="shared" si="2"/>
        <v>3</v>
      </c>
      <c r="S35" s="186">
        <f aca="true" t="shared" si="3" ref="S35:Y35">IF(COUNT(S4:S34)=0,"   -",SUM(S4:S34))</f>
        <v>3</v>
      </c>
      <c r="T35" s="186">
        <f t="shared" si="3"/>
        <v>5</v>
      </c>
      <c r="U35" s="186">
        <f t="shared" si="3"/>
        <v>6.5</v>
      </c>
      <c r="V35" s="186">
        <f t="shared" si="3"/>
        <v>6</v>
      </c>
      <c r="W35" s="186">
        <f t="shared" si="3"/>
        <v>5</v>
      </c>
      <c r="X35" s="186">
        <f t="shared" si="3"/>
        <v>8.5</v>
      </c>
      <c r="Y35" s="186">
        <f t="shared" si="3"/>
        <v>7</v>
      </c>
      <c r="Z35" s="185">
        <f>SUM(B4:Y34)</f>
        <v>124.5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20</v>
      </c>
      <c r="G37" s="86" t="s">
        <v>21</v>
      </c>
    </row>
    <row r="38" spans="1:31" ht="13.5" customHeight="1">
      <c r="A38" s="113" t="s">
        <v>22</v>
      </c>
      <c r="B38" s="114"/>
      <c r="C38" s="114"/>
      <c r="D38" s="115">
        <f>COUNTIF(日合計,"&gt;=0")</f>
        <v>31</v>
      </c>
      <c r="E38" s="116"/>
      <c r="F38" s="116"/>
      <c r="G38" s="93" t="s">
        <v>23</v>
      </c>
      <c r="H38" s="117"/>
      <c r="I38" s="117" t="s">
        <v>6</v>
      </c>
      <c r="J38" s="118" t="s">
        <v>9</v>
      </c>
      <c r="K38" s="116"/>
      <c r="L38" s="116"/>
      <c r="M38" s="93" t="s">
        <v>24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25</v>
      </c>
      <c r="B39" s="120"/>
      <c r="C39" s="120"/>
      <c r="D39" s="121">
        <f>COUNTIF(日合計,"&gt;=1")</f>
        <v>4</v>
      </c>
      <c r="E39" s="116"/>
      <c r="F39" s="116"/>
      <c r="G39" s="122"/>
      <c r="H39" s="123">
        <f>MAX(一時間最大)</f>
        <v>8</v>
      </c>
      <c r="I39" s="124">
        <v>16</v>
      </c>
      <c r="J39" s="154">
        <v>0.25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83.5</v>
      </c>
      <c r="U39" s="126">
        <v>16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26</v>
      </c>
      <c r="B40" s="120"/>
      <c r="C40" s="120"/>
      <c r="D40" s="121">
        <f>COUNTIF(日合計,"&gt;=10")</f>
        <v>2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27</v>
      </c>
      <c r="B41" s="129"/>
      <c r="C41" s="129"/>
      <c r="D41" s="130">
        <f>COUNTIF(日合計,"&gt;=30")</f>
        <v>2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0.5</v>
      </c>
      <c r="J7" s="195">
        <v>1</v>
      </c>
      <c r="K7" s="195">
        <v>0.5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1</v>
      </c>
      <c r="U7" s="195">
        <v>1</v>
      </c>
      <c r="V7" s="195">
        <v>0.5</v>
      </c>
      <c r="W7" s="195">
        <v>0</v>
      </c>
      <c r="X7" s="195">
        <v>0.5</v>
      </c>
      <c r="Y7" s="195">
        <v>0</v>
      </c>
      <c r="Z7" s="196">
        <f t="shared" si="0"/>
        <v>5</v>
      </c>
      <c r="AA7" s="197">
        <v>4</v>
      </c>
      <c r="AB7" s="193">
        <v>1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1</v>
      </c>
      <c r="D8" s="195">
        <v>0.5</v>
      </c>
      <c r="E8" s="195">
        <v>0</v>
      </c>
      <c r="F8" s="195">
        <v>0</v>
      </c>
      <c r="G8" s="195">
        <v>0.5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0.5</v>
      </c>
      <c r="N8" s="195">
        <v>0</v>
      </c>
      <c r="O8" s="195">
        <v>0</v>
      </c>
      <c r="P8" s="195">
        <v>0.5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3</v>
      </c>
      <c r="AA8" s="197">
        <v>5</v>
      </c>
      <c r="AB8" s="193">
        <v>1</v>
      </c>
      <c r="AC8" s="151" t="s">
        <v>18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1.5</v>
      </c>
      <c r="E9" s="195">
        <v>0</v>
      </c>
      <c r="F9" s="195">
        <v>0.5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2</v>
      </c>
      <c r="AA9" s="197">
        <v>6</v>
      </c>
      <c r="AB9" s="193">
        <v>1.5</v>
      </c>
      <c r="AC9" s="151" t="s">
        <v>34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0.5</v>
      </c>
      <c r="C11" s="195">
        <v>5.5</v>
      </c>
      <c r="D11" s="195">
        <v>3.5</v>
      </c>
      <c r="E11" s="195">
        <v>2</v>
      </c>
      <c r="F11" s="195">
        <v>0.5</v>
      </c>
      <c r="G11" s="195">
        <v>0.5</v>
      </c>
      <c r="H11" s="195">
        <v>1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0.5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0.5</v>
      </c>
      <c r="V11" s="195">
        <v>0</v>
      </c>
      <c r="W11" s="195">
        <v>0</v>
      </c>
      <c r="X11" s="195">
        <v>0</v>
      </c>
      <c r="Y11" s="195">
        <v>0.5</v>
      </c>
      <c r="Z11" s="196">
        <f t="shared" si="0"/>
        <v>15</v>
      </c>
      <c r="AA11" s="197">
        <v>8</v>
      </c>
      <c r="AB11" s="193">
        <v>5.5</v>
      </c>
      <c r="AC11" s="151" t="s">
        <v>18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1.5</v>
      </c>
      <c r="C12" s="195">
        <v>1.5</v>
      </c>
      <c r="D12" s="195">
        <v>1</v>
      </c>
      <c r="E12" s="195">
        <v>7</v>
      </c>
      <c r="F12" s="195">
        <v>5.5</v>
      </c>
      <c r="G12" s="195">
        <v>1</v>
      </c>
      <c r="H12" s="195">
        <v>0.5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0.5</v>
      </c>
      <c r="Y12" s="195">
        <v>0</v>
      </c>
      <c r="Z12" s="196">
        <f t="shared" si="0"/>
        <v>18.5</v>
      </c>
      <c r="AA12" s="197">
        <v>9</v>
      </c>
      <c r="AB12" s="193">
        <v>7</v>
      </c>
      <c r="AC12" s="151" t="s">
        <v>32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2</v>
      </c>
      <c r="H13" s="195">
        <v>4.5</v>
      </c>
      <c r="I13" s="195">
        <v>1</v>
      </c>
      <c r="J13" s="195">
        <v>0</v>
      </c>
      <c r="K13" s="195">
        <v>6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13.5</v>
      </c>
      <c r="AA13" s="197">
        <v>10</v>
      </c>
      <c r="AB13" s="193">
        <v>6</v>
      </c>
      <c r="AC13" s="151" t="s">
        <v>44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0.5</v>
      </c>
      <c r="X17" s="195">
        <v>1.5</v>
      </c>
      <c r="Y17" s="195">
        <v>0.5</v>
      </c>
      <c r="Z17" s="196">
        <f t="shared" si="0"/>
        <v>2.5</v>
      </c>
      <c r="AA17" s="197">
        <v>14</v>
      </c>
      <c r="AB17" s="193">
        <v>1.5</v>
      </c>
      <c r="AC17" s="151" t="s">
        <v>17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0.5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0.5</v>
      </c>
      <c r="V18" s="195">
        <v>2.5</v>
      </c>
      <c r="W18" s="195">
        <v>2.5</v>
      </c>
      <c r="X18" s="195">
        <v>4.5</v>
      </c>
      <c r="Y18" s="195">
        <v>6</v>
      </c>
      <c r="Z18" s="196">
        <f t="shared" si="0"/>
        <v>16.5</v>
      </c>
      <c r="AA18" s="197">
        <v>15</v>
      </c>
      <c r="AB18" s="193">
        <v>6</v>
      </c>
      <c r="AC18" s="151" t="s">
        <v>33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5</v>
      </c>
      <c r="C19" s="195">
        <v>3.5</v>
      </c>
      <c r="D19" s="195">
        <v>2</v>
      </c>
      <c r="E19" s="195">
        <v>0.5</v>
      </c>
      <c r="F19" s="195">
        <v>0</v>
      </c>
      <c r="G19" s="194">
        <v>0.5</v>
      </c>
      <c r="H19" s="195">
        <v>1</v>
      </c>
      <c r="I19" s="195">
        <v>2.5</v>
      </c>
      <c r="J19" s="195">
        <v>1.5</v>
      </c>
      <c r="K19" s="195">
        <v>0</v>
      </c>
      <c r="L19" s="195">
        <v>0.5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17</v>
      </c>
      <c r="AA19" s="197">
        <v>16</v>
      </c>
      <c r="AB19" s="193">
        <v>5</v>
      </c>
      <c r="AC19" s="151" t="s">
        <v>31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0.5</v>
      </c>
      <c r="O20" s="195">
        <v>0</v>
      </c>
      <c r="P20" s="195">
        <v>0.5</v>
      </c>
      <c r="Q20" s="195">
        <v>2</v>
      </c>
      <c r="R20" s="195">
        <v>1</v>
      </c>
      <c r="S20" s="195">
        <v>2</v>
      </c>
      <c r="T20" s="195">
        <v>2</v>
      </c>
      <c r="U20" s="195">
        <v>3</v>
      </c>
      <c r="V20" s="195">
        <v>3.5</v>
      </c>
      <c r="W20" s="195">
        <v>0.5</v>
      </c>
      <c r="X20" s="195">
        <v>2.5</v>
      </c>
      <c r="Y20" s="195">
        <v>2.5</v>
      </c>
      <c r="Z20" s="196">
        <f t="shared" si="0"/>
        <v>20</v>
      </c>
      <c r="AA20" s="197">
        <v>17</v>
      </c>
      <c r="AB20" s="193">
        <v>3.5</v>
      </c>
      <c r="AC20" s="151" t="s">
        <v>30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1</v>
      </c>
      <c r="C21" s="195">
        <v>0.5</v>
      </c>
      <c r="D21" s="195">
        <v>0</v>
      </c>
      <c r="E21" s="195">
        <v>0</v>
      </c>
      <c r="F21" s="195">
        <v>0.5</v>
      </c>
      <c r="G21" s="195">
        <v>0.5</v>
      </c>
      <c r="H21" s="195">
        <v>0.5</v>
      </c>
      <c r="I21" s="195">
        <v>0.5</v>
      </c>
      <c r="J21" s="195">
        <v>0.5</v>
      </c>
      <c r="K21" s="195">
        <v>0</v>
      </c>
      <c r="L21" s="195">
        <v>1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5</v>
      </c>
      <c r="AA21" s="197">
        <v>18</v>
      </c>
      <c r="AB21" s="193">
        <v>1</v>
      </c>
      <c r="AC21" s="151" t="s">
        <v>31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0.5</v>
      </c>
      <c r="W22" s="195">
        <v>0</v>
      </c>
      <c r="X22" s="195">
        <v>0</v>
      </c>
      <c r="Y22" s="195">
        <v>0</v>
      </c>
      <c r="Z22" s="196">
        <f t="shared" si="0"/>
        <v>0.5</v>
      </c>
      <c r="AA22" s="197">
        <v>19</v>
      </c>
      <c r="AB22" s="193">
        <v>0.5</v>
      </c>
      <c r="AC22" s="151" t="s">
        <v>30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0.5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0.5</v>
      </c>
      <c r="AA25" s="197">
        <v>22</v>
      </c>
      <c r="AB25" s="193">
        <v>0.5</v>
      </c>
      <c r="AC25" s="151" t="s">
        <v>45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0.5</v>
      </c>
      <c r="F26" s="195">
        <v>2.5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3</v>
      </c>
      <c r="AA26" s="197">
        <v>23</v>
      </c>
      <c r="AB26" s="193">
        <v>2.5</v>
      </c>
      <c r="AC26" s="151" t="s">
        <v>41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1</v>
      </c>
      <c r="U29" s="195">
        <v>0</v>
      </c>
      <c r="V29" s="195">
        <v>0</v>
      </c>
      <c r="W29" s="195">
        <v>0</v>
      </c>
      <c r="X29" s="195">
        <v>0.5</v>
      </c>
      <c r="Y29" s="195">
        <v>0</v>
      </c>
      <c r="Z29" s="196">
        <f t="shared" si="0"/>
        <v>1.5</v>
      </c>
      <c r="AA29" s="197">
        <v>26</v>
      </c>
      <c r="AB29" s="193">
        <v>1</v>
      </c>
      <c r="AC29" s="151" t="s">
        <v>14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8</v>
      </c>
      <c r="C35" s="199">
        <f t="shared" si="1"/>
        <v>12.5</v>
      </c>
      <c r="D35" s="199">
        <f t="shared" si="1"/>
        <v>8.5</v>
      </c>
      <c r="E35" s="199">
        <f t="shared" si="1"/>
        <v>10</v>
      </c>
      <c r="F35" s="199">
        <f t="shared" si="1"/>
        <v>9.5</v>
      </c>
      <c r="G35" s="199">
        <f t="shared" si="1"/>
        <v>5</v>
      </c>
      <c r="H35" s="199">
        <f t="shared" si="1"/>
        <v>7.5</v>
      </c>
      <c r="I35" s="199">
        <f t="shared" si="1"/>
        <v>4.5</v>
      </c>
      <c r="J35" s="199">
        <f t="shared" si="1"/>
        <v>3</v>
      </c>
      <c r="K35" s="199">
        <f t="shared" si="1"/>
        <v>6.5</v>
      </c>
      <c r="L35" s="199">
        <f aca="true" t="shared" si="2" ref="L35:Y35">IF(COUNT(L4:L34)=0,"   -",SUM(L4:L34))</f>
        <v>1.5</v>
      </c>
      <c r="M35" s="199">
        <f t="shared" si="2"/>
        <v>0.5</v>
      </c>
      <c r="N35" s="199">
        <f t="shared" si="2"/>
        <v>1</v>
      </c>
      <c r="O35" s="199">
        <f t="shared" si="2"/>
        <v>0.5</v>
      </c>
      <c r="P35" s="199">
        <f t="shared" si="2"/>
        <v>1</v>
      </c>
      <c r="Q35" s="199">
        <f t="shared" si="2"/>
        <v>2</v>
      </c>
      <c r="R35" s="199">
        <f t="shared" si="2"/>
        <v>1</v>
      </c>
      <c r="S35" s="199">
        <f t="shared" si="2"/>
        <v>2</v>
      </c>
      <c r="T35" s="199">
        <f t="shared" si="2"/>
        <v>4</v>
      </c>
      <c r="U35" s="199">
        <f t="shared" si="2"/>
        <v>5</v>
      </c>
      <c r="V35" s="199">
        <f t="shared" si="2"/>
        <v>7</v>
      </c>
      <c r="W35" s="199">
        <f t="shared" si="2"/>
        <v>3.5</v>
      </c>
      <c r="X35" s="199">
        <f t="shared" si="2"/>
        <v>10</v>
      </c>
      <c r="Y35" s="199">
        <f t="shared" si="2"/>
        <v>9.5</v>
      </c>
      <c r="Z35" s="198">
        <f>SUM(B4:Y34)</f>
        <v>123.5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7</v>
      </c>
      <c r="I39" s="68">
        <v>9</v>
      </c>
      <c r="J39" s="155">
        <v>0.16666666666666666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20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0.5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v>0.5</v>
      </c>
      <c r="AC7" s="151" t="s">
        <v>40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0.5</v>
      </c>
      <c r="T9" s="195">
        <v>2</v>
      </c>
      <c r="U9" s="195">
        <v>2</v>
      </c>
      <c r="V9" s="195">
        <v>4.5</v>
      </c>
      <c r="W9" s="195">
        <v>6.5</v>
      </c>
      <c r="X9" s="195">
        <v>8.5</v>
      </c>
      <c r="Y9" s="195">
        <v>7.5</v>
      </c>
      <c r="Z9" s="196">
        <f t="shared" si="0"/>
        <v>31.5</v>
      </c>
      <c r="AA9" s="197">
        <v>6</v>
      </c>
      <c r="AB9" s="193">
        <v>8.5</v>
      </c>
      <c r="AC9" s="151" t="s">
        <v>17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1.5</v>
      </c>
      <c r="C10" s="195">
        <v>1</v>
      </c>
      <c r="D10" s="195">
        <v>1.5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0.5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4.5</v>
      </c>
      <c r="AA10" s="197">
        <v>7</v>
      </c>
      <c r="AB10" s="193">
        <v>1.5</v>
      </c>
      <c r="AC10" s="151" t="s">
        <v>31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1</v>
      </c>
      <c r="F15" s="195">
        <v>0.5</v>
      </c>
      <c r="G15" s="195">
        <v>2.5</v>
      </c>
      <c r="H15" s="195">
        <v>1</v>
      </c>
      <c r="I15" s="195">
        <v>2.5</v>
      </c>
      <c r="J15" s="195">
        <v>1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8.5</v>
      </c>
      <c r="AA15" s="197">
        <v>12</v>
      </c>
      <c r="AB15" s="193">
        <v>2.5</v>
      </c>
      <c r="AC15" s="151" t="s">
        <v>16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0.5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0.5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</v>
      </c>
      <c r="AA18" s="197">
        <v>15</v>
      </c>
      <c r="AB18" s="193">
        <v>0.5</v>
      </c>
      <c r="AC18" s="151" t="s">
        <v>31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/>
      <c r="AC19" s="151"/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/>
      <c r="AC20" s="151"/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/>
      <c r="AC21" s="151"/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/>
      <c r="AC22" s="151"/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/>
      <c r="AC23" s="151"/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/>
      <c r="AC24" s="150"/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/>
      <c r="AC25" s="151"/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/>
      <c r="AC26" s="151"/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/>
      <c r="AC27" s="151"/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/>
      <c r="AC28" s="151"/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/>
      <c r="AC29" s="151"/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/>
      <c r="AC30" s="151"/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2</v>
      </c>
      <c r="C35" s="199">
        <f t="shared" si="1"/>
        <v>1</v>
      </c>
      <c r="D35" s="199">
        <f t="shared" si="1"/>
        <v>1.5</v>
      </c>
      <c r="E35" s="199">
        <f t="shared" si="1"/>
        <v>1</v>
      </c>
      <c r="F35" s="199">
        <f t="shared" si="1"/>
        <v>0.5</v>
      </c>
      <c r="G35" s="199">
        <f t="shared" si="1"/>
        <v>2.5</v>
      </c>
      <c r="H35" s="199">
        <f t="shared" si="1"/>
        <v>1</v>
      </c>
      <c r="I35" s="199">
        <f t="shared" si="1"/>
        <v>3.5</v>
      </c>
      <c r="J35" s="199">
        <f t="shared" si="1"/>
        <v>1.5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</v>
      </c>
      <c r="O35" s="199">
        <f t="shared" si="2"/>
        <v>0</v>
      </c>
      <c r="P35" s="199">
        <f t="shared" si="2"/>
        <v>0</v>
      </c>
      <c r="Q35" s="199">
        <f t="shared" si="2"/>
        <v>0</v>
      </c>
      <c r="R35" s="199">
        <f t="shared" si="2"/>
        <v>0</v>
      </c>
      <c r="S35" s="199">
        <f t="shared" si="2"/>
        <v>0.5</v>
      </c>
      <c r="T35" s="199">
        <f t="shared" si="2"/>
        <v>2</v>
      </c>
      <c r="U35" s="199">
        <f t="shared" si="2"/>
        <v>2</v>
      </c>
      <c r="V35" s="199">
        <f t="shared" si="2"/>
        <v>4.5</v>
      </c>
      <c r="W35" s="199">
        <f t="shared" si="2"/>
        <v>6.5</v>
      </c>
      <c r="X35" s="199">
        <f t="shared" si="2"/>
        <v>8.5</v>
      </c>
      <c r="Y35" s="199">
        <f t="shared" si="2"/>
        <v>7.5</v>
      </c>
      <c r="Z35" s="198">
        <f>SUM(B4:Y34)</f>
        <v>46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30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8.5</v>
      </c>
      <c r="I39" s="68">
        <v>6</v>
      </c>
      <c r="J39" s="155">
        <v>0.9583333333333334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31.5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1</v>
      </c>
      <c r="R7" s="195">
        <v>3</v>
      </c>
      <c r="S7" s="195">
        <v>1</v>
      </c>
      <c r="T7" s="195">
        <v>1</v>
      </c>
      <c r="U7" s="195">
        <v>0.5</v>
      </c>
      <c r="V7" s="195">
        <v>0.5</v>
      </c>
      <c r="W7" s="195">
        <v>0</v>
      </c>
      <c r="X7" s="195">
        <v>0</v>
      </c>
      <c r="Y7" s="195">
        <v>0</v>
      </c>
      <c r="Z7" s="196">
        <f t="shared" si="0"/>
        <v>7</v>
      </c>
      <c r="AA7" s="197">
        <v>4</v>
      </c>
      <c r="AB7" s="193">
        <v>3</v>
      </c>
      <c r="AC7" s="151" t="s">
        <v>36</v>
      </c>
      <c r="AD7" s="57">
        <v>4</v>
      </c>
      <c r="AE7" s="193"/>
      <c r="AF7" s="153"/>
    </row>
    <row r="8" spans="1:32" ht="13.5" customHeight="1">
      <c r="A8" s="70">
        <v>5</v>
      </c>
      <c r="B8" s="193">
        <v>1</v>
      </c>
      <c r="C8" s="195">
        <v>1.5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0.5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3</v>
      </c>
      <c r="AA8" s="197">
        <v>5</v>
      </c>
      <c r="AB8" s="193">
        <v>1.5</v>
      </c>
      <c r="AC8" s="151" t="s">
        <v>18</v>
      </c>
      <c r="AD8" s="57">
        <v>5</v>
      </c>
      <c r="AE8" s="193"/>
      <c r="AF8" s="153"/>
    </row>
    <row r="9" spans="1:32" ht="13.5" customHeight="1">
      <c r="A9" s="70">
        <v>6</v>
      </c>
      <c r="B9" s="193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6" t="str">
        <f t="shared" si="0"/>
        <v>     -</v>
      </c>
      <c r="AA9" s="197">
        <v>6</v>
      </c>
      <c r="AB9" s="193"/>
      <c r="AC9" s="151"/>
      <c r="AD9" s="57">
        <v>6</v>
      </c>
      <c r="AE9" s="193"/>
      <c r="AF9" s="153"/>
    </row>
    <row r="10" spans="1:32" ht="13.5" customHeight="1">
      <c r="A10" s="70">
        <v>7</v>
      </c>
      <c r="B10" s="193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6" t="str">
        <f t="shared" si="0"/>
        <v>     -</v>
      </c>
      <c r="AA10" s="197">
        <v>7</v>
      </c>
      <c r="AB10" s="193"/>
      <c r="AC10" s="151"/>
      <c r="AD10" s="57">
        <v>7</v>
      </c>
      <c r="AE10" s="193"/>
      <c r="AF10" s="153"/>
    </row>
    <row r="11" spans="1:32" ht="13.5" customHeight="1">
      <c r="A11" s="70">
        <v>8</v>
      </c>
      <c r="B11" s="193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6" t="str">
        <f t="shared" si="0"/>
        <v>     -</v>
      </c>
      <c r="AA11" s="197">
        <v>8</v>
      </c>
      <c r="AB11" s="193"/>
      <c r="AC11" s="151"/>
      <c r="AD11" s="57">
        <v>8</v>
      </c>
      <c r="AE11" s="193"/>
      <c r="AF11" s="153"/>
    </row>
    <row r="12" spans="1:32" ht="13.5" customHeight="1">
      <c r="A12" s="70">
        <v>9</v>
      </c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6" t="str">
        <f t="shared" si="0"/>
        <v>     -</v>
      </c>
      <c r="AA12" s="197">
        <v>9</v>
      </c>
      <c r="AB12" s="193"/>
      <c r="AC12" s="151"/>
      <c r="AD12" s="57">
        <v>9</v>
      </c>
      <c r="AE12" s="193"/>
      <c r="AF12" s="153"/>
    </row>
    <row r="13" spans="1:32" ht="13.5" customHeight="1">
      <c r="A13" s="70">
        <v>10</v>
      </c>
      <c r="B13" s="193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 t="str">
        <f t="shared" si="0"/>
        <v>     -</v>
      </c>
      <c r="AA13" s="197">
        <v>10</v>
      </c>
      <c r="AB13" s="193"/>
      <c r="AC13" s="151"/>
      <c r="AD13" s="57">
        <v>10</v>
      </c>
      <c r="AE13" s="193"/>
      <c r="AF13" s="153"/>
    </row>
    <row r="14" spans="1:32" ht="13.5" customHeight="1">
      <c r="A14" s="141">
        <v>11</v>
      </c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1" t="str">
        <f t="shared" si="0"/>
        <v>     -</v>
      </c>
      <c r="AA14" s="192">
        <v>11</v>
      </c>
      <c r="AB14" s="189"/>
      <c r="AC14" s="150"/>
      <c r="AD14" s="54">
        <v>11</v>
      </c>
      <c r="AE14" s="189"/>
      <c r="AF14" s="152"/>
    </row>
    <row r="15" spans="1:32" ht="13.5" customHeight="1">
      <c r="A15" s="70">
        <v>12</v>
      </c>
      <c r="B15" s="193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6" t="str">
        <f t="shared" si="0"/>
        <v>     -</v>
      </c>
      <c r="AA15" s="197">
        <v>12</v>
      </c>
      <c r="AB15" s="193"/>
      <c r="AC15" s="151"/>
      <c r="AD15" s="57">
        <v>12</v>
      </c>
      <c r="AE15" s="193"/>
      <c r="AF15" s="153"/>
    </row>
    <row r="16" spans="1:32" ht="13.5" customHeight="1">
      <c r="A16" s="70">
        <v>13</v>
      </c>
      <c r="B16" s="193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6" t="str">
        <f t="shared" si="0"/>
        <v>     -</v>
      </c>
      <c r="AA16" s="197">
        <v>13</v>
      </c>
      <c r="AB16" s="193"/>
      <c r="AC16" s="151"/>
      <c r="AD16" s="57">
        <v>13</v>
      </c>
      <c r="AE16" s="193"/>
      <c r="AF16" s="153"/>
    </row>
    <row r="17" spans="1:32" ht="13.5" customHeight="1">
      <c r="A17" s="70">
        <v>14</v>
      </c>
      <c r="B17" s="193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6" t="str">
        <f t="shared" si="0"/>
        <v>     -</v>
      </c>
      <c r="AA17" s="197">
        <v>14</v>
      </c>
      <c r="AB17" s="193"/>
      <c r="AC17" s="151"/>
      <c r="AD17" s="57">
        <v>14</v>
      </c>
      <c r="AE17" s="193"/>
      <c r="AF17" s="153"/>
    </row>
    <row r="18" spans="1:32" ht="13.5" customHeight="1">
      <c r="A18" s="70">
        <v>15</v>
      </c>
      <c r="B18" s="19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6" t="str">
        <f t="shared" si="0"/>
        <v>     -</v>
      </c>
      <c r="AA18" s="197">
        <v>15</v>
      </c>
      <c r="AB18" s="193"/>
      <c r="AC18" s="151"/>
      <c r="AD18" s="57">
        <v>15</v>
      </c>
      <c r="AE18" s="193"/>
      <c r="AF18" s="153"/>
    </row>
    <row r="19" spans="1:32" ht="13.5" customHeight="1">
      <c r="A19" s="70">
        <v>16</v>
      </c>
      <c r="B19" s="193"/>
      <c r="C19" s="195"/>
      <c r="D19" s="195"/>
      <c r="E19" s="195"/>
      <c r="F19" s="195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6" t="str">
        <f t="shared" si="0"/>
        <v>     -</v>
      </c>
      <c r="AA19" s="197">
        <v>16</v>
      </c>
      <c r="AB19" s="193"/>
      <c r="AC19" s="151"/>
      <c r="AD19" s="57">
        <v>16</v>
      </c>
      <c r="AE19" s="193"/>
      <c r="AF19" s="153"/>
    </row>
    <row r="20" spans="1:32" ht="13.5" customHeight="1">
      <c r="A20" s="70">
        <v>17</v>
      </c>
      <c r="B20" s="193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6" t="str">
        <f t="shared" si="0"/>
        <v>     -</v>
      </c>
      <c r="AA20" s="197">
        <v>17</v>
      </c>
      <c r="AB20" s="193"/>
      <c r="AC20" s="151"/>
      <c r="AD20" s="57">
        <v>17</v>
      </c>
      <c r="AE20" s="193"/>
      <c r="AF20" s="153"/>
    </row>
    <row r="21" spans="1:32" ht="13.5" customHeight="1">
      <c r="A21" s="70">
        <v>18</v>
      </c>
      <c r="B21" s="193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6" t="str">
        <f t="shared" si="0"/>
        <v>     -</v>
      </c>
      <c r="AA21" s="197">
        <v>18</v>
      </c>
      <c r="AB21" s="193"/>
      <c r="AC21" s="151"/>
      <c r="AD21" s="57">
        <v>18</v>
      </c>
      <c r="AE21" s="193"/>
      <c r="AF21" s="153"/>
    </row>
    <row r="22" spans="1:32" ht="13.5" customHeight="1">
      <c r="A22" s="70">
        <v>19</v>
      </c>
      <c r="B22" s="193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6" t="str">
        <f t="shared" si="0"/>
        <v>     -</v>
      </c>
      <c r="AA22" s="197">
        <v>19</v>
      </c>
      <c r="AB22" s="193"/>
      <c r="AC22" s="151"/>
      <c r="AD22" s="57">
        <v>19</v>
      </c>
      <c r="AE22" s="193"/>
      <c r="AF22" s="153"/>
    </row>
    <row r="23" spans="1:32" ht="13.5" customHeight="1">
      <c r="A23" s="70">
        <v>20</v>
      </c>
      <c r="B23" s="193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6" t="str">
        <f t="shared" si="0"/>
        <v>     -</v>
      </c>
      <c r="AA23" s="197">
        <v>20</v>
      </c>
      <c r="AB23" s="193"/>
      <c r="AC23" s="151"/>
      <c r="AD23" s="57">
        <v>20</v>
      </c>
      <c r="AE23" s="193"/>
      <c r="AF23" s="153"/>
    </row>
    <row r="24" spans="1:32" ht="13.5" customHeight="1">
      <c r="A24" s="141">
        <v>21</v>
      </c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1" t="str">
        <f t="shared" si="0"/>
        <v>     -</v>
      </c>
      <c r="AA24" s="192">
        <v>21</v>
      </c>
      <c r="AB24" s="189"/>
      <c r="AC24" s="150"/>
      <c r="AD24" s="54">
        <v>21</v>
      </c>
      <c r="AE24" s="189"/>
      <c r="AF24" s="152"/>
    </row>
    <row r="25" spans="1:32" ht="13.5" customHeight="1">
      <c r="A25" s="70">
        <v>22</v>
      </c>
      <c r="B25" s="193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6" t="str">
        <f t="shared" si="0"/>
        <v>     -</v>
      </c>
      <c r="AA25" s="197">
        <v>22</v>
      </c>
      <c r="AB25" s="193"/>
      <c r="AC25" s="151"/>
      <c r="AD25" s="57">
        <v>22</v>
      </c>
      <c r="AE25" s="193"/>
      <c r="AF25" s="153"/>
    </row>
    <row r="26" spans="1:32" ht="13.5" customHeight="1">
      <c r="A26" s="70">
        <v>23</v>
      </c>
      <c r="B26" s="193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6" t="str">
        <f t="shared" si="0"/>
        <v>     -</v>
      </c>
      <c r="AA26" s="197">
        <v>23</v>
      </c>
      <c r="AB26" s="193"/>
      <c r="AC26" s="151"/>
      <c r="AD26" s="57">
        <v>23</v>
      </c>
      <c r="AE26" s="193"/>
      <c r="AF26" s="153"/>
    </row>
    <row r="27" spans="1:32" ht="13.5" customHeight="1">
      <c r="A27" s="70">
        <v>24</v>
      </c>
      <c r="B27" s="193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6" t="str">
        <f t="shared" si="0"/>
        <v>     -</v>
      </c>
      <c r="AA27" s="197">
        <v>24</v>
      </c>
      <c r="AB27" s="193"/>
      <c r="AC27" s="151"/>
      <c r="AD27" s="57">
        <v>24</v>
      </c>
      <c r="AE27" s="193"/>
      <c r="AF27" s="153"/>
    </row>
    <row r="28" spans="1:32" ht="13.5" customHeight="1">
      <c r="A28" s="70">
        <v>25</v>
      </c>
      <c r="B28" s="193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6" t="str">
        <f t="shared" si="0"/>
        <v>     -</v>
      </c>
      <c r="AA28" s="197">
        <v>25</v>
      </c>
      <c r="AB28" s="193"/>
      <c r="AC28" s="151"/>
      <c r="AD28" s="57">
        <v>25</v>
      </c>
      <c r="AE28" s="193"/>
      <c r="AF28" s="153"/>
    </row>
    <row r="29" spans="1:32" ht="13.5" customHeight="1">
      <c r="A29" s="70">
        <v>26</v>
      </c>
      <c r="B29" s="193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6" t="str">
        <f t="shared" si="0"/>
        <v>     -</v>
      </c>
      <c r="AA29" s="197">
        <v>26</v>
      </c>
      <c r="AB29" s="193"/>
      <c r="AC29" s="151"/>
      <c r="AD29" s="57">
        <v>26</v>
      </c>
      <c r="AE29" s="193"/>
      <c r="AF29" s="153"/>
    </row>
    <row r="30" spans="1:32" ht="13.5" customHeight="1">
      <c r="A30" s="70">
        <v>27</v>
      </c>
      <c r="B30" s="193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6" t="str">
        <f t="shared" si="0"/>
        <v>     -</v>
      </c>
      <c r="AA30" s="197">
        <v>27</v>
      </c>
      <c r="AB30" s="193"/>
      <c r="AC30" s="151"/>
      <c r="AD30" s="57">
        <v>27</v>
      </c>
      <c r="AE30" s="193"/>
      <c r="AF30" s="153"/>
    </row>
    <row r="31" spans="1:32" ht="13.5" customHeight="1">
      <c r="A31" s="70">
        <v>28</v>
      </c>
      <c r="B31" s="193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6" t="str">
        <f t="shared" si="0"/>
        <v>     -</v>
      </c>
      <c r="AA31" s="197">
        <v>28</v>
      </c>
      <c r="AB31" s="193"/>
      <c r="AC31" s="151"/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/>
      <c r="AC32" s="151"/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/>
      <c r="AC33" s="151"/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/>
      <c r="AC34" s="151"/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1</v>
      </c>
      <c r="C35" s="199">
        <f t="shared" si="1"/>
        <v>1.5</v>
      </c>
      <c r="D35" s="199">
        <f t="shared" si="1"/>
        <v>0</v>
      </c>
      <c r="E35" s="199">
        <f t="shared" si="1"/>
        <v>0</v>
      </c>
      <c r="F35" s="199">
        <f t="shared" si="1"/>
        <v>0</v>
      </c>
      <c r="G35" s="199">
        <f t="shared" si="1"/>
        <v>0</v>
      </c>
      <c r="H35" s="199">
        <f t="shared" si="1"/>
        <v>0</v>
      </c>
      <c r="I35" s="199">
        <f t="shared" si="1"/>
        <v>0</v>
      </c>
      <c r="J35" s="199">
        <f t="shared" si="1"/>
        <v>0.5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</v>
      </c>
      <c r="O35" s="199">
        <f t="shared" si="2"/>
        <v>0</v>
      </c>
      <c r="P35" s="199">
        <f t="shared" si="2"/>
        <v>0</v>
      </c>
      <c r="Q35" s="199">
        <f t="shared" si="2"/>
        <v>1</v>
      </c>
      <c r="R35" s="199">
        <f t="shared" si="2"/>
        <v>3</v>
      </c>
      <c r="S35" s="199">
        <f t="shared" si="2"/>
        <v>1</v>
      </c>
      <c r="T35" s="199">
        <f t="shared" si="2"/>
        <v>1</v>
      </c>
      <c r="U35" s="199">
        <f t="shared" si="2"/>
        <v>0.5</v>
      </c>
      <c r="V35" s="199">
        <f t="shared" si="2"/>
        <v>0.5</v>
      </c>
      <c r="W35" s="199">
        <f t="shared" si="2"/>
        <v>0</v>
      </c>
      <c r="X35" s="199">
        <f t="shared" si="2"/>
        <v>0</v>
      </c>
      <c r="Y35" s="199">
        <f t="shared" si="2"/>
        <v>0</v>
      </c>
      <c r="Z35" s="198">
        <f>SUM(B4:Y34)</f>
        <v>10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5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2</v>
      </c>
      <c r="E39" s="71"/>
      <c r="F39" s="71"/>
      <c r="G39" s="66"/>
      <c r="H39" s="67">
        <f>MAX(一時間最大)</f>
        <v>3</v>
      </c>
      <c r="I39" s="68">
        <v>4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</v>
      </c>
      <c r="U39" s="79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46</v>
      </c>
      <c r="B1" s="18"/>
      <c r="C1" s="19"/>
      <c r="D1" s="19"/>
      <c r="E1" s="19"/>
      <c r="F1" s="19"/>
      <c r="G1" s="19"/>
      <c r="H1" s="18"/>
      <c r="I1" s="139">
        <f>'１月'!Z1</f>
        <v>2005</v>
      </c>
      <c r="J1" s="138" t="s">
        <v>2</v>
      </c>
      <c r="K1" s="138" t="str">
        <f>("（平成"&amp;TEXT((I1-1988),"0")&amp;"年）")</f>
        <v>（平成17年）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47</v>
      </c>
      <c r="C3" s="28" t="s">
        <v>48</v>
      </c>
      <c r="D3" s="28" t="s">
        <v>49</v>
      </c>
      <c r="E3" s="28" t="s">
        <v>50</v>
      </c>
      <c r="F3" s="28" t="s">
        <v>51</v>
      </c>
      <c r="G3" s="28" t="s">
        <v>52</v>
      </c>
      <c r="H3" s="28" t="s">
        <v>53</v>
      </c>
      <c r="I3" s="28" t="s">
        <v>54</v>
      </c>
      <c r="J3" s="28" t="s">
        <v>55</v>
      </c>
      <c r="K3" s="28" t="s">
        <v>56</v>
      </c>
      <c r="L3" s="28" t="s">
        <v>57</v>
      </c>
      <c r="M3" s="29" t="s">
        <v>58</v>
      </c>
      <c r="N3" s="20"/>
    </row>
    <row r="4" spans="1:14" ht="18" customHeight="1">
      <c r="A4" s="30" t="s">
        <v>59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0.5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2</v>
      </c>
      <c r="G5" s="203">
        <f>'６月'!Z4</f>
        <v>0</v>
      </c>
      <c r="H5" s="203">
        <f>'７月'!Z4</f>
        <v>6.5</v>
      </c>
      <c r="I5" s="203">
        <f>'８月'!Z4</f>
        <v>0</v>
      </c>
      <c r="J5" s="203">
        <f>'９月'!Z4</f>
        <v>0</v>
      </c>
      <c r="K5" s="203">
        <f>'10月'!Z4</f>
        <v>0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6</v>
      </c>
      <c r="G6" s="204">
        <f>'６月'!Z5</f>
        <v>0</v>
      </c>
      <c r="H6" s="204">
        <f>'７月'!Z5</f>
        <v>9</v>
      </c>
      <c r="I6" s="204">
        <f>'８月'!Z5</f>
        <v>0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0</v>
      </c>
      <c r="F7" s="204">
        <f>'５月'!Z6</f>
        <v>0</v>
      </c>
      <c r="G7" s="204">
        <f>'６月'!Z6</f>
        <v>2</v>
      </c>
      <c r="H7" s="204">
        <f>'７月'!Z6</f>
        <v>0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11.5</v>
      </c>
      <c r="E8" s="204">
        <f>'４月'!Z7</f>
        <v>3.5</v>
      </c>
      <c r="F8" s="204">
        <f>'５月'!Z7</f>
        <v>0</v>
      </c>
      <c r="G8" s="204">
        <f>'６月'!Z7</f>
        <v>0</v>
      </c>
      <c r="H8" s="204">
        <f>'７月'!Z7</f>
        <v>15.5</v>
      </c>
      <c r="I8" s="204">
        <f>'８月'!Z7</f>
        <v>0</v>
      </c>
      <c r="J8" s="204">
        <f>'９月'!Z7</f>
        <v>0</v>
      </c>
      <c r="K8" s="204">
        <f>'10月'!Z7</f>
        <v>5</v>
      </c>
      <c r="L8" s="204">
        <f>'11月'!Z7</f>
        <v>0.5</v>
      </c>
      <c r="M8" s="207">
        <f>'12月'!Z7</f>
        <v>7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0.5</v>
      </c>
      <c r="E9" s="204">
        <f>'４月'!Z8</f>
        <v>0</v>
      </c>
      <c r="F9" s="204">
        <f>'５月'!Z8</f>
        <v>0</v>
      </c>
      <c r="G9" s="204">
        <f>'６月'!Z8</f>
        <v>0.5</v>
      </c>
      <c r="H9" s="204">
        <f>'７月'!Z8</f>
        <v>1</v>
      </c>
      <c r="I9" s="204">
        <f>'８月'!Z8</f>
        <v>0</v>
      </c>
      <c r="J9" s="204">
        <f>'９月'!Z8</f>
        <v>7.5</v>
      </c>
      <c r="K9" s="204">
        <f>'10月'!Z8</f>
        <v>3</v>
      </c>
      <c r="L9" s="204">
        <f>'11月'!Z8</f>
        <v>0</v>
      </c>
      <c r="M9" s="207">
        <f>'12月'!Z8</f>
        <v>3</v>
      </c>
      <c r="N9" s="20"/>
    </row>
    <row r="10" spans="1:14" ht="18" customHeight="1">
      <c r="A10" s="35">
        <v>6</v>
      </c>
      <c r="B10" s="206">
        <f>'１月'!Z9</f>
        <v>3</v>
      </c>
      <c r="C10" s="204">
        <f>'２月'!Z9</f>
        <v>0</v>
      </c>
      <c r="D10" s="204">
        <f>'３月'!Z9</f>
        <v>0</v>
      </c>
      <c r="E10" s="204">
        <f>'４月'!Z9</f>
        <v>0</v>
      </c>
      <c r="F10" s="204">
        <f>'５月'!Z9</f>
        <v>4</v>
      </c>
      <c r="G10" s="204">
        <f>'６月'!Z9</f>
        <v>0</v>
      </c>
      <c r="H10" s="204">
        <f>'７月'!Z9</f>
        <v>21</v>
      </c>
      <c r="I10" s="204">
        <f>'８月'!Z9</f>
        <v>0</v>
      </c>
      <c r="J10" s="204">
        <f>'９月'!Z9</f>
        <v>84.5</v>
      </c>
      <c r="K10" s="204">
        <f>'10月'!Z9</f>
        <v>2</v>
      </c>
      <c r="L10" s="204">
        <f>'11月'!Z9</f>
        <v>31.5</v>
      </c>
      <c r="M10" s="207" t="str">
        <f>'12月'!Z9</f>
        <v>     -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3.5</v>
      </c>
      <c r="G11" s="204">
        <f>'６月'!Z10</f>
        <v>0</v>
      </c>
      <c r="H11" s="204">
        <f>'７月'!Z10</f>
        <v>27</v>
      </c>
      <c r="I11" s="204">
        <f>'８月'!Z10</f>
        <v>0</v>
      </c>
      <c r="J11" s="204">
        <f>'９月'!Z10</f>
        <v>4</v>
      </c>
      <c r="K11" s="204">
        <f>'10月'!Z10</f>
        <v>0</v>
      </c>
      <c r="L11" s="204">
        <f>'11月'!Z10</f>
        <v>4.5</v>
      </c>
      <c r="M11" s="207" t="str">
        <f>'12月'!Z10</f>
        <v>     -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2.5</v>
      </c>
      <c r="D12" s="204">
        <f>'３月'!Z11</f>
        <v>0</v>
      </c>
      <c r="E12" s="204">
        <f>'４月'!Z11</f>
        <v>0</v>
      </c>
      <c r="F12" s="204">
        <f>'５月'!Z11</f>
        <v>0</v>
      </c>
      <c r="G12" s="204">
        <f>'６月'!Z11</f>
        <v>0</v>
      </c>
      <c r="H12" s="204">
        <f>'７月'!Z11</f>
        <v>0</v>
      </c>
      <c r="I12" s="204">
        <f>'８月'!Z11</f>
        <v>9</v>
      </c>
      <c r="J12" s="204">
        <f>'９月'!Z11</f>
        <v>0</v>
      </c>
      <c r="K12" s="204">
        <f>'10月'!Z11</f>
        <v>15</v>
      </c>
      <c r="L12" s="204">
        <f>'11月'!Z11</f>
        <v>0</v>
      </c>
      <c r="M12" s="207" t="str">
        <f>'12月'!Z11</f>
        <v>     -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0</v>
      </c>
      <c r="H13" s="204">
        <f>'７月'!Z12</f>
        <v>3.5</v>
      </c>
      <c r="I13" s="204">
        <f>'８月'!Z12</f>
        <v>0</v>
      </c>
      <c r="J13" s="204">
        <f>'９月'!Z12</f>
        <v>0</v>
      </c>
      <c r="K13" s="204">
        <f>'10月'!Z12</f>
        <v>18.5</v>
      </c>
      <c r="L13" s="204">
        <f>'11月'!Z12</f>
        <v>0</v>
      </c>
      <c r="M13" s="207" t="str">
        <f>'12月'!Z12</f>
        <v>     -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0</v>
      </c>
      <c r="G14" s="209">
        <f>'６月'!Z13</f>
        <v>3</v>
      </c>
      <c r="H14" s="209">
        <f>'７月'!Z13</f>
        <v>23.5</v>
      </c>
      <c r="I14" s="209">
        <f>'８月'!Z13</f>
        <v>19.5</v>
      </c>
      <c r="J14" s="209">
        <f>'９月'!Z13</f>
        <v>0</v>
      </c>
      <c r="K14" s="209">
        <f>'10月'!Z13</f>
        <v>13.5</v>
      </c>
      <c r="L14" s="209">
        <f>'11月'!Z13</f>
        <v>0</v>
      </c>
      <c r="M14" s="210" t="str">
        <f>'12月'!Z13</f>
        <v>     -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11</v>
      </c>
      <c r="E15" s="203">
        <f>'４月'!Z14</f>
        <v>2.5</v>
      </c>
      <c r="F15" s="203">
        <f>'５月'!Z14</f>
        <v>0</v>
      </c>
      <c r="G15" s="203">
        <f>'６月'!Z14</f>
        <v>7.5</v>
      </c>
      <c r="H15" s="203">
        <f>'７月'!Z14</f>
        <v>1</v>
      </c>
      <c r="I15" s="203">
        <f>'８月'!Z14</f>
        <v>0</v>
      </c>
      <c r="J15" s="203">
        <f>'９月'!Z14</f>
        <v>20.5</v>
      </c>
      <c r="K15" s="203">
        <f>'10月'!Z14</f>
        <v>0</v>
      </c>
      <c r="L15" s="203">
        <f>'11月'!Z14</f>
        <v>0</v>
      </c>
      <c r="M15" s="205" t="str">
        <f>'12月'!Z14</f>
        <v>     -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1</v>
      </c>
      <c r="E16" s="204">
        <f>'４月'!Z15</f>
        <v>8</v>
      </c>
      <c r="F16" s="204">
        <f>'５月'!Z15</f>
        <v>0</v>
      </c>
      <c r="G16" s="204">
        <f>'６月'!Z15</f>
        <v>0</v>
      </c>
      <c r="H16" s="204">
        <f>'７月'!Z15</f>
        <v>1.5</v>
      </c>
      <c r="I16" s="204">
        <f>'８月'!Z15</f>
        <v>17.5</v>
      </c>
      <c r="J16" s="204">
        <f>'９月'!Z15</f>
        <v>0.5</v>
      </c>
      <c r="K16" s="204">
        <f>'10月'!Z15</f>
        <v>0</v>
      </c>
      <c r="L16" s="204">
        <f>'11月'!Z15</f>
        <v>8.5</v>
      </c>
      <c r="M16" s="207" t="str">
        <f>'12月'!Z15</f>
        <v>     -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</v>
      </c>
      <c r="G17" s="204">
        <f>'６月'!Z16</f>
        <v>0</v>
      </c>
      <c r="H17" s="204">
        <f>'７月'!Z16</f>
        <v>0</v>
      </c>
      <c r="I17" s="204">
        <f>'８月'!Z16</f>
        <v>6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 t="str">
        <f>'12月'!Z16</f>
        <v>     -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</v>
      </c>
      <c r="D18" s="204">
        <f>'３月'!Z17</f>
        <v>0</v>
      </c>
      <c r="E18" s="204">
        <f>'４月'!Z17</f>
        <v>0</v>
      </c>
      <c r="F18" s="204">
        <f>'５月'!Z17</f>
        <v>0</v>
      </c>
      <c r="G18" s="204">
        <f>'６月'!Z17</f>
        <v>0</v>
      </c>
      <c r="H18" s="204">
        <f>'７月'!Z17</f>
        <v>0</v>
      </c>
      <c r="I18" s="204">
        <f>'８月'!Z17</f>
        <v>1</v>
      </c>
      <c r="J18" s="204">
        <f>'９月'!Z17</f>
        <v>0</v>
      </c>
      <c r="K18" s="204">
        <f>'10月'!Z17</f>
        <v>2.5</v>
      </c>
      <c r="L18" s="204">
        <f>'11月'!Z17</f>
        <v>0</v>
      </c>
      <c r="M18" s="207" t="str">
        <f>'12月'!Z17</f>
        <v>     -</v>
      </c>
      <c r="N18" s="20"/>
    </row>
    <row r="19" spans="1:14" ht="18" customHeight="1">
      <c r="A19" s="35">
        <v>15</v>
      </c>
      <c r="B19" s="206">
        <f>'１月'!Z18</f>
        <v>32.5</v>
      </c>
      <c r="C19" s="204">
        <f>'２月'!Z18</f>
        <v>0</v>
      </c>
      <c r="D19" s="204">
        <f>'３月'!Z18</f>
        <v>0</v>
      </c>
      <c r="E19" s="204">
        <f>'４月'!Z18</f>
        <v>0</v>
      </c>
      <c r="F19" s="204">
        <f>'５月'!Z18</f>
        <v>0</v>
      </c>
      <c r="G19" s="204">
        <f>'６月'!Z18</f>
        <v>6.5</v>
      </c>
      <c r="H19" s="204">
        <f>'７月'!Z18</f>
        <v>4</v>
      </c>
      <c r="I19" s="204">
        <f>'８月'!Z18</f>
        <v>17</v>
      </c>
      <c r="J19" s="204">
        <f>'９月'!Z18</f>
        <v>0</v>
      </c>
      <c r="K19" s="204">
        <f>'10月'!Z18</f>
        <v>16.5</v>
      </c>
      <c r="L19" s="204">
        <f>'11月'!Z18</f>
        <v>1</v>
      </c>
      <c r="M19" s="207" t="str">
        <f>'12月'!Z18</f>
        <v>     -</v>
      </c>
      <c r="N19" s="20"/>
    </row>
    <row r="20" spans="1:14" ht="18" customHeight="1">
      <c r="A20" s="35">
        <v>16</v>
      </c>
      <c r="B20" s="206">
        <f>'１月'!Z19</f>
        <v>83.5</v>
      </c>
      <c r="C20" s="204">
        <f>'２月'!Z19</f>
        <v>10</v>
      </c>
      <c r="D20" s="204">
        <f>'３月'!Z19</f>
        <v>0</v>
      </c>
      <c r="E20" s="204">
        <f>'４月'!Z19</f>
        <v>0</v>
      </c>
      <c r="F20" s="204">
        <f>'５月'!Z19</f>
        <v>0</v>
      </c>
      <c r="G20" s="204">
        <f>'６月'!Z19</f>
        <v>0</v>
      </c>
      <c r="H20" s="204">
        <f>'７月'!Z19</f>
        <v>5.5</v>
      </c>
      <c r="I20" s="204">
        <f>'８月'!Z19</f>
        <v>0</v>
      </c>
      <c r="J20" s="204">
        <f>'９月'!Z19</f>
        <v>0</v>
      </c>
      <c r="K20" s="204">
        <f>'10月'!Z19</f>
        <v>17</v>
      </c>
      <c r="L20" s="204">
        <f>'11月'!Z19</f>
        <v>0</v>
      </c>
      <c r="M20" s="207" t="str">
        <f>'12月'!Z19</f>
        <v>     -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1.5</v>
      </c>
      <c r="E21" s="204">
        <f>'４月'!Z20</f>
        <v>0</v>
      </c>
      <c r="F21" s="204">
        <f>'５月'!Z20</f>
        <v>0</v>
      </c>
      <c r="G21" s="204">
        <f>'６月'!Z20</f>
        <v>0</v>
      </c>
      <c r="H21" s="204">
        <f>'７月'!Z20</f>
        <v>1</v>
      </c>
      <c r="I21" s="204">
        <f>'８月'!Z20</f>
        <v>0</v>
      </c>
      <c r="J21" s="204">
        <f>'９月'!Z20</f>
        <v>0</v>
      </c>
      <c r="K21" s="204">
        <f>'10月'!Z20</f>
        <v>20</v>
      </c>
      <c r="L21" s="204">
        <f>'11月'!Z20</f>
        <v>0</v>
      </c>
      <c r="M21" s="207" t="str">
        <f>'12月'!Z20</f>
        <v>     -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0</v>
      </c>
      <c r="E22" s="204">
        <f>'４月'!Z21</f>
        <v>0</v>
      </c>
      <c r="F22" s="204">
        <f>'５月'!Z21</f>
        <v>0</v>
      </c>
      <c r="G22" s="204">
        <f>'６月'!Z21</f>
        <v>0.5</v>
      </c>
      <c r="H22" s="204">
        <f>'７月'!Z21</f>
        <v>37.5</v>
      </c>
      <c r="I22" s="204">
        <f>'８月'!Z21</f>
        <v>0.5</v>
      </c>
      <c r="J22" s="204">
        <f>'９月'!Z21</f>
        <v>0</v>
      </c>
      <c r="K22" s="204">
        <f>'10月'!Z21</f>
        <v>5</v>
      </c>
      <c r="L22" s="204">
        <f>'11月'!Z21</f>
        <v>0</v>
      </c>
      <c r="M22" s="207" t="str">
        <f>'12月'!Z21</f>
        <v>     -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6</v>
      </c>
      <c r="D23" s="204">
        <f>'３月'!Z22</f>
        <v>0</v>
      </c>
      <c r="E23" s="204">
        <f>'４月'!Z22</f>
        <v>0</v>
      </c>
      <c r="F23" s="204">
        <f>'５月'!Z22</f>
        <v>0</v>
      </c>
      <c r="G23" s="204">
        <f>'６月'!Z22</f>
        <v>0</v>
      </c>
      <c r="H23" s="204">
        <f>'７月'!Z22</f>
        <v>0</v>
      </c>
      <c r="I23" s="204">
        <f>'８月'!Z22</f>
        <v>4</v>
      </c>
      <c r="J23" s="204">
        <f>'９月'!Z22</f>
        <v>0</v>
      </c>
      <c r="K23" s="204">
        <f>'10月'!Z22</f>
        <v>0.5</v>
      </c>
      <c r="L23" s="204">
        <f>'11月'!Z22</f>
        <v>0</v>
      </c>
      <c r="M23" s="207" t="str">
        <f>'12月'!Z22</f>
        <v>     -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1.5</v>
      </c>
      <c r="D24" s="209">
        <f>'３月'!Z23</f>
        <v>0</v>
      </c>
      <c r="E24" s="209">
        <f>'４月'!Z23</f>
        <v>6</v>
      </c>
      <c r="F24" s="209">
        <f>'５月'!Z23</f>
        <v>0</v>
      </c>
      <c r="G24" s="209">
        <f>'６月'!Z23</f>
        <v>0.5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0</v>
      </c>
      <c r="L24" s="209">
        <f>'11月'!Z23</f>
        <v>0</v>
      </c>
      <c r="M24" s="210" t="str">
        <f>'12月'!Z23</f>
        <v>     -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0.5</v>
      </c>
      <c r="D25" s="203">
        <f>'３月'!Z24</f>
        <v>0</v>
      </c>
      <c r="E25" s="203">
        <f>'４月'!Z24</f>
        <v>21</v>
      </c>
      <c r="F25" s="203">
        <f>'５月'!Z24</f>
        <v>0</v>
      </c>
      <c r="G25" s="203">
        <f>'６月'!Z24</f>
        <v>0</v>
      </c>
      <c r="H25" s="203">
        <f>'７月'!Z24</f>
        <v>0</v>
      </c>
      <c r="I25" s="203">
        <f>'８月'!Z24</f>
        <v>0</v>
      </c>
      <c r="J25" s="203">
        <f>'９月'!Z24</f>
        <v>3</v>
      </c>
      <c r="K25" s="203">
        <f>'10月'!Z24</f>
        <v>0</v>
      </c>
      <c r="L25" s="203">
        <f>'11月'!Z24</f>
        <v>0</v>
      </c>
      <c r="M25" s="205" t="str">
        <f>'12月'!Z24</f>
        <v>     -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15</v>
      </c>
      <c r="E26" s="204">
        <f>'４月'!Z25</f>
        <v>0.5</v>
      </c>
      <c r="F26" s="204">
        <f>'５月'!Z25</f>
        <v>2</v>
      </c>
      <c r="G26" s="204">
        <f>'６月'!Z25</f>
        <v>9</v>
      </c>
      <c r="H26" s="204">
        <f>'７月'!Z25</f>
        <v>0</v>
      </c>
      <c r="I26" s="204">
        <f>'８月'!Z25</f>
        <v>0</v>
      </c>
      <c r="J26" s="204">
        <f>'９月'!Z25</f>
        <v>0</v>
      </c>
      <c r="K26" s="204">
        <f>'10月'!Z25</f>
        <v>0.5</v>
      </c>
      <c r="L26" s="204">
        <f>'11月'!Z25</f>
        <v>0</v>
      </c>
      <c r="M26" s="207" t="str">
        <f>'12月'!Z25</f>
        <v>     -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0</v>
      </c>
      <c r="D27" s="204">
        <f>'３月'!Z26</f>
        <v>15</v>
      </c>
      <c r="E27" s="204">
        <f>'４月'!Z26</f>
        <v>0</v>
      </c>
      <c r="F27" s="204">
        <f>'５月'!Z26</f>
        <v>23</v>
      </c>
      <c r="G27" s="204">
        <f>'６月'!Z26</f>
        <v>3</v>
      </c>
      <c r="H27" s="204">
        <f>'７月'!Z26</f>
        <v>0</v>
      </c>
      <c r="I27" s="204">
        <f>'８月'!Z26</f>
        <v>3</v>
      </c>
      <c r="J27" s="204">
        <f>'９月'!Z26</f>
        <v>0</v>
      </c>
      <c r="K27" s="204">
        <f>'10月'!Z26</f>
        <v>3</v>
      </c>
      <c r="L27" s="204">
        <f>'11月'!Z26</f>
        <v>0</v>
      </c>
      <c r="M27" s="207" t="str">
        <f>'12月'!Z26</f>
        <v>     -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2</v>
      </c>
      <c r="D28" s="204">
        <f>'３月'!Z27</f>
        <v>0.5</v>
      </c>
      <c r="E28" s="204">
        <f>'４月'!Z27</f>
        <v>0</v>
      </c>
      <c r="F28" s="204">
        <f>'５月'!Z27</f>
        <v>3.5</v>
      </c>
      <c r="G28" s="204">
        <f>'６月'!Z27</f>
        <v>0</v>
      </c>
      <c r="H28" s="204">
        <f>'７月'!Z27</f>
        <v>0</v>
      </c>
      <c r="I28" s="204">
        <f>'８月'!Z27</f>
        <v>35.5</v>
      </c>
      <c r="J28" s="204">
        <f>'９月'!Z27</f>
        <v>7.5</v>
      </c>
      <c r="K28" s="204">
        <f>'10月'!Z27</f>
        <v>0</v>
      </c>
      <c r="L28" s="204">
        <f>'11月'!Z27</f>
        <v>0</v>
      </c>
      <c r="M28" s="207" t="str">
        <f>'12月'!Z27</f>
        <v>     -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9</v>
      </c>
      <c r="D29" s="204">
        <f>'３月'!Z28</f>
        <v>7.5</v>
      </c>
      <c r="E29" s="204">
        <f>'４月'!Z28</f>
        <v>1</v>
      </c>
      <c r="F29" s="204">
        <f>'５月'!Z28</f>
        <v>0.5</v>
      </c>
      <c r="G29" s="204">
        <f>'６月'!Z28</f>
        <v>0</v>
      </c>
      <c r="H29" s="204">
        <f>'７月'!Z28</f>
        <v>2</v>
      </c>
      <c r="I29" s="204">
        <f>'８月'!Z28</f>
        <v>89.5</v>
      </c>
      <c r="J29" s="204">
        <f>'９月'!Z28</f>
        <v>0.5</v>
      </c>
      <c r="K29" s="204">
        <f>'10月'!Z28</f>
        <v>0</v>
      </c>
      <c r="L29" s="204">
        <f>'11月'!Z28</f>
        <v>0</v>
      </c>
      <c r="M29" s="207" t="str">
        <f>'12月'!Z28</f>
        <v>     -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13</v>
      </c>
      <c r="F30" s="204">
        <f>'５月'!Z29</f>
        <v>0</v>
      </c>
      <c r="G30" s="204">
        <f>'６月'!Z29</f>
        <v>0</v>
      </c>
      <c r="H30" s="204">
        <f>'７月'!Z29</f>
        <v>98</v>
      </c>
      <c r="I30" s="204">
        <f>'８月'!Z29</f>
        <v>70.5</v>
      </c>
      <c r="J30" s="204">
        <f>'９月'!Z29</f>
        <v>0</v>
      </c>
      <c r="K30" s="204">
        <f>'10月'!Z29</f>
        <v>1.5</v>
      </c>
      <c r="L30" s="204">
        <f>'11月'!Z29</f>
        <v>0</v>
      </c>
      <c r="M30" s="207" t="str">
        <f>'12月'!Z29</f>
        <v>     -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0.5</v>
      </c>
      <c r="F31" s="204">
        <f>'５月'!Z30</f>
        <v>22</v>
      </c>
      <c r="G31" s="204">
        <f>'６月'!Z30</f>
        <v>0</v>
      </c>
      <c r="H31" s="204">
        <f>'７月'!Z30</f>
        <v>0</v>
      </c>
      <c r="I31" s="204">
        <f>'８月'!Z30</f>
        <v>2.5</v>
      </c>
      <c r="J31" s="204">
        <f>'９月'!Z30</f>
        <v>0</v>
      </c>
      <c r="K31" s="204">
        <f>'10月'!Z30</f>
        <v>0</v>
      </c>
      <c r="L31" s="204">
        <f>'11月'!Z30</f>
        <v>0</v>
      </c>
      <c r="M31" s="207" t="str">
        <f>'12月'!Z30</f>
        <v>     -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12</v>
      </c>
      <c r="E32" s="204">
        <f>'４月'!Z31</f>
        <v>0</v>
      </c>
      <c r="F32" s="204">
        <f>'５月'!Z31</f>
        <v>0</v>
      </c>
      <c r="G32" s="204">
        <f>'６月'!Z31</f>
        <v>3.5</v>
      </c>
      <c r="H32" s="204">
        <f>'７月'!Z31</f>
        <v>0</v>
      </c>
      <c r="I32" s="204">
        <f>'８月'!Z31</f>
        <v>0.5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 t="str">
        <f>'12月'!Z31</f>
        <v>     -</v>
      </c>
      <c r="N32" s="20"/>
    </row>
    <row r="33" spans="1:14" ht="18" customHeight="1">
      <c r="A33" s="35">
        <v>29</v>
      </c>
      <c r="B33" s="206">
        <f>'１月'!Z32</f>
        <v>4.5</v>
      </c>
      <c r="C33" s="204"/>
      <c r="D33" s="204">
        <f>'３月'!Z32</f>
        <v>2</v>
      </c>
      <c r="E33" s="204">
        <f>'４月'!Z32</f>
        <v>0</v>
      </c>
      <c r="F33" s="204">
        <f>'５月'!Z32</f>
        <v>0</v>
      </c>
      <c r="G33" s="204">
        <f>'６月'!Z32</f>
        <v>1.5</v>
      </c>
      <c r="H33" s="204">
        <f>'７月'!Z32</f>
        <v>0</v>
      </c>
      <c r="I33" s="204">
        <f>'８月'!Z32</f>
        <v>4</v>
      </c>
      <c r="J33" s="204">
        <f>'９月'!Z32</f>
        <v>0</v>
      </c>
      <c r="K33" s="204">
        <f>'10月'!Z32</f>
        <v>0</v>
      </c>
      <c r="L33" s="204">
        <f>'11月'!Z32</f>
        <v>0</v>
      </c>
      <c r="M33" s="207" t="str">
        <f>'12月'!Z32</f>
        <v>     -</v>
      </c>
      <c r="N33" s="20"/>
    </row>
    <row r="34" spans="1:14" ht="18" customHeight="1">
      <c r="A34" s="35">
        <v>30</v>
      </c>
      <c r="B34" s="206">
        <f>'１月'!Z33</f>
        <v>0.5</v>
      </c>
      <c r="C34" s="204"/>
      <c r="D34" s="204">
        <f>'３月'!Z33</f>
        <v>0</v>
      </c>
      <c r="E34" s="204">
        <f>'４月'!Z33</f>
        <v>0</v>
      </c>
      <c r="F34" s="204">
        <f>'５月'!Z33</f>
        <v>1</v>
      </c>
      <c r="G34" s="204">
        <f>'６月'!Z33</f>
        <v>0</v>
      </c>
      <c r="H34" s="204">
        <f>'７月'!Z33</f>
        <v>0</v>
      </c>
      <c r="I34" s="204">
        <f>'８月'!Z33</f>
        <v>0</v>
      </c>
      <c r="J34" s="204">
        <f>'９月'!Z33</f>
        <v>0</v>
      </c>
      <c r="K34" s="204">
        <f>'10月'!Z33</f>
        <v>0</v>
      </c>
      <c r="L34" s="204">
        <f>'11月'!Z33</f>
        <v>0</v>
      </c>
      <c r="M34" s="207" t="str">
        <f>'12月'!Z33</f>
        <v>     -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0</v>
      </c>
      <c r="E35" s="212"/>
      <c r="F35" s="212">
        <f>'５月'!Z34</f>
        <v>8</v>
      </c>
      <c r="G35" s="212"/>
      <c r="H35" s="212">
        <f>'７月'!Z34</f>
        <v>0</v>
      </c>
      <c r="I35" s="212">
        <f>'８月'!Z34</f>
        <v>1.5</v>
      </c>
      <c r="J35" s="212"/>
      <c r="K35" s="212">
        <f>'10月'!Z34</f>
        <v>0</v>
      </c>
      <c r="L35" s="212"/>
      <c r="M35" s="213" t="str">
        <f>'12月'!Z34</f>
        <v>     -</v>
      </c>
      <c r="N35" s="20"/>
    </row>
    <row r="36" spans="1:14" ht="18" customHeight="1">
      <c r="A36" s="156" t="s">
        <v>19</v>
      </c>
      <c r="B36" s="214">
        <f>SUM(B5:B35)</f>
        <v>124.5</v>
      </c>
      <c r="C36" s="215">
        <f aca="true" t="shared" si="0" ref="C36:M36">SUM(C5:C35)</f>
        <v>31.5</v>
      </c>
      <c r="D36" s="215">
        <f t="shared" si="0"/>
        <v>77.5</v>
      </c>
      <c r="E36" s="215">
        <f t="shared" si="0"/>
        <v>56</v>
      </c>
      <c r="F36" s="215">
        <f t="shared" si="0"/>
        <v>75.5</v>
      </c>
      <c r="G36" s="215">
        <f t="shared" si="0"/>
        <v>37.5</v>
      </c>
      <c r="H36" s="215">
        <f t="shared" si="0"/>
        <v>257.5</v>
      </c>
      <c r="I36" s="215">
        <f t="shared" si="0"/>
        <v>281.5</v>
      </c>
      <c r="J36" s="215">
        <f t="shared" si="0"/>
        <v>128</v>
      </c>
      <c r="K36" s="215">
        <f t="shared" si="0"/>
        <v>123.5</v>
      </c>
      <c r="L36" s="215">
        <f t="shared" si="0"/>
        <v>46</v>
      </c>
      <c r="M36" s="216">
        <f t="shared" si="0"/>
        <v>10</v>
      </c>
      <c r="N36" s="20"/>
    </row>
    <row r="37" spans="1:14" ht="18" customHeight="1">
      <c r="A37" s="38" t="s">
        <v>60</v>
      </c>
      <c r="B37" s="202">
        <f>SUM(B5:B14)</f>
        <v>3.5</v>
      </c>
      <c r="C37" s="203">
        <f aca="true" t="shared" si="1" ref="C37:M37">SUM(C5:C14)</f>
        <v>2.5</v>
      </c>
      <c r="D37" s="203">
        <f t="shared" si="1"/>
        <v>12</v>
      </c>
      <c r="E37" s="203">
        <f t="shared" si="1"/>
        <v>3.5</v>
      </c>
      <c r="F37" s="203">
        <f t="shared" si="1"/>
        <v>15.5</v>
      </c>
      <c r="G37" s="203">
        <f t="shared" si="1"/>
        <v>5.5</v>
      </c>
      <c r="H37" s="203">
        <f t="shared" si="1"/>
        <v>107</v>
      </c>
      <c r="I37" s="203">
        <f t="shared" si="1"/>
        <v>28.5</v>
      </c>
      <c r="J37" s="203">
        <f t="shared" si="1"/>
        <v>96</v>
      </c>
      <c r="K37" s="203">
        <f t="shared" si="1"/>
        <v>57</v>
      </c>
      <c r="L37" s="203">
        <f t="shared" si="1"/>
        <v>36.5</v>
      </c>
      <c r="M37" s="205">
        <f t="shared" si="1"/>
        <v>10</v>
      </c>
      <c r="N37" s="20"/>
    </row>
    <row r="38" spans="1:14" ht="18" customHeight="1">
      <c r="A38" s="39" t="s">
        <v>61</v>
      </c>
      <c r="B38" s="206">
        <f>SUM(B15:B24)</f>
        <v>116</v>
      </c>
      <c r="C38" s="204">
        <f aca="true" t="shared" si="2" ref="C38:M38">SUM(C15:C24)</f>
        <v>17.5</v>
      </c>
      <c r="D38" s="204">
        <f t="shared" si="2"/>
        <v>13.5</v>
      </c>
      <c r="E38" s="204">
        <f t="shared" si="2"/>
        <v>16.5</v>
      </c>
      <c r="F38" s="204">
        <f t="shared" si="2"/>
        <v>0</v>
      </c>
      <c r="G38" s="204">
        <f t="shared" si="2"/>
        <v>15</v>
      </c>
      <c r="H38" s="204">
        <f t="shared" si="2"/>
        <v>50.5</v>
      </c>
      <c r="I38" s="204">
        <f t="shared" si="2"/>
        <v>46</v>
      </c>
      <c r="J38" s="204">
        <f t="shared" si="2"/>
        <v>21</v>
      </c>
      <c r="K38" s="204">
        <f t="shared" si="2"/>
        <v>61.5</v>
      </c>
      <c r="L38" s="204">
        <f t="shared" si="2"/>
        <v>9.5</v>
      </c>
      <c r="M38" s="207">
        <f t="shared" si="2"/>
        <v>0</v>
      </c>
      <c r="N38" s="20"/>
    </row>
    <row r="39" spans="1:14" ht="18" customHeight="1">
      <c r="A39" s="40" t="s">
        <v>62</v>
      </c>
      <c r="B39" s="208">
        <f>SUM(B25:B35)</f>
        <v>5</v>
      </c>
      <c r="C39" s="209">
        <f aca="true" t="shared" si="3" ref="C39:M39">SUM(C25:C35)</f>
        <v>11.5</v>
      </c>
      <c r="D39" s="209">
        <f t="shared" si="3"/>
        <v>52</v>
      </c>
      <c r="E39" s="209">
        <f t="shared" si="3"/>
        <v>36</v>
      </c>
      <c r="F39" s="209">
        <f t="shared" si="3"/>
        <v>60</v>
      </c>
      <c r="G39" s="209">
        <f t="shared" si="3"/>
        <v>17</v>
      </c>
      <c r="H39" s="209">
        <f t="shared" si="3"/>
        <v>100</v>
      </c>
      <c r="I39" s="209">
        <f t="shared" si="3"/>
        <v>207</v>
      </c>
      <c r="J39" s="209">
        <f t="shared" si="3"/>
        <v>11</v>
      </c>
      <c r="K39" s="209">
        <f t="shared" si="3"/>
        <v>5</v>
      </c>
      <c r="L39" s="209">
        <f t="shared" si="3"/>
        <v>0</v>
      </c>
      <c r="M39" s="210">
        <f t="shared" si="3"/>
        <v>0</v>
      </c>
      <c r="N39" s="20"/>
    </row>
    <row r="40" spans="1:13" ht="18" customHeight="1">
      <c r="A40" s="82" t="s">
        <v>63</v>
      </c>
      <c r="B40" s="217">
        <f>MAXA(B5:B35)</f>
        <v>83.5</v>
      </c>
      <c r="C40" s="218">
        <f aca="true" t="shared" si="4" ref="C40:M40">MAXA(C5:C35)</f>
        <v>10</v>
      </c>
      <c r="D40" s="218">
        <f t="shared" si="4"/>
        <v>15</v>
      </c>
      <c r="E40" s="218">
        <f t="shared" si="4"/>
        <v>21</v>
      </c>
      <c r="F40" s="218">
        <f t="shared" si="4"/>
        <v>23</v>
      </c>
      <c r="G40" s="218">
        <f t="shared" si="4"/>
        <v>9</v>
      </c>
      <c r="H40" s="218">
        <f t="shared" si="4"/>
        <v>98</v>
      </c>
      <c r="I40" s="218">
        <f t="shared" si="4"/>
        <v>89.5</v>
      </c>
      <c r="J40" s="218">
        <f t="shared" si="4"/>
        <v>84.5</v>
      </c>
      <c r="K40" s="218">
        <f t="shared" si="4"/>
        <v>20</v>
      </c>
      <c r="L40" s="218">
        <f t="shared" si="4"/>
        <v>31.5</v>
      </c>
      <c r="M40" s="219">
        <f t="shared" si="4"/>
        <v>7</v>
      </c>
    </row>
    <row r="41" spans="1:13" ht="18" customHeight="1">
      <c r="A41" s="83" t="s">
        <v>64</v>
      </c>
      <c r="B41" s="220">
        <f>'１月'!H39</f>
        <v>8</v>
      </c>
      <c r="C41" s="221">
        <f>'２月'!H39</f>
        <v>3.5</v>
      </c>
      <c r="D41" s="221">
        <f>'３月'!H39</f>
        <v>7</v>
      </c>
      <c r="E41" s="221">
        <f>'４月'!H39</f>
        <v>7</v>
      </c>
      <c r="F41" s="221">
        <f>'５月'!H39</f>
        <v>14</v>
      </c>
      <c r="G41" s="221">
        <f>'６月'!H39</f>
        <v>3</v>
      </c>
      <c r="H41" s="221">
        <f>'７月'!H39</f>
        <v>28</v>
      </c>
      <c r="I41" s="221">
        <f>'８月'!H39</f>
        <v>46</v>
      </c>
      <c r="J41" s="221">
        <f>'９月'!H39</f>
        <v>36</v>
      </c>
      <c r="K41" s="221">
        <f>'10月'!H39</f>
        <v>7</v>
      </c>
      <c r="L41" s="221">
        <f>'11月'!H39</f>
        <v>8.5</v>
      </c>
      <c r="M41" s="222">
        <f>'12月'!H39</f>
        <v>3</v>
      </c>
    </row>
    <row r="42" spans="1:13" ht="18" customHeight="1">
      <c r="A42" s="84" t="s">
        <v>65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20</v>
      </c>
    </row>
    <row r="44" spans="1:13" ht="12.75">
      <c r="A44" s="167" t="s">
        <v>66</v>
      </c>
      <c r="B44" s="170">
        <f>'１月'!D39</f>
        <v>4</v>
      </c>
      <c r="C44" s="161">
        <f>'２月'!D39</f>
        <v>6</v>
      </c>
      <c r="D44" s="161">
        <f>'３月'!D39</f>
        <v>9</v>
      </c>
      <c r="E44" s="161">
        <f>'４月'!D39</f>
        <v>7</v>
      </c>
      <c r="F44" s="161">
        <f>'５月'!D39</f>
        <v>10</v>
      </c>
      <c r="G44" s="161">
        <f>'６月'!D39</f>
        <v>8</v>
      </c>
      <c r="H44" s="161">
        <f>'７月'!D39</f>
        <v>16</v>
      </c>
      <c r="I44" s="161">
        <f>'８月'!D39</f>
        <v>14</v>
      </c>
      <c r="J44" s="161">
        <f>'９月'!D39</f>
        <v>6</v>
      </c>
      <c r="K44" s="161">
        <f>'10月'!D39</f>
        <v>13</v>
      </c>
      <c r="L44" s="161">
        <f>'11月'!D39</f>
        <v>4</v>
      </c>
      <c r="M44" s="162">
        <f>'12月'!D39</f>
        <v>2</v>
      </c>
    </row>
    <row r="45" spans="1:13" ht="12.75">
      <c r="A45" s="168" t="s">
        <v>67</v>
      </c>
      <c r="B45" s="171">
        <f>'１月'!D40</f>
        <v>2</v>
      </c>
      <c r="C45" s="163">
        <f>'２月'!D40</f>
        <v>1</v>
      </c>
      <c r="D45" s="163">
        <f>'３月'!D40</f>
        <v>5</v>
      </c>
      <c r="E45" s="163">
        <f>'４月'!D40</f>
        <v>2</v>
      </c>
      <c r="F45" s="163">
        <f>'５月'!D40</f>
        <v>2</v>
      </c>
      <c r="G45" s="163">
        <f>'６月'!D40</f>
        <v>0</v>
      </c>
      <c r="H45" s="163">
        <f>'７月'!D40</f>
        <v>6</v>
      </c>
      <c r="I45" s="163">
        <f>'８月'!D40</f>
        <v>6</v>
      </c>
      <c r="J45" s="163">
        <f>'９月'!D40</f>
        <v>2</v>
      </c>
      <c r="K45" s="163">
        <f>'10月'!D40</f>
        <v>6</v>
      </c>
      <c r="L45" s="163">
        <f>'11月'!D40</f>
        <v>1</v>
      </c>
      <c r="M45" s="164">
        <f>'12月'!D40</f>
        <v>0</v>
      </c>
    </row>
    <row r="46" spans="1:13" ht="12.75" thickBot="1">
      <c r="A46" s="169" t="s">
        <v>68</v>
      </c>
      <c r="B46" s="172">
        <f>'１月'!D41</f>
        <v>2</v>
      </c>
      <c r="C46" s="165">
        <f>'２月'!D41</f>
        <v>0</v>
      </c>
      <c r="D46" s="165">
        <f>'３月'!D41</f>
        <v>0</v>
      </c>
      <c r="E46" s="165">
        <f>'４月'!D41</f>
        <v>0</v>
      </c>
      <c r="F46" s="165">
        <f>'５月'!D41</f>
        <v>0</v>
      </c>
      <c r="G46" s="165">
        <f>'６月'!D41</f>
        <v>0</v>
      </c>
      <c r="H46" s="165">
        <f>'７月'!D41</f>
        <v>2</v>
      </c>
      <c r="I46" s="165">
        <f>'８月'!D41</f>
        <v>3</v>
      </c>
      <c r="J46" s="165">
        <f>'９月'!D41</f>
        <v>1</v>
      </c>
      <c r="K46" s="165">
        <f>'10月'!D41</f>
        <v>0</v>
      </c>
      <c r="L46" s="165">
        <f>'11月'!D41</f>
        <v>1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1.5</v>
      </c>
      <c r="P11" s="195">
        <v>0.5</v>
      </c>
      <c r="Q11" s="195">
        <v>0.5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2.5</v>
      </c>
      <c r="AA11" s="197">
        <v>8</v>
      </c>
      <c r="AB11" s="193">
        <v>1.5</v>
      </c>
      <c r="AC11" s="151" t="s">
        <v>28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0.5</v>
      </c>
      <c r="J19" s="195">
        <v>1.5</v>
      </c>
      <c r="K19" s="195">
        <v>1</v>
      </c>
      <c r="L19" s="195">
        <v>0.5</v>
      </c>
      <c r="M19" s="195">
        <v>2</v>
      </c>
      <c r="N19" s="195">
        <v>1.5</v>
      </c>
      <c r="O19" s="195">
        <v>1</v>
      </c>
      <c r="P19" s="195">
        <v>1</v>
      </c>
      <c r="Q19" s="195">
        <v>0.5</v>
      </c>
      <c r="R19" s="195">
        <v>0</v>
      </c>
      <c r="S19" s="195">
        <v>0</v>
      </c>
      <c r="T19" s="195">
        <v>0</v>
      </c>
      <c r="U19" s="195">
        <v>0.5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10</v>
      </c>
      <c r="AA19" s="197">
        <v>16</v>
      </c>
      <c r="AB19" s="193">
        <v>2</v>
      </c>
      <c r="AC19" s="151" t="s">
        <v>29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1</v>
      </c>
      <c r="T22" s="195">
        <v>0</v>
      </c>
      <c r="U22" s="195">
        <v>1.5</v>
      </c>
      <c r="V22" s="195">
        <v>2.5</v>
      </c>
      <c r="W22" s="195">
        <v>1</v>
      </c>
      <c r="X22" s="195">
        <v>0</v>
      </c>
      <c r="Y22" s="195">
        <v>0</v>
      </c>
      <c r="Z22" s="196">
        <f t="shared" si="0"/>
        <v>6</v>
      </c>
      <c r="AA22" s="197">
        <v>19</v>
      </c>
      <c r="AB22" s="193">
        <v>2.5</v>
      </c>
      <c r="AC22" s="151" t="s">
        <v>30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0.5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0.5</v>
      </c>
      <c r="Z23" s="196">
        <f t="shared" si="0"/>
        <v>1.5</v>
      </c>
      <c r="AA23" s="197">
        <v>20</v>
      </c>
      <c r="AB23" s="193">
        <v>0.5</v>
      </c>
      <c r="AC23" s="151" t="s">
        <v>31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0.5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0.5</v>
      </c>
      <c r="AA24" s="192">
        <v>21</v>
      </c>
      <c r="AB24" s="189">
        <v>0.5</v>
      </c>
      <c r="AC24" s="150" t="s">
        <v>32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0.5</v>
      </c>
      <c r="Y27" s="195">
        <v>1.5</v>
      </c>
      <c r="Z27" s="196">
        <f t="shared" si="0"/>
        <v>2</v>
      </c>
      <c r="AA27" s="197">
        <v>24</v>
      </c>
      <c r="AB27" s="193">
        <v>1.5</v>
      </c>
      <c r="AC27" s="151" t="s">
        <v>33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2</v>
      </c>
      <c r="C28" s="195">
        <v>1.5</v>
      </c>
      <c r="D28" s="195">
        <v>3.5</v>
      </c>
      <c r="E28" s="195">
        <v>1.5</v>
      </c>
      <c r="F28" s="195">
        <v>0</v>
      </c>
      <c r="G28" s="195">
        <v>0</v>
      </c>
      <c r="H28" s="195">
        <v>0.5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9</v>
      </c>
      <c r="AA28" s="197">
        <v>25</v>
      </c>
      <c r="AB28" s="193">
        <v>3.5</v>
      </c>
      <c r="AC28" s="151" t="s">
        <v>34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2.5</v>
      </c>
      <c r="C35" s="199">
        <f t="shared" si="1"/>
        <v>2</v>
      </c>
      <c r="D35" s="199">
        <f t="shared" si="1"/>
        <v>3.5</v>
      </c>
      <c r="E35" s="199">
        <f t="shared" si="1"/>
        <v>2</v>
      </c>
      <c r="F35" s="199">
        <f t="shared" si="1"/>
        <v>0</v>
      </c>
      <c r="G35" s="199">
        <f t="shared" si="1"/>
        <v>0</v>
      </c>
      <c r="H35" s="199">
        <f t="shared" si="1"/>
        <v>0.5</v>
      </c>
      <c r="I35" s="199">
        <f t="shared" si="1"/>
        <v>0.5</v>
      </c>
      <c r="J35" s="199">
        <f t="shared" si="1"/>
        <v>1.5</v>
      </c>
      <c r="K35" s="199">
        <f t="shared" si="1"/>
        <v>1</v>
      </c>
      <c r="L35" s="199">
        <f aca="true" t="shared" si="2" ref="L35:Y35">IF(COUNT(L4:L34)=0,"   -",SUM(L4:L34))</f>
        <v>0.5</v>
      </c>
      <c r="M35" s="199">
        <f t="shared" si="2"/>
        <v>2</v>
      </c>
      <c r="N35" s="199">
        <f t="shared" si="2"/>
        <v>1.5</v>
      </c>
      <c r="O35" s="199">
        <f t="shared" si="2"/>
        <v>2.5</v>
      </c>
      <c r="P35" s="199">
        <f t="shared" si="2"/>
        <v>1.5</v>
      </c>
      <c r="Q35" s="199">
        <f t="shared" si="2"/>
        <v>1</v>
      </c>
      <c r="R35" s="199">
        <f t="shared" si="2"/>
        <v>0</v>
      </c>
      <c r="S35" s="199">
        <f t="shared" si="2"/>
        <v>1</v>
      </c>
      <c r="T35" s="199">
        <f t="shared" si="2"/>
        <v>0</v>
      </c>
      <c r="U35" s="199">
        <f t="shared" si="2"/>
        <v>2</v>
      </c>
      <c r="V35" s="199">
        <f t="shared" si="2"/>
        <v>2.5</v>
      </c>
      <c r="W35" s="199">
        <f t="shared" si="2"/>
        <v>1</v>
      </c>
      <c r="X35" s="199">
        <f t="shared" si="2"/>
        <v>0.5</v>
      </c>
      <c r="Y35" s="199">
        <f t="shared" si="2"/>
        <v>2</v>
      </c>
      <c r="Z35" s="198">
        <f>SUM(B4:Y34)</f>
        <v>31.5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28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3.5</v>
      </c>
      <c r="I39" s="68">
        <v>25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10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0.5</v>
      </c>
      <c r="G7" s="195">
        <v>0.5</v>
      </c>
      <c r="H7" s="195">
        <v>1</v>
      </c>
      <c r="I7" s="195">
        <v>1</v>
      </c>
      <c r="J7" s="195">
        <v>1.5</v>
      </c>
      <c r="K7" s="195">
        <v>1</v>
      </c>
      <c r="L7" s="195">
        <v>2</v>
      </c>
      <c r="M7" s="195">
        <v>1.5</v>
      </c>
      <c r="N7" s="195">
        <v>1.5</v>
      </c>
      <c r="O7" s="195">
        <v>0</v>
      </c>
      <c r="P7" s="195">
        <v>0.5</v>
      </c>
      <c r="Q7" s="195">
        <v>0</v>
      </c>
      <c r="R7" s="195">
        <v>0</v>
      </c>
      <c r="S7" s="195">
        <v>0.5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11.5</v>
      </c>
      <c r="AA7" s="197">
        <v>4</v>
      </c>
      <c r="AB7" s="193">
        <v>2</v>
      </c>
      <c r="AC7" s="151" t="s">
        <v>35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0.5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v>0.5</v>
      </c>
      <c r="AC8" s="151" t="s">
        <v>32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1</v>
      </c>
      <c r="P14" s="190">
        <v>2</v>
      </c>
      <c r="Q14" s="190">
        <v>2</v>
      </c>
      <c r="R14" s="190">
        <v>3</v>
      </c>
      <c r="S14" s="190">
        <v>2</v>
      </c>
      <c r="T14" s="190">
        <v>0.5</v>
      </c>
      <c r="U14" s="190">
        <v>0.5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11</v>
      </c>
      <c r="AA14" s="192">
        <v>11</v>
      </c>
      <c r="AB14" s="189">
        <v>3</v>
      </c>
      <c r="AC14" s="150" t="s">
        <v>36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1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</v>
      </c>
      <c r="AA15" s="197">
        <v>12</v>
      </c>
      <c r="AB15" s="193">
        <v>1</v>
      </c>
      <c r="AC15" s="151" t="s">
        <v>28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1</v>
      </c>
      <c r="P20" s="195">
        <v>0.5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1.5</v>
      </c>
      <c r="AA20" s="197">
        <v>17</v>
      </c>
      <c r="AB20" s="193">
        <v>1</v>
      </c>
      <c r="AC20" s="151" t="s">
        <v>28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3</v>
      </c>
      <c r="S25" s="195">
        <v>3.5</v>
      </c>
      <c r="T25" s="195">
        <v>3.5</v>
      </c>
      <c r="U25" s="195">
        <v>1</v>
      </c>
      <c r="V25" s="195">
        <v>0.5</v>
      </c>
      <c r="W25" s="195">
        <v>0.5</v>
      </c>
      <c r="X25" s="195">
        <v>2.5</v>
      </c>
      <c r="Y25" s="195">
        <v>0.5</v>
      </c>
      <c r="Z25" s="196">
        <f t="shared" si="0"/>
        <v>15</v>
      </c>
      <c r="AA25" s="197">
        <v>22</v>
      </c>
      <c r="AB25" s="193">
        <v>3.5</v>
      </c>
      <c r="AC25" s="151" t="s">
        <v>37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0.5</v>
      </c>
      <c r="F26" s="195">
        <v>0.5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0.5</v>
      </c>
      <c r="N26" s="195">
        <v>0</v>
      </c>
      <c r="O26" s="195">
        <v>0</v>
      </c>
      <c r="P26" s="195">
        <v>3</v>
      </c>
      <c r="Q26" s="195">
        <v>1</v>
      </c>
      <c r="R26" s="195">
        <v>0.5</v>
      </c>
      <c r="S26" s="195">
        <v>0.5</v>
      </c>
      <c r="T26" s="195">
        <v>3.5</v>
      </c>
      <c r="U26" s="195">
        <v>5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15</v>
      </c>
      <c r="AA26" s="197">
        <v>23</v>
      </c>
      <c r="AB26" s="193">
        <v>5</v>
      </c>
      <c r="AC26" s="151" t="s">
        <v>15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0.5</v>
      </c>
      <c r="Y27" s="195">
        <v>0</v>
      </c>
      <c r="Z27" s="196">
        <f t="shared" si="0"/>
        <v>0.5</v>
      </c>
      <c r="AA27" s="197">
        <v>24</v>
      </c>
      <c r="AB27" s="193">
        <v>0.5</v>
      </c>
      <c r="AC27" s="151" t="s">
        <v>17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7</v>
      </c>
      <c r="D28" s="195">
        <v>0.5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7.5</v>
      </c>
      <c r="AA28" s="197">
        <v>25</v>
      </c>
      <c r="AB28" s="193">
        <v>7</v>
      </c>
      <c r="AC28" s="151" t="s">
        <v>18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1.5</v>
      </c>
      <c r="M31" s="195">
        <v>0.5</v>
      </c>
      <c r="N31" s="195">
        <v>0</v>
      </c>
      <c r="O31" s="195">
        <v>1.5</v>
      </c>
      <c r="P31" s="195">
        <v>1.5</v>
      </c>
      <c r="Q31" s="195">
        <v>1</v>
      </c>
      <c r="R31" s="195">
        <v>0</v>
      </c>
      <c r="S31" s="195">
        <v>0.5</v>
      </c>
      <c r="T31" s="195">
        <v>0.5</v>
      </c>
      <c r="U31" s="195">
        <v>1</v>
      </c>
      <c r="V31" s="195">
        <v>1.5</v>
      </c>
      <c r="W31" s="195">
        <v>2</v>
      </c>
      <c r="X31" s="195">
        <v>0</v>
      </c>
      <c r="Y31" s="195">
        <v>0.5</v>
      </c>
      <c r="Z31" s="196">
        <f t="shared" si="0"/>
        <v>12</v>
      </c>
      <c r="AA31" s="197">
        <v>28</v>
      </c>
      <c r="AB31" s="193">
        <v>2</v>
      </c>
      <c r="AC31" s="151" t="s">
        <v>38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2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2</v>
      </c>
      <c r="AA32" s="197">
        <v>29</v>
      </c>
      <c r="AB32" s="193">
        <v>2</v>
      </c>
      <c r="AC32" s="151" t="s">
        <v>31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2</v>
      </c>
      <c r="C35" s="199">
        <f t="shared" si="1"/>
        <v>7</v>
      </c>
      <c r="D35" s="199">
        <f t="shared" si="1"/>
        <v>0.5</v>
      </c>
      <c r="E35" s="199">
        <f t="shared" si="1"/>
        <v>1</v>
      </c>
      <c r="F35" s="199">
        <f t="shared" si="1"/>
        <v>1</v>
      </c>
      <c r="G35" s="199">
        <f t="shared" si="1"/>
        <v>0.5</v>
      </c>
      <c r="H35" s="199">
        <f t="shared" si="1"/>
        <v>1</v>
      </c>
      <c r="I35" s="199">
        <f t="shared" si="1"/>
        <v>1</v>
      </c>
      <c r="J35" s="199">
        <f t="shared" si="1"/>
        <v>1.5</v>
      </c>
      <c r="K35" s="199">
        <f t="shared" si="1"/>
        <v>1</v>
      </c>
      <c r="L35" s="199">
        <f aca="true" t="shared" si="2" ref="L35:Y35">IF(COUNT(L4:L34)=0,"   -",SUM(L4:L34))</f>
        <v>3.5</v>
      </c>
      <c r="M35" s="199">
        <f t="shared" si="2"/>
        <v>2.5</v>
      </c>
      <c r="N35" s="199">
        <f t="shared" si="2"/>
        <v>1.5</v>
      </c>
      <c r="O35" s="199">
        <f t="shared" si="2"/>
        <v>4.5</v>
      </c>
      <c r="P35" s="199">
        <f t="shared" si="2"/>
        <v>7.5</v>
      </c>
      <c r="Q35" s="199">
        <f t="shared" si="2"/>
        <v>4</v>
      </c>
      <c r="R35" s="199">
        <f t="shared" si="2"/>
        <v>6.5</v>
      </c>
      <c r="S35" s="199">
        <f t="shared" si="2"/>
        <v>7</v>
      </c>
      <c r="T35" s="199">
        <f t="shared" si="2"/>
        <v>8</v>
      </c>
      <c r="U35" s="199">
        <f t="shared" si="2"/>
        <v>7.5</v>
      </c>
      <c r="V35" s="199">
        <f t="shared" si="2"/>
        <v>2</v>
      </c>
      <c r="W35" s="199">
        <f t="shared" si="2"/>
        <v>2.5</v>
      </c>
      <c r="X35" s="199">
        <f t="shared" si="2"/>
        <v>3</v>
      </c>
      <c r="Y35" s="199">
        <f t="shared" si="2"/>
        <v>1</v>
      </c>
      <c r="Z35" s="198">
        <f>SUM(B4:Y34)</f>
        <v>77.5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7</v>
      </c>
      <c r="I39" s="68">
        <v>25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15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2</v>
      </c>
      <c r="F7" s="195">
        <v>0</v>
      </c>
      <c r="G7" s="195">
        <v>0.5</v>
      </c>
      <c r="H7" s="195">
        <v>0.5</v>
      </c>
      <c r="I7" s="195">
        <v>0.5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3.5</v>
      </c>
      <c r="AA7" s="197">
        <v>4</v>
      </c>
      <c r="AB7" s="193">
        <v>2</v>
      </c>
      <c r="AC7" s="151" t="s">
        <v>32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2</v>
      </c>
      <c r="X14" s="190">
        <v>0</v>
      </c>
      <c r="Y14" s="190">
        <v>0.5</v>
      </c>
      <c r="Z14" s="191">
        <f t="shared" si="0"/>
        <v>2.5</v>
      </c>
      <c r="AA14" s="192">
        <v>11</v>
      </c>
      <c r="AB14" s="189">
        <v>2</v>
      </c>
      <c r="AC14" s="150" t="s">
        <v>38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0.5</v>
      </c>
      <c r="C15" s="195">
        <v>0</v>
      </c>
      <c r="D15" s="195">
        <v>0</v>
      </c>
      <c r="E15" s="195">
        <v>0</v>
      </c>
      <c r="F15" s="195">
        <v>0.5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1</v>
      </c>
      <c r="R15" s="195">
        <v>2</v>
      </c>
      <c r="S15" s="195">
        <v>2</v>
      </c>
      <c r="T15" s="195">
        <v>1.5</v>
      </c>
      <c r="U15" s="195">
        <v>0</v>
      </c>
      <c r="V15" s="195">
        <v>0.5</v>
      </c>
      <c r="W15" s="195">
        <v>0</v>
      </c>
      <c r="X15" s="195">
        <v>0</v>
      </c>
      <c r="Y15" s="195">
        <v>0</v>
      </c>
      <c r="Z15" s="196">
        <f t="shared" si="0"/>
        <v>8</v>
      </c>
      <c r="AA15" s="197">
        <v>12</v>
      </c>
      <c r="AB15" s="193">
        <v>2</v>
      </c>
      <c r="AC15" s="151" t="s">
        <v>36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0.5</v>
      </c>
      <c r="P23" s="195">
        <v>2.5</v>
      </c>
      <c r="Q23" s="195">
        <v>1.5</v>
      </c>
      <c r="R23" s="195">
        <v>0.5</v>
      </c>
      <c r="S23" s="195">
        <v>0.5</v>
      </c>
      <c r="T23" s="195">
        <v>0</v>
      </c>
      <c r="U23" s="195">
        <v>0</v>
      </c>
      <c r="V23" s="195">
        <v>0</v>
      </c>
      <c r="W23" s="195">
        <v>0.5</v>
      </c>
      <c r="X23" s="195">
        <v>0</v>
      </c>
      <c r="Y23" s="195">
        <v>0</v>
      </c>
      <c r="Z23" s="196">
        <f t="shared" si="0"/>
        <v>6</v>
      </c>
      <c r="AA23" s="197">
        <v>20</v>
      </c>
      <c r="AB23" s="193">
        <v>2.5</v>
      </c>
      <c r="AC23" s="151" t="s">
        <v>39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2</v>
      </c>
      <c r="C24" s="190">
        <v>5.5</v>
      </c>
      <c r="D24" s="190">
        <v>4.5</v>
      </c>
      <c r="E24" s="190">
        <v>1.5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2</v>
      </c>
      <c r="Q24" s="190">
        <v>1.5</v>
      </c>
      <c r="R24" s="190">
        <v>1.5</v>
      </c>
      <c r="S24" s="190">
        <v>2</v>
      </c>
      <c r="T24" s="190">
        <v>0.5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21</v>
      </c>
      <c r="AA24" s="192">
        <v>21</v>
      </c>
      <c r="AB24" s="189">
        <v>5.5</v>
      </c>
      <c r="AC24" s="150" t="s">
        <v>18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0.5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0.5</v>
      </c>
      <c r="AA25" s="197">
        <v>22</v>
      </c>
      <c r="AB25" s="193">
        <v>0.5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1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</v>
      </c>
      <c r="AA28" s="197">
        <v>25</v>
      </c>
      <c r="AB28" s="193">
        <v>1</v>
      </c>
      <c r="AC28" s="151" t="s">
        <v>39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7</v>
      </c>
      <c r="Q29" s="195">
        <v>5.5</v>
      </c>
      <c r="R29" s="195">
        <v>0.5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13</v>
      </c>
      <c r="AA29" s="197">
        <v>26</v>
      </c>
      <c r="AB29" s="193">
        <v>7</v>
      </c>
      <c r="AC29" s="151" t="s">
        <v>39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0.5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0.5</v>
      </c>
      <c r="AA30" s="197">
        <v>27</v>
      </c>
      <c r="AB30" s="193">
        <v>0.5</v>
      </c>
      <c r="AC30" s="151" t="s">
        <v>40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2.5</v>
      </c>
      <c r="C35" s="199">
        <f t="shared" si="1"/>
        <v>5.5</v>
      </c>
      <c r="D35" s="199">
        <f t="shared" si="1"/>
        <v>4.5</v>
      </c>
      <c r="E35" s="199">
        <f t="shared" si="1"/>
        <v>3.5</v>
      </c>
      <c r="F35" s="199">
        <f t="shared" si="1"/>
        <v>0.5</v>
      </c>
      <c r="G35" s="199">
        <f t="shared" si="1"/>
        <v>0.5</v>
      </c>
      <c r="H35" s="199">
        <f t="shared" si="1"/>
        <v>0.5</v>
      </c>
      <c r="I35" s="199">
        <f t="shared" si="1"/>
        <v>1</v>
      </c>
      <c r="J35" s="199">
        <f t="shared" si="1"/>
        <v>0.5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</v>
      </c>
      <c r="O35" s="199">
        <f t="shared" si="2"/>
        <v>0.5</v>
      </c>
      <c r="P35" s="199">
        <f t="shared" si="2"/>
        <v>12.5</v>
      </c>
      <c r="Q35" s="199">
        <f t="shared" si="2"/>
        <v>9.5</v>
      </c>
      <c r="R35" s="199">
        <f t="shared" si="2"/>
        <v>4.5</v>
      </c>
      <c r="S35" s="199">
        <f t="shared" si="2"/>
        <v>4.5</v>
      </c>
      <c r="T35" s="199">
        <f t="shared" si="2"/>
        <v>2</v>
      </c>
      <c r="U35" s="199">
        <f t="shared" si="2"/>
        <v>0</v>
      </c>
      <c r="V35" s="199">
        <f t="shared" si="2"/>
        <v>0.5</v>
      </c>
      <c r="W35" s="199">
        <f t="shared" si="2"/>
        <v>2.5</v>
      </c>
      <c r="X35" s="199">
        <f t="shared" si="2"/>
        <v>0</v>
      </c>
      <c r="Y35" s="199">
        <f t="shared" si="2"/>
        <v>0.5</v>
      </c>
      <c r="Z35" s="198">
        <f>SUM(B4:Y34)</f>
        <v>56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30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7</v>
      </c>
      <c r="I39" s="68">
        <v>26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21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2</v>
      </c>
      <c r="Z4" s="191">
        <f aca="true" t="shared" si="0" ref="Z4:Z34">IF(COUNT(B4:Y4)=0,"     -",SUM(B4:Y4))</f>
        <v>2</v>
      </c>
      <c r="AA4" s="192">
        <v>1</v>
      </c>
      <c r="AB4" s="189">
        <v>2</v>
      </c>
      <c r="AC4" s="150" t="s">
        <v>33</v>
      </c>
      <c r="AD4" s="54">
        <v>1</v>
      </c>
      <c r="AE4" s="189"/>
      <c r="AF4" s="152"/>
    </row>
    <row r="5" spans="1:32" ht="13.5" customHeight="1">
      <c r="A5" s="70">
        <v>2</v>
      </c>
      <c r="B5" s="193">
        <v>2.5</v>
      </c>
      <c r="C5" s="194">
        <v>0</v>
      </c>
      <c r="D5" s="195">
        <v>0.5</v>
      </c>
      <c r="E5" s="195">
        <v>0.5</v>
      </c>
      <c r="F5" s="195">
        <v>0.5</v>
      </c>
      <c r="G5" s="195">
        <v>1.5</v>
      </c>
      <c r="H5" s="195">
        <v>0.5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6</v>
      </c>
      <c r="AA5" s="197">
        <v>2</v>
      </c>
      <c r="AB5" s="193">
        <v>2.5</v>
      </c>
      <c r="AC5" s="151" t="s">
        <v>31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1</v>
      </c>
      <c r="X9" s="195">
        <v>1.5</v>
      </c>
      <c r="Y9" s="195">
        <v>1.5</v>
      </c>
      <c r="Z9" s="196">
        <f t="shared" si="0"/>
        <v>4</v>
      </c>
      <c r="AA9" s="197">
        <v>6</v>
      </c>
      <c r="AB9" s="193">
        <v>1.5</v>
      </c>
      <c r="AC9" s="151" t="s">
        <v>17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1.5</v>
      </c>
      <c r="C10" s="195">
        <v>0.5</v>
      </c>
      <c r="D10" s="195">
        <v>0.5</v>
      </c>
      <c r="E10" s="195">
        <v>0.5</v>
      </c>
      <c r="F10" s="195">
        <v>0</v>
      </c>
      <c r="G10" s="195">
        <v>0</v>
      </c>
      <c r="H10" s="195">
        <v>0</v>
      </c>
      <c r="I10" s="195">
        <v>0.5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3.5</v>
      </c>
      <c r="AA10" s="197">
        <v>7</v>
      </c>
      <c r="AB10" s="193">
        <v>1.5</v>
      </c>
      <c r="AC10" s="151" t="s">
        <v>31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2</v>
      </c>
      <c r="Z25" s="196">
        <f t="shared" si="0"/>
        <v>2</v>
      </c>
      <c r="AA25" s="197">
        <v>22</v>
      </c>
      <c r="AB25" s="193">
        <v>2</v>
      </c>
      <c r="AC25" s="151" t="s">
        <v>33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0.5</v>
      </c>
      <c r="D26" s="195">
        <v>0.5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4.5</v>
      </c>
      <c r="S26" s="195">
        <v>4.5</v>
      </c>
      <c r="T26" s="195">
        <v>0</v>
      </c>
      <c r="U26" s="195">
        <v>4.5</v>
      </c>
      <c r="V26" s="195">
        <v>6</v>
      </c>
      <c r="W26" s="195">
        <v>0.5</v>
      </c>
      <c r="X26" s="195">
        <v>1</v>
      </c>
      <c r="Y26" s="195">
        <v>0.5</v>
      </c>
      <c r="Z26" s="196">
        <f t="shared" si="0"/>
        <v>23</v>
      </c>
      <c r="AA26" s="197">
        <v>23</v>
      </c>
      <c r="AB26" s="193">
        <v>6</v>
      </c>
      <c r="AC26" s="151" t="s">
        <v>30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1</v>
      </c>
      <c r="W27" s="195">
        <v>1</v>
      </c>
      <c r="X27" s="195">
        <v>1</v>
      </c>
      <c r="Y27" s="195">
        <v>0.5</v>
      </c>
      <c r="Z27" s="196">
        <f t="shared" si="0"/>
        <v>3.5</v>
      </c>
      <c r="AA27" s="197">
        <v>24</v>
      </c>
      <c r="AB27" s="193">
        <v>1</v>
      </c>
      <c r="AC27" s="151" t="s">
        <v>30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0.5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v>0.5</v>
      </c>
      <c r="AC28" s="151" t="s">
        <v>18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14</v>
      </c>
      <c r="U30" s="195">
        <v>7.5</v>
      </c>
      <c r="V30" s="195">
        <v>0.5</v>
      </c>
      <c r="W30" s="195">
        <v>0</v>
      </c>
      <c r="X30" s="195">
        <v>0</v>
      </c>
      <c r="Y30" s="195">
        <v>0</v>
      </c>
      <c r="Z30" s="196">
        <f t="shared" si="0"/>
        <v>22</v>
      </c>
      <c r="AA30" s="197">
        <v>27</v>
      </c>
      <c r="AB30" s="193">
        <v>14</v>
      </c>
      <c r="AC30" s="151" t="s">
        <v>14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0.5</v>
      </c>
      <c r="J33" s="195">
        <v>0.5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</v>
      </c>
      <c r="AA33" s="197">
        <v>30</v>
      </c>
      <c r="AB33" s="193">
        <v>0.5</v>
      </c>
      <c r="AC33" s="151" t="s">
        <v>40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</v>
      </c>
      <c r="D34" s="195">
        <v>0.5</v>
      </c>
      <c r="E34" s="195">
        <v>0</v>
      </c>
      <c r="F34" s="195">
        <v>3.5</v>
      </c>
      <c r="G34" s="195">
        <v>0.5</v>
      </c>
      <c r="H34" s="195">
        <v>1</v>
      </c>
      <c r="I34" s="195">
        <v>0</v>
      </c>
      <c r="J34" s="195">
        <v>0</v>
      </c>
      <c r="K34" s="195">
        <v>0.5</v>
      </c>
      <c r="L34" s="195">
        <v>0</v>
      </c>
      <c r="M34" s="195">
        <v>0</v>
      </c>
      <c r="N34" s="195">
        <v>0</v>
      </c>
      <c r="O34" s="195">
        <v>0.5</v>
      </c>
      <c r="P34" s="195">
        <v>0.5</v>
      </c>
      <c r="Q34" s="195">
        <v>0.5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8</v>
      </c>
      <c r="AA34" s="197">
        <v>31</v>
      </c>
      <c r="AB34" s="193">
        <v>3.5</v>
      </c>
      <c r="AC34" s="151" t="s">
        <v>41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5</v>
      </c>
      <c r="C35" s="199">
        <f t="shared" si="1"/>
        <v>1.5</v>
      </c>
      <c r="D35" s="199">
        <f t="shared" si="1"/>
        <v>2</v>
      </c>
      <c r="E35" s="199">
        <f t="shared" si="1"/>
        <v>1</v>
      </c>
      <c r="F35" s="199">
        <f t="shared" si="1"/>
        <v>4</v>
      </c>
      <c r="G35" s="199">
        <f t="shared" si="1"/>
        <v>2</v>
      </c>
      <c r="H35" s="199">
        <f t="shared" si="1"/>
        <v>1.5</v>
      </c>
      <c r="I35" s="199">
        <f t="shared" si="1"/>
        <v>1</v>
      </c>
      <c r="J35" s="199">
        <f t="shared" si="1"/>
        <v>0.5</v>
      </c>
      <c r="K35" s="199">
        <f t="shared" si="1"/>
        <v>0.5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</v>
      </c>
      <c r="O35" s="199">
        <f t="shared" si="2"/>
        <v>0.5</v>
      </c>
      <c r="P35" s="199">
        <f t="shared" si="2"/>
        <v>0.5</v>
      </c>
      <c r="Q35" s="199">
        <f t="shared" si="2"/>
        <v>0.5</v>
      </c>
      <c r="R35" s="199">
        <f t="shared" si="2"/>
        <v>4.5</v>
      </c>
      <c r="S35" s="199">
        <f t="shared" si="2"/>
        <v>4.5</v>
      </c>
      <c r="T35" s="199">
        <f t="shared" si="2"/>
        <v>14</v>
      </c>
      <c r="U35" s="199">
        <f t="shared" si="2"/>
        <v>12</v>
      </c>
      <c r="V35" s="199">
        <f t="shared" si="2"/>
        <v>7.5</v>
      </c>
      <c r="W35" s="199">
        <f t="shared" si="2"/>
        <v>2.5</v>
      </c>
      <c r="X35" s="199">
        <f t="shared" si="2"/>
        <v>3.5</v>
      </c>
      <c r="Y35" s="199">
        <f t="shared" si="2"/>
        <v>6.5</v>
      </c>
      <c r="Z35" s="198">
        <f>SUM(B4:Y34)</f>
        <v>75.5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14</v>
      </c>
      <c r="I39" s="68">
        <v>27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23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0.5</v>
      </c>
      <c r="C6" s="195">
        <v>0.5</v>
      </c>
      <c r="D6" s="195">
        <v>0</v>
      </c>
      <c r="E6" s="195">
        <v>0</v>
      </c>
      <c r="F6" s="195">
        <v>0.5</v>
      </c>
      <c r="G6" s="195">
        <v>0.5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2</v>
      </c>
      <c r="AA6" s="197">
        <v>3</v>
      </c>
      <c r="AB6" s="193">
        <v>0.5</v>
      </c>
      <c r="AC6" s="151" t="s">
        <v>31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0.5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v>0.5</v>
      </c>
      <c r="AC8" s="151" t="s">
        <v>41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1</v>
      </c>
      <c r="Q13" s="195">
        <v>0.5</v>
      </c>
      <c r="R13" s="195">
        <v>0</v>
      </c>
      <c r="S13" s="195">
        <v>0</v>
      </c>
      <c r="T13" s="195">
        <v>0</v>
      </c>
      <c r="U13" s="195">
        <v>0.5</v>
      </c>
      <c r="V13" s="195">
        <v>0.5</v>
      </c>
      <c r="W13" s="195">
        <v>0</v>
      </c>
      <c r="X13" s="195">
        <v>0.5</v>
      </c>
      <c r="Y13" s="195">
        <v>0</v>
      </c>
      <c r="Z13" s="196">
        <f t="shared" si="0"/>
        <v>3</v>
      </c>
      <c r="AA13" s="197">
        <v>10</v>
      </c>
      <c r="AB13" s="193">
        <v>1</v>
      </c>
      <c r="AC13" s="151" t="s">
        <v>39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2</v>
      </c>
      <c r="D14" s="190">
        <v>1.5</v>
      </c>
      <c r="E14" s="190">
        <v>2</v>
      </c>
      <c r="F14" s="190">
        <v>2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7.5</v>
      </c>
      <c r="AA14" s="192">
        <v>11</v>
      </c>
      <c r="AB14" s="189">
        <v>2</v>
      </c>
      <c r="AC14" s="150" t="s">
        <v>18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3</v>
      </c>
      <c r="K18" s="195">
        <v>2</v>
      </c>
      <c r="L18" s="195">
        <v>0</v>
      </c>
      <c r="M18" s="195">
        <v>0</v>
      </c>
      <c r="N18" s="195">
        <v>1.5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6.5</v>
      </c>
      <c r="AA18" s="197">
        <v>15</v>
      </c>
      <c r="AB18" s="193">
        <v>3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0.5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v>0.5</v>
      </c>
      <c r="AC21" s="151" t="s">
        <v>29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0.5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0.5</v>
      </c>
      <c r="AA23" s="197">
        <v>20</v>
      </c>
      <c r="AB23" s="193">
        <v>0.5</v>
      </c>
      <c r="AC23" s="151" t="s">
        <v>42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1.5</v>
      </c>
      <c r="J25" s="195">
        <v>3</v>
      </c>
      <c r="K25" s="195">
        <v>2.5</v>
      </c>
      <c r="L25" s="195">
        <v>1.5</v>
      </c>
      <c r="M25" s="195">
        <v>0</v>
      </c>
      <c r="N25" s="195">
        <v>0.5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9</v>
      </c>
      <c r="AA25" s="197">
        <v>22</v>
      </c>
      <c r="AB25" s="193">
        <v>3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3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3</v>
      </c>
      <c r="AA26" s="197">
        <v>23</v>
      </c>
      <c r="AB26" s="193">
        <v>3</v>
      </c>
      <c r="AC26" s="151" t="s">
        <v>29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0.5</v>
      </c>
      <c r="N31" s="195">
        <v>0.5</v>
      </c>
      <c r="O31" s="195">
        <v>0</v>
      </c>
      <c r="P31" s="195">
        <v>1</v>
      </c>
      <c r="Q31" s="195">
        <v>1</v>
      </c>
      <c r="R31" s="195">
        <v>0</v>
      </c>
      <c r="S31" s="195">
        <v>0</v>
      </c>
      <c r="T31" s="195">
        <v>0.5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3.5</v>
      </c>
      <c r="AA31" s="197">
        <v>28</v>
      </c>
      <c r="AB31" s="193">
        <v>1</v>
      </c>
      <c r="AC31" s="151" t="s">
        <v>39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0.5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0.5</v>
      </c>
      <c r="L32" s="195">
        <v>0</v>
      </c>
      <c r="M32" s="195">
        <v>0</v>
      </c>
      <c r="N32" s="195">
        <v>0</v>
      </c>
      <c r="O32" s="195">
        <v>0.5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1.5</v>
      </c>
      <c r="AA32" s="197">
        <v>29</v>
      </c>
      <c r="AB32" s="193">
        <v>0.5</v>
      </c>
      <c r="AC32" s="151" t="s">
        <v>31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1</v>
      </c>
      <c r="C35" s="199">
        <f t="shared" si="1"/>
        <v>2.5</v>
      </c>
      <c r="D35" s="199">
        <f t="shared" si="1"/>
        <v>1.5</v>
      </c>
      <c r="E35" s="199">
        <f t="shared" si="1"/>
        <v>2</v>
      </c>
      <c r="F35" s="199">
        <f t="shared" si="1"/>
        <v>3</v>
      </c>
      <c r="G35" s="199">
        <f t="shared" si="1"/>
        <v>0.5</v>
      </c>
      <c r="H35" s="199">
        <f t="shared" si="1"/>
        <v>0</v>
      </c>
      <c r="I35" s="199">
        <f t="shared" si="1"/>
        <v>1.5</v>
      </c>
      <c r="J35" s="199">
        <f t="shared" si="1"/>
        <v>6</v>
      </c>
      <c r="K35" s="199">
        <f t="shared" si="1"/>
        <v>5</v>
      </c>
      <c r="L35" s="199">
        <f aca="true" t="shared" si="2" ref="L35:Y35">IF(COUNT(L4:L34)=0,"   -",SUM(L4:L34))</f>
        <v>1.5</v>
      </c>
      <c r="M35" s="199">
        <f t="shared" si="2"/>
        <v>4</v>
      </c>
      <c r="N35" s="199">
        <f t="shared" si="2"/>
        <v>2.5</v>
      </c>
      <c r="O35" s="199">
        <f t="shared" si="2"/>
        <v>0.5</v>
      </c>
      <c r="P35" s="199">
        <f t="shared" si="2"/>
        <v>2</v>
      </c>
      <c r="Q35" s="199">
        <f t="shared" si="2"/>
        <v>2</v>
      </c>
      <c r="R35" s="199">
        <f t="shared" si="2"/>
        <v>0</v>
      </c>
      <c r="S35" s="199">
        <f t="shared" si="2"/>
        <v>0</v>
      </c>
      <c r="T35" s="199">
        <f t="shared" si="2"/>
        <v>0.5</v>
      </c>
      <c r="U35" s="199">
        <f t="shared" si="2"/>
        <v>0.5</v>
      </c>
      <c r="V35" s="199">
        <f t="shared" si="2"/>
        <v>0.5</v>
      </c>
      <c r="W35" s="199">
        <f t="shared" si="2"/>
        <v>0</v>
      </c>
      <c r="X35" s="199">
        <f t="shared" si="2"/>
        <v>0.5</v>
      </c>
      <c r="Y35" s="199">
        <f t="shared" si="2"/>
        <v>0</v>
      </c>
      <c r="Z35" s="198">
        <f>SUM(B4:Y34)</f>
        <v>37.5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30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3</v>
      </c>
      <c r="I39" s="68">
        <v>15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>
        <v>22</v>
      </c>
      <c r="J40" s="72">
        <v>0.375</v>
      </c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>
        <v>23</v>
      </c>
      <c r="J41" s="226">
        <v>0.5</v>
      </c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2</v>
      </c>
      <c r="O4" s="190">
        <v>3.5</v>
      </c>
      <c r="P4" s="190">
        <v>0.5</v>
      </c>
      <c r="Q4" s="190">
        <v>0</v>
      </c>
      <c r="R4" s="190">
        <v>0.5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6.5</v>
      </c>
      <c r="AA4" s="192">
        <v>1</v>
      </c>
      <c r="AB4" s="189">
        <v>3.5</v>
      </c>
      <c r="AC4" s="150" t="s">
        <v>28</v>
      </c>
      <c r="AD4" s="54">
        <v>1</v>
      </c>
      <c r="AE4" s="189"/>
      <c r="AF4" s="152"/>
    </row>
    <row r="5" spans="1:32" ht="13.5" customHeight="1">
      <c r="A5" s="70">
        <v>2</v>
      </c>
      <c r="B5" s="193">
        <v>1.5</v>
      </c>
      <c r="C5" s="194">
        <v>1</v>
      </c>
      <c r="D5" s="195">
        <v>0.5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6</v>
      </c>
      <c r="W5" s="195">
        <v>0</v>
      </c>
      <c r="X5" s="195">
        <v>0</v>
      </c>
      <c r="Y5" s="195">
        <v>0</v>
      </c>
      <c r="Z5" s="196">
        <f t="shared" si="0"/>
        <v>9</v>
      </c>
      <c r="AA5" s="197">
        <v>2</v>
      </c>
      <c r="AB5" s="193">
        <v>6</v>
      </c>
      <c r="AC5" s="151" t="s">
        <v>30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0.5</v>
      </c>
      <c r="C7" s="195">
        <v>0.5</v>
      </c>
      <c r="D7" s="195">
        <v>0.5</v>
      </c>
      <c r="E7" s="195">
        <v>1</v>
      </c>
      <c r="F7" s="195">
        <v>2.5</v>
      </c>
      <c r="G7" s="195">
        <v>1.5</v>
      </c>
      <c r="H7" s="195">
        <v>0.5</v>
      </c>
      <c r="I7" s="195">
        <v>1</v>
      </c>
      <c r="J7" s="195">
        <v>1.5</v>
      </c>
      <c r="K7" s="195">
        <v>0.5</v>
      </c>
      <c r="L7" s="195">
        <v>0</v>
      </c>
      <c r="M7" s="195">
        <v>0</v>
      </c>
      <c r="N7" s="195">
        <v>1</v>
      </c>
      <c r="O7" s="195">
        <v>0</v>
      </c>
      <c r="P7" s="195">
        <v>0.5</v>
      </c>
      <c r="Q7" s="195">
        <v>1</v>
      </c>
      <c r="R7" s="195">
        <v>0.5</v>
      </c>
      <c r="S7" s="195">
        <v>0</v>
      </c>
      <c r="T7" s="195">
        <v>0.5</v>
      </c>
      <c r="U7" s="195">
        <v>0</v>
      </c>
      <c r="V7" s="195">
        <v>0.5</v>
      </c>
      <c r="W7" s="195">
        <v>0</v>
      </c>
      <c r="X7" s="195">
        <v>0</v>
      </c>
      <c r="Y7" s="195">
        <v>1.5</v>
      </c>
      <c r="Z7" s="196">
        <f t="shared" si="0"/>
        <v>15.5</v>
      </c>
      <c r="AA7" s="197">
        <v>4</v>
      </c>
      <c r="AB7" s="193">
        <v>2.5</v>
      </c>
      <c r="AC7" s="151" t="s">
        <v>41</v>
      </c>
      <c r="AD7" s="57">
        <v>4</v>
      </c>
      <c r="AE7" s="193"/>
      <c r="AF7" s="153"/>
    </row>
    <row r="8" spans="1:32" ht="13.5" customHeight="1">
      <c r="A8" s="70">
        <v>5</v>
      </c>
      <c r="B8" s="193">
        <v>0.5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0.5</v>
      </c>
      <c r="Z8" s="196">
        <f t="shared" si="0"/>
        <v>1</v>
      </c>
      <c r="AA8" s="197">
        <v>5</v>
      </c>
      <c r="AB8" s="193">
        <v>0.5</v>
      </c>
      <c r="AC8" s="151" t="s">
        <v>31</v>
      </c>
      <c r="AD8" s="57">
        <v>5</v>
      </c>
      <c r="AE8" s="193"/>
      <c r="AF8" s="153"/>
    </row>
    <row r="9" spans="1:32" ht="13.5" customHeight="1">
      <c r="A9" s="70">
        <v>6</v>
      </c>
      <c r="B9" s="193">
        <v>2.5</v>
      </c>
      <c r="C9" s="195">
        <v>2</v>
      </c>
      <c r="D9" s="195">
        <v>3.5</v>
      </c>
      <c r="E9" s="195">
        <v>2</v>
      </c>
      <c r="F9" s="195">
        <v>2.5</v>
      </c>
      <c r="G9" s="195">
        <v>3.5</v>
      </c>
      <c r="H9" s="195">
        <v>1.5</v>
      </c>
      <c r="I9" s="195">
        <v>1</v>
      </c>
      <c r="J9" s="195">
        <v>1.5</v>
      </c>
      <c r="K9" s="195">
        <v>0.5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0.5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21</v>
      </c>
      <c r="AA9" s="197">
        <v>6</v>
      </c>
      <c r="AB9" s="193">
        <v>3.5</v>
      </c>
      <c r="AC9" s="151" t="s">
        <v>34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0.5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1</v>
      </c>
      <c r="R10" s="195">
        <v>25.5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27</v>
      </c>
      <c r="AA10" s="197">
        <v>7</v>
      </c>
      <c r="AB10" s="193">
        <v>25.5</v>
      </c>
      <c r="AC10" s="151" t="s">
        <v>36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1.5</v>
      </c>
      <c r="Y12" s="195">
        <v>2</v>
      </c>
      <c r="Z12" s="196">
        <f t="shared" si="0"/>
        <v>3.5</v>
      </c>
      <c r="AA12" s="197">
        <v>9</v>
      </c>
      <c r="AB12" s="193">
        <v>2</v>
      </c>
      <c r="AC12" s="151" t="s">
        <v>33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4.5</v>
      </c>
      <c r="C13" s="195">
        <v>13</v>
      </c>
      <c r="D13" s="195">
        <v>3</v>
      </c>
      <c r="E13" s="195">
        <v>3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23.5</v>
      </c>
      <c r="AA13" s="197">
        <v>10</v>
      </c>
      <c r="AB13" s="193">
        <v>13</v>
      </c>
      <c r="AC13" s="151" t="s">
        <v>18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1</v>
      </c>
      <c r="X14" s="190">
        <v>0</v>
      </c>
      <c r="Y14" s="190">
        <v>0</v>
      </c>
      <c r="Z14" s="191">
        <f t="shared" si="0"/>
        <v>1</v>
      </c>
      <c r="AA14" s="192">
        <v>11</v>
      </c>
      <c r="AB14" s="189">
        <v>1</v>
      </c>
      <c r="AC14" s="150" t="s">
        <v>38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0.5</v>
      </c>
      <c r="G15" s="195">
        <v>0</v>
      </c>
      <c r="H15" s="195">
        <v>0</v>
      </c>
      <c r="I15" s="195">
        <v>0</v>
      </c>
      <c r="J15" s="195">
        <v>0</v>
      </c>
      <c r="K15" s="195">
        <v>0.5</v>
      </c>
      <c r="L15" s="195">
        <v>0</v>
      </c>
      <c r="M15" s="195">
        <v>0</v>
      </c>
      <c r="N15" s="195">
        <v>0.5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1.5</v>
      </c>
      <c r="AA15" s="197">
        <v>12</v>
      </c>
      <c r="AB15" s="193">
        <v>0.5</v>
      </c>
      <c r="AC15" s="151" t="s">
        <v>41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4</v>
      </c>
      <c r="Z18" s="196">
        <f t="shared" si="0"/>
        <v>4</v>
      </c>
      <c r="AA18" s="197">
        <v>15</v>
      </c>
      <c r="AB18" s="193">
        <v>4</v>
      </c>
      <c r="AC18" s="151" t="s">
        <v>33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1</v>
      </c>
      <c r="S19" s="195">
        <v>4</v>
      </c>
      <c r="T19" s="195">
        <v>0.5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5.5</v>
      </c>
      <c r="AA19" s="197">
        <v>16</v>
      </c>
      <c r="AB19" s="193">
        <v>4</v>
      </c>
      <c r="AC19" s="151" t="s">
        <v>37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0.5</v>
      </c>
      <c r="Q20" s="195">
        <v>0.5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</v>
      </c>
      <c r="AA20" s="197">
        <v>17</v>
      </c>
      <c r="AB20" s="193">
        <v>0.5</v>
      </c>
      <c r="AC20" s="151" t="s">
        <v>39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28</v>
      </c>
      <c r="U21" s="195">
        <v>1</v>
      </c>
      <c r="V21" s="195">
        <v>0</v>
      </c>
      <c r="W21" s="195">
        <v>0</v>
      </c>
      <c r="X21" s="195">
        <v>0</v>
      </c>
      <c r="Y21" s="195">
        <v>8.5</v>
      </c>
      <c r="Z21" s="196">
        <f t="shared" si="0"/>
        <v>37.5</v>
      </c>
      <c r="AA21" s="197">
        <v>18</v>
      </c>
      <c r="AB21" s="193">
        <v>28</v>
      </c>
      <c r="AC21" s="151" t="s">
        <v>14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13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2</v>
      </c>
      <c r="Z28" s="196">
        <f t="shared" si="0"/>
        <v>2</v>
      </c>
      <c r="AA28" s="197">
        <v>25</v>
      </c>
      <c r="AB28" s="193">
        <v>2</v>
      </c>
      <c r="AC28" s="151" t="s">
        <v>33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11</v>
      </c>
      <c r="C29" s="195">
        <v>2</v>
      </c>
      <c r="D29" s="195">
        <v>0</v>
      </c>
      <c r="E29" s="195">
        <v>1.5</v>
      </c>
      <c r="F29" s="195">
        <v>5.5</v>
      </c>
      <c r="G29" s="195">
        <v>5.5</v>
      </c>
      <c r="H29" s="195">
        <v>4</v>
      </c>
      <c r="I29" s="195">
        <v>8</v>
      </c>
      <c r="J29" s="195">
        <v>10.5</v>
      </c>
      <c r="K29" s="195">
        <v>7</v>
      </c>
      <c r="L29" s="195">
        <v>5</v>
      </c>
      <c r="M29" s="195">
        <v>4</v>
      </c>
      <c r="N29" s="195">
        <v>1</v>
      </c>
      <c r="O29" s="195">
        <v>0</v>
      </c>
      <c r="P29" s="195">
        <v>0.5</v>
      </c>
      <c r="Q29" s="195">
        <v>4.5</v>
      </c>
      <c r="R29" s="195">
        <v>4</v>
      </c>
      <c r="S29" s="195">
        <v>0.5</v>
      </c>
      <c r="T29" s="195">
        <v>5</v>
      </c>
      <c r="U29" s="195">
        <v>5</v>
      </c>
      <c r="V29" s="195">
        <v>3</v>
      </c>
      <c r="W29" s="195">
        <v>2.5</v>
      </c>
      <c r="X29" s="195">
        <v>6.5</v>
      </c>
      <c r="Y29" s="195">
        <v>1.5</v>
      </c>
      <c r="Z29" s="196">
        <f t="shared" si="0"/>
        <v>98</v>
      </c>
      <c r="AA29" s="197">
        <v>26</v>
      </c>
      <c r="AB29" s="193">
        <v>11</v>
      </c>
      <c r="AC29" s="151" t="s">
        <v>31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20.5</v>
      </c>
      <c r="C35" s="199">
        <f t="shared" si="1"/>
        <v>18.5</v>
      </c>
      <c r="D35" s="199">
        <f t="shared" si="1"/>
        <v>7.5</v>
      </c>
      <c r="E35" s="199">
        <f t="shared" si="1"/>
        <v>7.5</v>
      </c>
      <c r="F35" s="199">
        <f t="shared" si="1"/>
        <v>11</v>
      </c>
      <c r="G35" s="199">
        <f t="shared" si="1"/>
        <v>10.5</v>
      </c>
      <c r="H35" s="199">
        <f t="shared" si="1"/>
        <v>6</v>
      </c>
      <c r="I35" s="199">
        <f t="shared" si="1"/>
        <v>10</v>
      </c>
      <c r="J35" s="199">
        <f t="shared" si="1"/>
        <v>13.5</v>
      </c>
      <c r="K35" s="199">
        <f t="shared" si="1"/>
        <v>9</v>
      </c>
      <c r="L35" s="199">
        <f aca="true" t="shared" si="2" ref="L35:Y35">IF(COUNT(L4:L34)=0,"   -",SUM(L4:L34))</f>
        <v>5</v>
      </c>
      <c r="M35" s="199">
        <f t="shared" si="2"/>
        <v>4</v>
      </c>
      <c r="N35" s="199">
        <f t="shared" si="2"/>
        <v>4.5</v>
      </c>
      <c r="O35" s="199">
        <f t="shared" si="2"/>
        <v>3.5</v>
      </c>
      <c r="P35" s="199">
        <f t="shared" si="2"/>
        <v>2</v>
      </c>
      <c r="Q35" s="199">
        <f t="shared" si="2"/>
        <v>7</v>
      </c>
      <c r="R35" s="199">
        <f t="shared" si="2"/>
        <v>31.5</v>
      </c>
      <c r="S35" s="199">
        <f t="shared" si="2"/>
        <v>5</v>
      </c>
      <c r="T35" s="199">
        <f t="shared" si="2"/>
        <v>34</v>
      </c>
      <c r="U35" s="199">
        <f t="shared" si="2"/>
        <v>6</v>
      </c>
      <c r="V35" s="199">
        <f t="shared" si="2"/>
        <v>9.5</v>
      </c>
      <c r="W35" s="199">
        <f t="shared" si="2"/>
        <v>3.5</v>
      </c>
      <c r="X35" s="199">
        <f t="shared" si="2"/>
        <v>8</v>
      </c>
      <c r="Y35" s="199">
        <f t="shared" si="2"/>
        <v>20</v>
      </c>
      <c r="Z35" s="198">
        <f>SUM(B4:Y34)</f>
        <v>257.5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16</v>
      </c>
      <c r="E39" s="71"/>
      <c r="F39" s="71"/>
      <c r="G39" s="66"/>
      <c r="H39" s="67">
        <f>MAX(一時間最大)</f>
        <v>28</v>
      </c>
      <c r="I39" s="68">
        <v>18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98</v>
      </c>
      <c r="U39" s="79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13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13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8.5</v>
      </c>
      <c r="Q11" s="195">
        <v>0.5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9</v>
      </c>
      <c r="AA11" s="197">
        <v>8</v>
      </c>
      <c r="AB11" s="193">
        <v>8.5</v>
      </c>
      <c r="AC11" s="151" t="s">
        <v>39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3.5</v>
      </c>
      <c r="L13" s="195">
        <v>12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0.5</v>
      </c>
      <c r="V13" s="195">
        <v>2.5</v>
      </c>
      <c r="W13" s="195">
        <v>0.5</v>
      </c>
      <c r="X13" s="195">
        <v>0.5</v>
      </c>
      <c r="Y13" s="195">
        <v>0</v>
      </c>
      <c r="Z13" s="196">
        <f t="shared" si="0"/>
        <v>19.5</v>
      </c>
      <c r="AA13" s="197">
        <v>10</v>
      </c>
      <c r="AB13" s="193">
        <v>12</v>
      </c>
      <c r="AC13" s="151" t="s">
        <v>35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1.5</v>
      </c>
      <c r="H15" s="195">
        <v>7</v>
      </c>
      <c r="I15" s="195">
        <v>7</v>
      </c>
      <c r="J15" s="195">
        <v>1</v>
      </c>
      <c r="K15" s="195">
        <v>0.5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0.5</v>
      </c>
      <c r="Z15" s="196">
        <f t="shared" si="0"/>
        <v>17.5</v>
      </c>
      <c r="AA15" s="197">
        <v>12</v>
      </c>
      <c r="AB15" s="193">
        <v>7</v>
      </c>
      <c r="AC15" s="151" t="s">
        <v>43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0.5</v>
      </c>
      <c r="C16" s="195">
        <v>0</v>
      </c>
      <c r="D16" s="195">
        <v>3</v>
      </c>
      <c r="E16" s="195">
        <v>0</v>
      </c>
      <c r="F16" s="195">
        <v>1</v>
      </c>
      <c r="G16" s="195">
        <v>0</v>
      </c>
      <c r="H16" s="195">
        <v>1</v>
      </c>
      <c r="I16" s="195">
        <v>0.5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6</v>
      </c>
      <c r="AA16" s="197">
        <v>13</v>
      </c>
      <c r="AB16" s="193">
        <v>3</v>
      </c>
      <c r="AC16" s="151" t="s">
        <v>34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0.5</v>
      </c>
      <c r="Y17" s="195">
        <v>0.5</v>
      </c>
      <c r="Z17" s="196">
        <f t="shared" si="0"/>
        <v>1</v>
      </c>
      <c r="AA17" s="197">
        <v>14</v>
      </c>
      <c r="AB17" s="193">
        <v>0.5</v>
      </c>
      <c r="AC17" s="151" t="s">
        <v>17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12</v>
      </c>
      <c r="R18" s="195">
        <v>1</v>
      </c>
      <c r="S18" s="195">
        <v>0</v>
      </c>
      <c r="T18" s="195">
        <v>1</v>
      </c>
      <c r="U18" s="195">
        <v>1.5</v>
      </c>
      <c r="V18" s="195">
        <v>1.5</v>
      </c>
      <c r="W18" s="195">
        <v>0</v>
      </c>
      <c r="X18" s="195">
        <v>0</v>
      </c>
      <c r="Y18" s="195">
        <v>0</v>
      </c>
      <c r="Z18" s="196">
        <f t="shared" si="0"/>
        <v>17</v>
      </c>
      <c r="AA18" s="197">
        <v>15</v>
      </c>
      <c r="AB18" s="193">
        <v>12</v>
      </c>
      <c r="AC18" s="151" t="s">
        <v>42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0.5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0.5</v>
      </c>
      <c r="AA21" s="197">
        <v>18</v>
      </c>
      <c r="AB21" s="193">
        <v>0.5</v>
      </c>
      <c r="AC21" s="151" t="s">
        <v>42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4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4</v>
      </c>
      <c r="AA22" s="197">
        <v>19</v>
      </c>
      <c r="AB22" s="193">
        <v>4</v>
      </c>
      <c r="AC22" s="151" t="s">
        <v>39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13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0.5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1</v>
      </c>
      <c r="Y26" s="195">
        <v>1.5</v>
      </c>
      <c r="Z26" s="196">
        <f t="shared" si="0"/>
        <v>3</v>
      </c>
      <c r="AA26" s="197">
        <v>23</v>
      </c>
      <c r="AB26" s="193">
        <v>1.5</v>
      </c>
      <c r="AC26" s="151" t="s">
        <v>33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0.5</v>
      </c>
      <c r="C27" s="195">
        <v>0</v>
      </c>
      <c r="D27" s="195">
        <v>3.5</v>
      </c>
      <c r="E27" s="195">
        <v>12.5</v>
      </c>
      <c r="F27" s="195">
        <v>6.5</v>
      </c>
      <c r="G27" s="195">
        <v>7.5</v>
      </c>
      <c r="H27" s="195">
        <v>4</v>
      </c>
      <c r="I27" s="195">
        <v>0.5</v>
      </c>
      <c r="J27" s="195">
        <v>0.5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35.5</v>
      </c>
      <c r="AA27" s="197">
        <v>24</v>
      </c>
      <c r="AB27" s="193">
        <v>12.5</v>
      </c>
      <c r="AC27" s="151" t="s">
        <v>32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0.5</v>
      </c>
      <c r="Q28" s="195">
        <v>2</v>
      </c>
      <c r="R28" s="195">
        <v>0</v>
      </c>
      <c r="S28" s="195">
        <v>7</v>
      </c>
      <c r="T28" s="195">
        <v>24</v>
      </c>
      <c r="U28" s="195">
        <v>46</v>
      </c>
      <c r="V28" s="195">
        <v>6</v>
      </c>
      <c r="W28" s="195">
        <v>0</v>
      </c>
      <c r="X28" s="195">
        <v>1</v>
      </c>
      <c r="Y28" s="195">
        <v>3</v>
      </c>
      <c r="Z28" s="196">
        <f t="shared" si="0"/>
        <v>89.5</v>
      </c>
      <c r="AA28" s="197">
        <v>25</v>
      </c>
      <c r="AB28" s="193">
        <v>46</v>
      </c>
      <c r="AC28" s="151" t="s">
        <v>15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3.5</v>
      </c>
      <c r="C29" s="195">
        <v>7.5</v>
      </c>
      <c r="D29" s="195">
        <v>5.5</v>
      </c>
      <c r="E29" s="195">
        <v>7</v>
      </c>
      <c r="F29" s="195">
        <v>16.5</v>
      </c>
      <c r="G29" s="195">
        <v>9</v>
      </c>
      <c r="H29" s="195">
        <v>17.5</v>
      </c>
      <c r="I29" s="195">
        <v>3</v>
      </c>
      <c r="J29" s="195">
        <v>1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70.5</v>
      </c>
      <c r="AA29" s="197">
        <v>26</v>
      </c>
      <c r="AB29" s="193">
        <v>17.5</v>
      </c>
      <c r="AC29" s="151" t="s">
        <v>43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0.5</v>
      </c>
      <c r="M30" s="194">
        <v>0.5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0.5</v>
      </c>
      <c r="U30" s="195">
        <v>1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2.5</v>
      </c>
      <c r="AA30" s="197">
        <v>27</v>
      </c>
      <c r="AB30" s="193">
        <v>1</v>
      </c>
      <c r="AC30" s="151" t="s">
        <v>15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0.5</v>
      </c>
      <c r="Z31" s="196">
        <f t="shared" si="0"/>
        <v>0.5</v>
      </c>
      <c r="AA31" s="197">
        <v>28</v>
      </c>
      <c r="AB31" s="193">
        <v>0.5</v>
      </c>
      <c r="AC31" s="151" t="s">
        <v>33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2.5</v>
      </c>
      <c r="C32" s="195">
        <v>1.5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4</v>
      </c>
      <c r="AA32" s="197">
        <v>29</v>
      </c>
      <c r="AB32" s="193">
        <v>2.5</v>
      </c>
      <c r="AC32" s="151" t="s">
        <v>31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1</v>
      </c>
      <c r="E34" s="195">
        <v>0</v>
      </c>
      <c r="F34" s="195">
        <v>0.5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1.5</v>
      </c>
      <c r="AA34" s="197">
        <v>31</v>
      </c>
      <c r="AB34" s="193">
        <v>1</v>
      </c>
      <c r="AC34" s="151" t="s">
        <v>34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7</v>
      </c>
      <c r="C35" s="199">
        <f t="shared" si="1"/>
        <v>9</v>
      </c>
      <c r="D35" s="199">
        <f t="shared" si="1"/>
        <v>13</v>
      </c>
      <c r="E35" s="199">
        <f t="shared" si="1"/>
        <v>19.5</v>
      </c>
      <c r="F35" s="199">
        <f t="shared" si="1"/>
        <v>24.5</v>
      </c>
      <c r="G35" s="199">
        <f t="shared" si="1"/>
        <v>18</v>
      </c>
      <c r="H35" s="199">
        <f t="shared" si="1"/>
        <v>29.5</v>
      </c>
      <c r="I35" s="199">
        <f t="shared" si="1"/>
        <v>11</v>
      </c>
      <c r="J35" s="199">
        <f t="shared" si="1"/>
        <v>2.5</v>
      </c>
      <c r="K35" s="199">
        <f t="shared" si="1"/>
        <v>4</v>
      </c>
      <c r="L35" s="199">
        <f aca="true" t="shared" si="2" ref="L35:Y35">IF(COUNT(L4:L34)=0,"   -",SUM(L4:L34))</f>
        <v>12.5</v>
      </c>
      <c r="M35" s="199">
        <f t="shared" si="2"/>
        <v>0.5</v>
      </c>
      <c r="N35" s="199">
        <f t="shared" si="2"/>
        <v>0</v>
      </c>
      <c r="O35" s="199">
        <f t="shared" si="2"/>
        <v>0</v>
      </c>
      <c r="P35" s="199">
        <f t="shared" si="2"/>
        <v>13.5</v>
      </c>
      <c r="Q35" s="199">
        <f t="shared" si="2"/>
        <v>15</v>
      </c>
      <c r="R35" s="199">
        <f t="shared" si="2"/>
        <v>1</v>
      </c>
      <c r="S35" s="199">
        <f t="shared" si="2"/>
        <v>7</v>
      </c>
      <c r="T35" s="199">
        <f t="shared" si="2"/>
        <v>25.5</v>
      </c>
      <c r="U35" s="199">
        <f t="shared" si="2"/>
        <v>49</v>
      </c>
      <c r="V35" s="199">
        <f t="shared" si="2"/>
        <v>10</v>
      </c>
      <c r="W35" s="199">
        <f t="shared" si="2"/>
        <v>0.5</v>
      </c>
      <c r="X35" s="199">
        <f t="shared" si="2"/>
        <v>3</v>
      </c>
      <c r="Y35" s="199">
        <f t="shared" si="2"/>
        <v>6</v>
      </c>
      <c r="Z35" s="198">
        <f>SUM(B4:Y34)</f>
        <v>281.5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31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46</v>
      </c>
      <c r="I39" s="68">
        <v>25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89.5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v>2005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13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13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13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13</v>
      </c>
      <c r="AD7" s="57">
        <v>4</v>
      </c>
      <c r="AE7" s="193"/>
      <c r="AF7" s="153"/>
    </row>
    <row r="8" spans="1:32" ht="13.5" customHeight="1">
      <c r="A8" s="70">
        <v>5</v>
      </c>
      <c r="B8" s="193">
        <v>3</v>
      </c>
      <c r="C8" s="195">
        <v>1.5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0.5</v>
      </c>
      <c r="R8" s="195">
        <v>0</v>
      </c>
      <c r="S8" s="195">
        <v>0.5</v>
      </c>
      <c r="T8" s="195">
        <v>1</v>
      </c>
      <c r="U8" s="195">
        <v>0</v>
      </c>
      <c r="V8" s="195">
        <v>0</v>
      </c>
      <c r="W8" s="195">
        <v>0</v>
      </c>
      <c r="X8" s="195">
        <v>0.5</v>
      </c>
      <c r="Y8" s="195">
        <v>0.5</v>
      </c>
      <c r="Z8" s="196">
        <f t="shared" si="0"/>
        <v>7.5</v>
      </c>
      <c r="AA8" s="197">
        <v>5</v>
      </c>
      <c r="AB8" s="193">
        <v>3</v>
      </c>
      <c r="AC8" s="151" t="s">
        <v>31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</v>
      </c>
      <c r="E9" s="195">
        <v>0.5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2</v>
      </c>
      <c r="N9" s="195">
        <v>0.5</v>
      </c>
      <c r="O9" s="195">
        <v>0</v>
      </c>
      <c r="P9" s="195">
        <v>0</v>
      </c>
      <c r="Q9" s="195">
        <v>0</v>
      </c>
      <c r="R9" s="195">
        <v>0</v>
      </c>
      <c r="S9" s="195">
        <v>0.5</v>
      </c>
      <c r="T9" s="195">
        <v>0</v>
      </c>
      <c r="U9" s="195">
        <v>1</v>
      </c>
      <c r="V9" s="195">
        <v>8.5</v>
      </c>
      <c r="W9" s="195">
        <v>6</v>
      </c>
      <c r="X9" s="195">
        <v>36</v>
      </c>
      <c r="Y9" s="195">
        <v>29</v>
      </c>
      <c r="Z9" s="196">
        <f t="shared" si="0"/>
        <v>84.5</v>
      </c>
      <c r="AA9" s="197">
        <v>6</v>
      </c>
      <c r="AB9" s="193">
        <v>36</v>
      </c>
      <c r="AC9" s="151" t="s">
        <v>17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0.5</v>
      </c>
      <c r="D10" s="195">
        <v>0.5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2</v>
      </c>
      <c r="L10" s="195">
        <v>0.5</v>
      </c>
      <c r="M10" s="195">
        <v>0</v>
      </c>
      <c r="N10" s="195">
        <v>0</v>
      </c>
      <c r="O10" s="195">
        <v>0</v>
      </c>
      <c r="P10" s="195">
        <v>0.5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4</v>
      </c>
      <c r="AA10" s="197">
        <v>7</v>
      </c>
      <c r="AB10" s="193">
        <v>2</v>
      </c>
      <c r="AC10" s="151" t="s">
        <v>44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13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18</v>
      </c>
      <c r="P14" s="190">
        <v>2</v>
      </c>
      <c r="Q14" s="190">
        <v>0</v>
      </c>
      <c r="R14" s="190">
        <v>0</v>
      </c>
      <c r="S14" s="190">
        <v>0.5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20.5</v>
      </c>
      <c r="AA14" s="192">
        <v>11</v>
      </c>
      <c r="AB14" s="189">
        <v>18</v>
      </c>
      <c r="AC14" s="150" t="s">
        <v>28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0.5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v>0.5</v>
      </c>
      <c r="AC15" s="151" t="s">
        <v>41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13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13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13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13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2.5</v>
      </c>
      <c r="C24" s="190">
        <v>0.5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3</v>
      </c>
      <c r="AA24" s="192">
        <v>21</v>
      </c>
      <c r="AB24" s="189">
        <v>2.5</v>
      </c>
      <c r="AC24" s="150" t="s">
        <v>31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13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13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0.5</v>
      </c>
      <c r="J27" s="195">
        <v>0.5</v>
      </c>
      <c r="K27" s="195">
        <v>4</v>
      </c>
      <c r="L27" s="195">
        <v>0</v>
      </c>
      <c r="M27" s="195">
        <v>0.5</v>
      </c>
      <c r="N27" s="195">
        <v>0</v>
      </c>
      <c r="O27" s="195">
        <v>0</v>
      </c>
      <c r="P27" s="195">
        <v>0.5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1</v>
      </c>
      <c r="X27" s="195">
        <v>0</v>
      </c>
      <c r="Y27" s="195">
        <v>0.5</v>
      </c>
      <c r="Z27" s="196">
        <f t="shared" si="0"/>
        <v>7.5</v>
      </c>
      <c r="AA27" s="197">
        <v>24</v>
      </c>
      <c r="AB27" s="193">
        <v>4</v>
      </c>
      <c r="AC27" s="151" t="s">
        <v>44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v>0.5</v>
      </c>
      <c r="AC28" s="151" t="s">
        <v>40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13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13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13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13</v>
      </c>
      <c r="AD34" s="57">
        <v>31</v>
      </c>
      <c r="AE34" s="193"/>
      <c r="AF34" s="153"/>
    </row>
    <row r="35" spans="1:32" ht="13.5" customHeight="1">
      <c r="A35" s="50" t="s">
        <v>19</v>
      </c>
      <c r="B35" s="198">
        <f aca="true" t="shared" si="1" ref="B35:K35">IF(COUNT(B4:B34)=0,"   -",SUM(B4:B34))</f>
        <v>6</v>
      </c>
      <c r="C35" s="199">
        <f t="shared" si="1"/>
        <v>2.5</v>
      </c>
      <c r="D35" s="199">
        <f t="shared" si="1"/>
        <v>0.5</v>
      </c>
      <c r="E35" s="199">
        <f t="shared" si="1"/>
        <v>0.5</v>
      </c>
      <c r="F35" s="199">
        <f t="shared" si="1"/>
        <v>0.5</v>
      </c>
      <c r="G35" s="199">
        <f t="shared" si="1"/>
        <v>0</v>
      </c>
      <c r="H35" s="199">
        <f t="shared" si="1"/>
        <v>0</v>
      </c>
      <c r="I35" s="199">
        <f t="shared" si="1"/>
        <v>1</v>
      </c>
      <c r="J35" s="199">
        <f t="shared" si="1"/>
        <v>0.5</v>
      </c>
      <c r="K35" s="199">
        <f t="shared" si="1"/>
        <v>6</v>
      </c>
      <c r="L35" s="199">
        <f aca="true" t="shared" si="2" ref="L35:Y35">IF(COUNT(L4:L34)=0,"   -",SUM(L4:L34))</f>
        <v>0.5</v>
      </c>
      <c r="M35" s="199">
        <f t="shared" si="2"/>
        <v>2.5</v>
      </c>
      <c r="N35" s="199">
        <f t="shared" si="2"/>
        <v>0.5</v>
      </c>
      <c r="O35" s="199">
        <f t="shared" si="2"/>
        <v>18</v>
      </c>
      <c r="P35" s="199">
        <f t="shared" si="2"/>
        <v>3</v>
      </c>
      <c r="Q35" s="199">
        <f t="shared" si="2"/>
        <v>0.5</v>
      </c>
      <c r="R35" s="199">
        <f t="shared" si="2"/>
        <v>0</v>
      </c>
      <c r="S35" s="199">
        <f t="shared" si="2"/>
        <v>1.5</v>
      </c>
      <c r="T35" s="199">
        <f t="shared" si="2"/>
        <v>1</v>
      </c>
      <c r="U35" s="199">
        <f t="shared" si="2"/>
        <v>1</v>
      </c>
      <c r="V35" s="199">
        <f t="shared" si="2"/>
        <v>8.5</v>
      </c>
      <c r="W35" s="199">
        <f t="shared" si="2"/>
        <v>7</v>
      </c>
      <c r="X35" s="199">
        <f t="shared" si="2"/>
        <v>36.5</v>
      </c>
      <c r="Y35" s="199">
        <f t="shared" si="2"/>
        <v>30</v>
      </c>
      <c r="Z35" s="198">
        <f>SUM(B4:Y34)</f>
        <v>128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5" t="s">
        <v>22</v>
      </c>
      <c r="B38" s="6"/>
      <c r="C38" s="6"/>
      <c r="D38" s="63">
        <f>COUNTIF(日合計,"&gt;=0")</f>
        <v>30</v>
      </c>
      <c r="E38" s="71"/>
      <c r="F38" s="71"/>
      <c r="G38" s="12" t="s">
        <v>23</v>
      </c>
      <c r="H38" s="4"/>
      <c r="I38" s="4" t="s">
        <v>6</v>
      </c>
      <c r="J38" s="53" t="s">
        <v>9</v>
      </c>
      <c r="K38" s="71"/>
      <c r="L38" s="71"/>
      <c r="M38" s="12" t="s">
        <v>24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25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36</v>
      </c>
      <c r="I39" s="68">
        <v>6</v>
      </c>
      <c r="J39" s="155">
        <v>0.9583333333333334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84.5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26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27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2010-03-30T05:12:10Z</dcterms:modified>
  <cp:category/>
  <cp:version/>
  <cp:contentType/>
  <cp:contentStatus/>
</cp:coreProperties>
</file>