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 refMode="R1C1"/>
</workbook>
</file>

<file path=xl/sharedStrings.xml><?xml version="1.0" encoding="utf-8"?>
<sst xmlns="http://schemas.openxmlformats.org/spreadsheetml/2006/main" count="1005" uniqueCount="409">
  <si>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</si>
  <si>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</si>
  <si>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</si>
  <si>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</si>
  <si>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</si>
  <si>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</si>
  <si>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</si>
  <si>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</si>
  <si>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</si>
  <si>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</si>
  <si>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</si>
  <si>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</si>
  <si>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</si>
  <si>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</si>
  <si>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</si>
  <si>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</si>
  <si>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</si>
  <si>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</si>
  <si>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</si>
  <si>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</si>
  <si>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</si>
  <si>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</si>
  <si>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</si>
  <si>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</si>
  <si>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</si>
  <si>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</si>
  <si>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</si>
  <si>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</si>
  <si>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</si>
  <si>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</si>
  <si>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</si>
  <si>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</si>
  <si>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</si>
  <si>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</si>
  <si>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</si>
  <si>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</si>
  <si>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</si>
  <si>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</si>
  <si>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</si>
  <si>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</si>
  <si>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</si>
  <si>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</si>
  <si>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</si>
  <si>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</si>
  <si>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</si>
  <si>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</si>
  <si>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</si>
  <si>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</si>
  <si>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</si>
  <si>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南部</t>
  </si>
  <si>
    <t>南部　平均気温(℃)</t>
  </si>
  <si>
    <t>南部　最高気温（℃）</t>
  </si>
  <si>
    <t>南部　最低気温（℃）</t>
  </si>
  <si>
    <t>09:38</t>
  </si>
  <si>
    <t>22:25</t>
  </si>
  <si>
    <t>10:27</t>
  </si>
  <si>
    <t>04:08</t>
  </si>
  <si>
    <t>10:49</t>
  </si>
  <si>
    <t>05:16</t>
  </si>
  <si>
    <t>13:30</t>
  </si>
  <si>
    <t>02:51</t>
  </si>
  <si>
    <t>12:48</t>
  </si>
  <si>
    <t>05:25</t>
  </si>
  <si>
    <t>12:19</t>
  </si>
  <si>
    <t>22:41</t>
  </si>
  <si>
    <t>11:54</t>
  </si>
  <si>
    <t>04:54</t>
  </si>
  <si>
    <t>10:37</t>
  </si>
  <si>
    <t>00:39</t>
  </si>
  <si>
    <t>09:10</t>
  </si>
  <si>
    <t>18:41</t>
  </si>
  <si>
    <t>22:53</t>
  </si>
  <si>
    <t>01:56</t>
  </si>
  <si>
    <t>12:15</t>
  </si>
  <si>
    <t>05:01</t>
  </si>
  <si>
    <t>10:32</t>
  </si>
  <si>
    <t>19:05</t>
  </si>
  <si>
    <t>12:24</t>
  </si>
  <si>
    <t>05:14</t>
  </si>
  <si>
    <t>12:34</t>
  </si>
  <si>
    <t>23:59</t>
  </si>
  <si>
    <t>12:21</t>
  </si>
  <si>
    <t>06:52</t>
  </si>
  <si>
    <t>00:03</t>
  </si>
  <si>
    <t>04:11</t>
  </si>
  <si>
    <t>12:03</t>
  </si>
  <si>
    <t>00:37</t>
  </si>
  <si>
    <t>10:10</t>
  </si>
  <si>
    <t>01:12</t>
  </si>
  <si>
    <t>13:36</t>
  </si>
  <si>
    <t>04:49</t>
  </si>
  <si>
    <t>09:56</t>
  </si>
  <si>
    <t>04:40</t>
  </si>
  <si>
    <t>10:04</t>
  </si>
  <si>
    <t>02:27</t>
  </si>
  <si>
    <t>00:10</t>
  </si>
  <si>
    <t>07:03</t>
  </si>
  <si>
    <t>16:23</t>
  </si>
  <si>
    <t>16:12</t>
  </si>
  <si>
    <t>08:18</t>
  </si>
  <si>
    <t>14:12</t>
  </si>
  <si>
    <t>11:17</t>
  </si>
  <si>
    <t>04:51</t>
  </si>
  <si>
    <t>15:29</t>
  </si>
  <si>
    <t>06:08</t>
  </si>
  <si>
    <t>12:41</t>
  </si>
  <si>
    <t>05:43</t>
  </si>
  <si>
    <t>14:37</t>
  </si>
  <si>
    <t>05:00</t>
  </si>
  <si>
    <t>12:28</t>
  </si>
  <si>
    <t>05:36</t>
  </si>
  <si>
    <t>07:40</t>
  </si>
  <si>
    <t>03:14</t>
  </si>
  <si>
    <t>12:25</t>
  </si>
  <si>
    <t>04:53</t>
  </si>
  <si>
    <t>09:16</t>
  </si>
  <si>
    <t>03:51</t>
  </si>
  <si>
    <t>07:56</t>
  </si>
  <si>
    <t>14:38</t>
  </si>
  <si>
    <t>05:26</t>
  </si>
  <si>
    <t>14:15</t>
  </si>
  <si>
    <t>02:14</t>
  </si>
  <si>
    <t>13:06</t>
  </si>
  <si>
    <t>01:23</t>
  </si>
  <si>
    <t>09:49</t>
  </si>
  <si>
    <t>02:23</t>
  </si>
  <si>
    <t>09:17</t>
  </si>
  <si>
    <t>23:35</t>
  </si>
  <si>
    <t>10:09</t>
  </si>
  <si>
    <t>03:23</t>
  </si>
  <si>
    <t>10:51</t>
  </si>
  <si>
    <t>04:32</t>
  </si>
  <si>
    <t>12:05</t>
  </si>
  <si>
    <t>23:49</t>
  </si>
  <si>
    <t>09:40</t>
  </si>
  <si>
    <t>03:46</t>
  </si>
  <si>
    <t>11:33</t>
  </si>
  <si>
    <t>04:43</t>
  </si>
  <si>
    <t>10:47</t>
  </si>
  <si>
    <t>14:54</t>
  </si>
  <si>
    <t>12:10</t>
  </si>
  <si>
    <t>21:34</t>
  </si>
  <si>
    <t>11:15</t>
  </si>
  <si>
    <t>09:22</t>
  </si>
  <si>
    <t>05:11</t>
  </si>
  <si>
    <t>11:57</t>
  </si>
  <si>
    <t>04:16</t>
  </si>
  <si>
    <t>09:11</t>
  </si>
  <si>
    <t>04:45</t>
  </si>
  <si>
    <t>18:59</t>
  </si>
  <si>
    <t>13:26</t>
  </si>
  <si>
    <t>04:05</t>
  </si>
  <si>
    <t>13:19</t>
  </si>
  <si>
    <t>04:15</t>
  </si>
  <si>
    <t>10:02</t>
  </si>
  <si>
    <t>23:14</t>
  </si>
  <si>
    <t>05:10</t>
  </si>
  <si>
    <t>17:48</t>
  </si>
  <si>
    <t>11:23</t>
  </si>
  <si>
    <t>14:46</t>
  </si>
  <si>
    <t>10:17</t>
  </si>
  <si>
    <t>06:14</t>
  </si>
  <si>
    <t>09:28</t>
  </si>
  <si>
    <t>06:31</t>
  </si>
  <si>
    <t>13:38</t>
  </si>
  <si>
    <t>18:10</t>
  </si>
  <si>
    <t>23:50</t>
  </si>
  <si>
    <t>08:41</t>
  </si>
  <si>
    <t>04:35</t>
  </si>
  <si>
    <t>09:44</t>
  </si>
  <si>
    <t>04:09</t>
  </si>
  <si>
    <t>10:24</t>
  </si>
  <si>
    <t>05:17</t>
  </si>
  <si>
    <t>14:49</t>
  </si>
  <si>
    <t>23:12</t>
  </si>
  <si>
    <t>09:13</t>
  </si>
  <si>
    <t>10:36</t>
  </si>
  <si>
    <t>08:35</t>
  </si>
  <si>
    <t>23:09</t>
  </si>
  <si>
    <t>16:04</t>
  </si>
  <si>
    <t>04:55</t>
  </si>
  <si>
    <t>10:31</t>
  </si>
  <si>
    <t>05:12</t>
  </si>
  <si>
    <t>13:32</t>
  </si>
  <si>
    <t>10:45</t>
  </si>
  <si>
    <t>10:03</t>
  </si>
  <si>
    <t>02:32</t>
  </si>
  <si>
    <t>14:00</t>
  </si>
  <si>
    <t>08:57</t>
  </si>
  <si>
    <t>04:07</t>
  </si>
  <si>
    <t>09:52</t>
  </si>
  <si>
    <t>22:59</t>
  </si>
  <si>
    <t>13:12</t>
  </si>
  <si>
    <t>04:31</t>
  </si>
  <si>
    <t>16:22</t>
  </si>
  <si>
    <t>23:45</t>
  </si>
  <si>
    <t>10:14</t>
  </si>
  <si>
    <t>05:07</t>
  </si>
  <si>
    <t>09:36</t>
  </si>
  <si>
    <t>10:56</t>
  </si>
  <si>
    <t>04:33</t>
  </si>
  <si>
    <t>17:04</t>
  </si>
  <si>
    <t>02:59</t>
  </si>
  <si>
    <t>00:42</t>
  </si>
  <si>
    <t>11:48</t>
  </si>
  <si>
    <t>03:50</t>
  </si>
  <si>
    <t>10:06</t>
  </si>
  <si>
    <t>10:55</t>
  </si>
  <si>
    <t>22:17</t>
  </si>
  <si>
    <t>14:26</t>
  </si>
  <si>
    <t>03:45</t>
  </si>
  <si>
    <t>12:12</t>
  </si>
  <si>
    <t>15:03</t>
  </si>
  <si>
    <t>05:56</t>
  </si>
  <si>
    <t>04:38</t>
  </si>
  <si>
    <t>10:15</t>
  </si>
  <si>
    <t>13:18</t>
  </si>
  <si>
    <t>14:18</t>
  </si>
  <si>
    <t>04:03</t>
  </si>
  <si>
    <t>12:00</t>
  </si>
  <si>
    <t>04:24</t>
  </si>
  <si>
    <t>12:50</t>
  </si>
  <si>
    <t>02:56</t>
  </si>
  <si>
    <t>22:34</t>
  </si>
  <si>
    <t>09:32</t>
  </si>
  <si>
    <t>20:17</t>
  </si>
  <si>
    <t>12:37</t>
  </si>
  <si>
    <t>16:31</t>
  </si>
  <si>
    <t>04:22</t>
  </si>
  <si>
    <t>14:03</t>
  </si>
  <si>
    <t>14:13</t>
  </si>
  <si>
    <t>03:07</t>
  </si>
  <si>
    <t>13:44</t>
  </si>
  <si>
    <t>06:36</t>
  </si>
  <si>
    <t>09:30</t>
  </si>
  <si>
    <t>00:49</t>
  </si>
  <si>
    <t>12:04</t>
  </si>
  <si>
    <t>04:36</t>
  </si>
  <si>
    <t>09:43</t>
  </si>
  <si>
    <t>04:19</t>
  </si>
  <si>
    <t>11:31</t>
  </si>
  <si>
    <t>06:00</t>
  </si>
  <si>
    <t>22:14</t>
  </si>
  <si>
    <t>05:31</t>
  </si>
  <si>
    <t>23:47</t>
  </si>
  <si>
    <t>14:48</t>
  </si>
  <si>
    <t>04:06</t>
  </si>
  <si>
    <t>07:46</t>
  </si>
  <si>
    <t>05:55</t>
  </si>
  <si>
    <t>05:47</t>
  </si>
  <si>
    <t>12:11</t>
  </si>
  <si>
    <t>05:34</t>
  </si>
  <si>
    <t>14:23</t>
  </si>
  <si>
    <t>23:44</t>
  </si>
  <si>
    <t>12:20</t>
  </si>
  <si>
    <t>05:46</t>
  </si>
  <si>
    <t>13:11</t>
  </si>
  <si>
    <t>05:05</t>
  </si>
  <si>
    <t>11:00</t>
  </si>
  <si>
    <t>05:52</t>
  </si>
  <si>
    <t>05:23</t>
  </si>
  <si>
    <t>03:15</t>
  </si>
  <si>
    <t>13:45</t>
  </si>
  <si>
    <t>03:53</t>
  </si>
  <si>
    <t>01:01</t>
  </si>
  <si>
    <t>08:37</t>
  </si>
  <si>
    <t>23:53</t>
  </si>
  <si>
    <t>17:26</t>
  </si>
  <si>
    <t>01:27</t>
  </si>
  <si>
    <t>14:56</t>
  </si>
  <si>
    <t>04:23</t>
  </si>
  <si>
    <t>10:26</t>
  </si>
  <si>
    <t>02:38</t>
  </si>
  <si>
    <t>14:39</t>
  </si>
  <si>
    <t>12:29</t>
  </si>
  <si>
    <t>05:03</t>
  </si>
  <si>
    <t>10:21</t>
  </si>
  <si>
    <t>05:09</t>
  </si>
  <si>
    <t>11:20</t>
  </si>
  <si>
    <t>05:13</t>
  </si>
  <si>
    <t>10:44</t>
  </si>
  <si>
    <t>05:04</t>
  </si>
  <si>
    <t>13:01</t>
  </si>
  <si>
    <t>00:15</t>
  </si>
  <si>
    <t>17:19</t>
  </si>
  <si>
    <t>13:50</t>
  </si>
  <si>
    <t>06:21</t>
  </si>
  <si>
    <t>00:02</t>
  </si>
  <si>
    <t>18:51</t>
  </si>
  <si>
    <t>12:42</t>
  </si>
  <si>
    <t>11:44</t>
  </si>
  <si>
    <t>23:46</t>
  </si>
  <si>
    <t>15:52</t>
  </si>
  <si>
    <t>04:59</t>
  </si>
  <si>
    <t>18:47</t>
  </si>
  <si>
    <t>01:22</t>
  </si>
  <si>
    <t>13:00</t>
  </si>
  <si>
    <t>13:28</t>
  </si>
  <si>
    <t>06:33</t>
  </si>
  <si>
    <t>14:17</t>
  </si>
  <si>
    <t>12:27</t>
  </si>
  <si>
    <t>11:05</t>
  </si>
  <si>
    <t>15:01</t>
  </si>
  <si>
    <t>16:05</t>
  </si>
  <si>
    <t>04:52</t>
  </si>
  <si>
    <t>00:01</t>
  </si>
  <si>
    <t>23:58</t>
  </si>
  <si>
    <t>13:47</t>
  </si>
  <si>
    <t>15:57</t>
  </si>
  <si>
    <t>06:27</t>
  </si>
  <si>
    <t>14:32</t>
  </si>
  <si>
    <t>05:41</t>
  </si>
  <si>
    <t>09:48</t>
  </si>
  <si>
    <t>14:16</t>
  </si>
  <si>
    <t>22:43</t>
  </si>
  <si>
    <t>12:46</t>
  </si>
  <si>
    <t>06:12</t>
  </si>
  <si>
    <t>12:30</t>
  </si>
  <si>
    <t>02:22</t>
  </si>
  <si>
    <t>14:31</t>
  </si>
  <si>
    <t>05:15</t>
  </si>
  <si>
    <t>11:13</t>
  </si>
  <si>
    <t>03:44</t>
  </si>
  <si>
    <t>15:46</t>
  </si>
  <si>
    <t>23:54</t>
  </si>
  <si>
    <t>11:18</t>
  </si>
  <si>
    <t>06:29</t>
  </si>
  <si>
    <t>11:27</t>
  </si>
  <si>
    <t>04:48</t>
  </si>
  <si>
    <t>18:17</t>
  </si>
  <si>
    <t>23:57</t>
  </si>
  <si>
    <t>14:40</t>
  </si>
  <si>
    <t>06:03</t>
  </si>
  <si>
    <t>14:33</t>
  </si>
  <si>
    <t>02:02</t>
  </si>
  <si>
    <t>14:10</t>
  </si>
  <si>
    <t>04:58</t>
  </si>
  <si>
    <t>00:00</t>
  </si>
  <si>
    <t>06:25</t>
  </si>
  <si>
    <t>12:13</t>
  </si>
  <si>
    <t>06:24</t>
  </si>
  <si>
    <t>12:33</t>
  </si>
  <si>
    <t>06:05</t>
  </si>
  <si>
    <t>21:07</t>
  </si>
  <si>
    <t>14:35</t>
  </si>
  <si>
    <t>07:27</t>
  </si>
  <si>
    <t>15:41</t>
  </si>
  <si>
    <t>06:16</t>
  </si>
  <si>
    <t>10:19</t>
  </si>
  <si>
    <t>23:56</t>
  </si>
  <si>
    <t>12:35</t>
  </si>
  <si>
    <t>07:13</t>
  </si>
  <si>
    <t>08:36</t>
  </si>
  <si>
    <t>11:59</t>
  </si>
  <si>
    <t>01:43</t>
  </si>
  <si>
    <t>12:16</t>
  </si>
  <si>
    <t>23:28</t>
  </si>
  <si>
    <t>12:39</t>
  </si>
  <si>
    <t>05:06</t>
  </si>
  <si>
    <t>05:42</t>
  </si>
  <si>
    <t>06:10</t>
  </si>
  <si>
    <t>12:26</t>
  </si>
  <si>
    <t>11:01</t>
  </si>
  <si>
    <t>06:17</t>
  </si>
  <si>
    <t>03:08</t>
  </si>
  <si>
    <t>12:18</t>
  </si>
  <si>
    <t>11:50</t>
  </si>
  <si>
    <t>00:52</t>
  </si>
  <si>
    <t>14:57</t>
  </si>
  <si>
    <t>07:08</t>
  </si>
  <si>
    <t>11:47</t>
  </si>
  <si>
    <t>07:28</t>
  </si>
  <si>
    <t>11:30</t>
  </si>
  <si>
    <t>12:17</t>
  </si>
  <si>
    <t>07:15</t>
  </si>
  <si>
    <t>12:14</t>
  </si>
  <si>
    <t>06:09</t>
  </si>
  <si>
    <t>13:54</t>
  </si>
  <si>
    <t>11:22</t>
  </si>
  <si>
    <t>12:09</t>
  </si>
  <si>
    <t>06:22</t>
  </si>
  <si>
    <t>07:09</t>
  </si>
  <si>
    <t>15:10</t>
  </si>
  <si>
    <t>12:23</t>
  </si>
  <si>
    <t>06:37</t>
  </si>
  <si>
    <t>12:38</t>
  </si>
  <si>
    <t>03:40</t>
  </si>
  <si>
    <t>03:09</t>
  </si>
  <si>
    <t>23:52</t>
  </si>
  <si>
    <t>13:05</t>
  </si>
  <si>
    <t>07:00</t>
  </si>
  <si>
    <t>02:53</t>
  </si>
  <si>
    <t>22:38</t>
  </si>
  <si>
    <t>05:27</t>
  </si>
  <si>
    <t>12:31</t>
  </si>
  <si>
    <t>06:30</t>
  </si>
  <si>
    <t>12:06</t>
  </si>
  <si>
    <t>03:57</t>
  </si>
  <si>
    <t>07:32</t>
  </si>
  <si>
    <t>13:37</t>
  </si>
  <si>
    <t>06:43</t>
  </si>
  <si>
    <t>11:04</t>
  </si>
  <si>
    <t>06:49</t>
  </si>
  <si>
    <t>-</t>
  </si>
  <si>
    <t>-</t>
  </si>
  <si>
    <t>-</t>
  </si>
  <si>
    <t>-</t>
  </si>
  <si>
    <t>-</t>
  </si>
  <si>
    <t>**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</si>
</sst>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20" fontId="4" fillId="0" borderId="0" xfId="0" applyNumberFormat="1" applyFont="1" applyFill="1" applyAlignment="1" applyProtection="1">
      <alignment horizontal="center"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20" fontId="4" fillId="0" borderId="35" xfId="0" applyNumberFormat="1" applyFont="1" applyFill="1" applyBorder="1" applyAlignment="1" applyProtection="1">
      <alignment horizontal="center"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0" fontId="4" fillId="0" borderId="27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shrinkToFit="1"/>
      <protection/>
    </xf>
    <xf numFmtId="0" fontId="4" fillId="0" borderId="30" xfId="0" applyFont="1" applyFill="1" applyBorder="1" applyAlignment="1" applyProtection="1">
      <alignment horizontal="center" shrinkToFit="1"/>
      <protection/>
    </xf>
    <xf numFmtId="178" fontId="3" fillId="0" borderId="0" xfId="0" applyNumberFormat="1" applyFont="1" applyFill="1" applyAlignment="1" applyProtection="1">
      <alignment shrinkToFit="1"/>
      <protection/>
    </xf>
    <xf numFmtId="20" fontId="3" fillId="0" borderId="0" xfId="0" applyNumberFormat="1" applyFont="1" applyFill="1" applyAlignment="1" applyProtection="1">
      <alignment shrinkToFit="1"/>
      <protection/>
    </xf>
    <xf numFmtId="178" fontId="3" fillId="0" borderId="46" xfId="0" applyNumberFormat="1" applyFont="1" applyFill="1" applyBorder="1" applyAlignment="1" applyProtection="1">
      <alignment shrinkToFit="1"/>
      <protection/>
    </xf>
    <xf numFmtId="20" fontId="3" fillId="0" borderId="46" xfId="0" applyNumberFormat="1" applyFont="1" applyFill="1" applyBorder="1" applyAlignment="1" applyProtection="1">
      <alignment shrinkToFit="1"/>
      <protection/>
    </xf>
    <xf numFmtId="178" fontId="3" fillId="0" borderId="0" xfId="0" applyNumberFormat="1" applyFont="1" applyFill="1" applyBorder="1" applyAlignment="1" applyProtection="1">
      <alignment shrinkToFit="1"/>
      <protection/>
    </xf>
    <xf numFmtId="20" fontId="3" fillId="0" borderId="0" xfId="0" applyNumberFormat="1" applyFont="1" applyFill="1" applyBorder="1" applyAlignment="1" applyProtection="1">
      <alignment shrinkToFit="1"/>
      <protection/>
    </xf>
    <xf numFmtId="178" fontId="3" fillId="0" borderId="47" xfId="0" applyNumberFormat="1" applyFont="1" applyFill="1" applyBorder="1" applyAlignment="1" applyProtection="1">
      <alignment shrinkToFit="1"/>
      <protection/>
    </xf>
    <xf numFmtId="20" fontId="3" fillId="0" borderId="47" xfId="0" applyNumberFormat="1" applyFont="1" applyFill="1" applyBorder="1" applyAlignment="1" applyProtection="1">
      <alignment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2.083</v>
      </c>
      <c r="C3" s="116">
        <v>1.131</v>
      </c>
      <c r="D3" s="116">
        <v>0.867</v>
      </c>
      <c r="E3" s="116">
        <v>0.602</v>
      </c>
      <c r="F3" s="116">
        <v>0.042</v>
      </c>
      <c r="G3" s="116">
        <v>-0.011</v>
      </c>
      <c r="H3" s="116">
        <v>-0.856</v>
      </c>
      <c r="I3" s="116">
        <v>0.645</v>
      </c>
      <c r="J3" s="116">
        <v>3.957</v>
      </c>
      <c r="K3" s="116">
        <v>7.2</v>
      </c>
      <c r="L3" s="116">
        <v>11.19</v>
      </c>
      <c r="M3" s="116">
        <v>13.43</v>
      </c>
      <c r="N3" s="116">
        <v>12.81</v>
      </c>
      <c r="O3" s="116">
        <v>13</v>
      </c>
      <c r="P3" s="116">
        <v>13</v>
      </c>
      <c r="Q3" s="116">
        <v>12.29</v>
      </c>
      <c r="R3" s="116">
        <v>10.51</v>
      </c>
      <c r="S3" s="116">
        <v>8.77</v>
      </c>
      <c r="T3" s="116">
        <v>6.77</v>
      </c>
      <c r="U3" s="116">
        <v>5.341</v>
      </c>
      <c r="V3" s="116">
        <v>4.494</v>
      </c>
      <c r="W3" s="116">
        <v>3.235</v>
      </c>
      <c r="X3" s="116">
        <v>1.86</v>
      </c>
      <c r="Y3" s="116">
        <v>1.458</v>
      </c>
      <c r="Z3" s="117">
        <f aca="true" t="shared" si="0" ref="Z3:Z33">AVERAGE(B3:Y3)</f>
        <v>5.57575</v>
      </c>
      <c r="AA3" s="118">
        <v>14.35</v>
      </c>
      <c r="AB3" s="119" t="s">
        <v>81</v>
      </c>
      <c r="AC3" s="118">
        <v>-1.099</v>
      </c>
      <c r="AD3" s="120" t="s">
        <v>316</v>
      </c>
    </row>
    <row r="4" spans="1:30" ht="11.25" customHeight="1">
      <c r="A4" s="78">
        <v>2</v>
      </c>
      <c r="B4" s="116">
        <v>0.623</v>
      </c>
      <c r="C4" s="116">
        <v>0.75</v>
      </c>
      <c r="D4" s="116">
        <v>0.497</v>
      </c>
      <c r="E4" s="116">
        <v>-0.148</v>
      </c>
      <c r="F4" s="116">
        <v>-1.659</v>
      </c>
      <c r="G4" s="116">
        <v>-1.279</v>
      </c>
      <c r="H4" s="116">
        <v>1.459</v>
      </c>
      <c r="I4" s="116">
        <v>2.263</v>
      </c>
      <c r="J4" s="116">
        <v>3.956</v>
      </c>
      <c r="K4" s="116">
        <v>7.22</v>
      </c>
      <c r="L4" s="116">
        <v>9.8</v>
      </c>
      <c r="M4" s="116">
        <v>10.79</v>
      </c>
      <c r="N4" s="116">
        <v>9.15</v>
      </c>
      <c r="O4" s="116">
        <v>8.9</v>
      </c>
      <c r="P4" s="116">
        <v>8.33</v>
      </c>
      <c r="Q4" s="116">
        <v>7.36</v>
      </c>
      <c r="R4" s="116">
        <v>5.976</v>
      </c>
      <c r="S4" s="116">
        <v>4.092</v>
      </c>
      <c r="T4" s="116">
        <v>4.156</v>
      </c>
      <c r="U4" s="116">
        <v>3.162</v>
      </c>
      <c r="V4" s="116">
        <v>2.146</v>
      </c>
      <c r="W4" s="116">
        <v>1.29</v>
      </c>
      <c r="X4" s="116">
        <v>1.48</v>
      </c>
      <c r="Y4" s="116">
        <v>0.359</v>
      </c>
      <c r="Z4" s="117">
        <f t="shared" si="0"/>
        <v>3.778041666666667</v>
      </c>
      <c r="AA4" s="118">
        <v>11.01</v>
      </c>
      <c r="AB4" s="119" t="s">
        <v>327</v>
      </c>
      <c r="AC4" s="118">
        <v>-1.701</v>
      </c>
      <c r="AD4" s="120" t="s">
        <v>108</v>
      </c>
    </row>
    <row r="5" spans="1:30" ht="11.25" customHeight="1">
      <c r="A5" s="78">
        <v>3</v>
      </c>
      <c r="B5" s="116">
        <v>-0.571</v>
      </c>
      <c r="C5" s="116">
        <v>1.142</v>
      </c>
      <c r="D5" s="116">
        <v>-1.205</v>
      </c>
      <c r="E5" s="116">
        <v>-1.701</v>
      </c>
      <c r="F5" s="116">
        <v>-1.501</v>
      </c>
      <c r="G5" s="116">
        <v>-1.891</v>
      </c>
      <c r="H5" s="116">
        <v>-2.43</v>
      </c>
      <c r="I5" s="116">
        <v>-1.734</v>
      </c>
      <c r="J5" s="116">
        <v>-0.211</v>
      </c>
      <c r="K5" s="116">
        <v>2.316</v>
      </c>
      <c r="L5" s="116">
        <v>4.391</v>
      </c>
      <c r="M5" s="116">
        <v>6.084</v>
      </c>
      <c r="N5" s="116">
        <v>6.688</v>
      </c>
      <c r="O5" s="116">
        <v>7.3</v>
      </c>
      <c r="P5" s="116">
        <v>7.6</v>
      </c>
      <c r="Q5" s="116">
        <v>7.21</v>
      </c>
      <c r="R5" s="116">
        <v>7.22</v>
      </c>
      <c r="S5" s="116">
        <v>6.432</v>
      </c>
      <c r="T5" s="116">
        <v>6.199</v>
      </c>
      <c r="U5" s="116">
        <v>4.219</v>
      </c>
      <c r="V5" s="116">
        <v>3.828</v>
      </c>
      <c r="W5" s="116">
        <v>2.59</v>
      </c>
      <c r="X5" s="116">
        <v>1.892</v>
      </c>
      <c r="Y5" s="116">
        <v>1.057</v>
      </c>
      <c r="Z5" s="117">
        <f t="shared" si="0"/>
        <v>2.705166666666667</v>
      </c>
      <c r="AA5" s="118">
        <v>7.83</v>
      </c>
      <c r="AB5" s="119" t="s">
        <v>368</v>
      </c>
      <c r="AC5" s="118">
        <v>-2.599</v>
      </c>
      <c r="AD5" s="120" t="s">
        <v>369</v>
      </c>
    </row>
    <row r="6" spans="1:30" ht="11.25" customHeight="1">
      <c r="A6" s="78">
        <v>4</v>
      </c>
      <c r="B6" s="116">
        <v>0.528</v>
      </c>
      <c r="C6" s="116">
        <v>0.93</v>
      </c>
      <c r="D6" s="116">
        <v>1.3</v>
      </c>
      <c r="E6" s="116">
        <v>1.152</v>
      </c>
      <c r="F6" s="116">
        <v>0.761</v>
      </c>
      <c r="G6" s="116">
        <v>0.539</v>
      </c>
      <c r="H6" s="116">
        <v>0.222</v>
      </c>
      <c r="I6" s="116">
        <v>2.126</v>
      </c>
      <c r="J6" s="116">
        <v>2.03</v>
      </c>
      <c r="K6" s="116">
        <v>5.914</v>
      </c>
      <c r="L6" s="116">
        <v>9.61</v>
      </c>
      <c r="M6" s="116">
        <v>11.28</v>
      </c>
      <c r="N6" s="116">
        <v>10.01</v>
      </c>
      <c r="O6" s="116">
        <v>9.97</v>
      </c>
      <c r="P6" s="116">
        <v>9.23</v>
      </c>
      <c r="Q6" s="116">
        <v>7.84</v>
      </c>
      <c r="R6" s="116">
        <v>5.911</v>
      </c>
      <c r="S6" s="116">
        <v>4.61</v>
      </c>
      <c r="T6" s="116">
        <v>4.291</v>
      </c>
      <c r="U6" s="116">
        <v>3.774</v>
      </c>
      <c r="V6" s="116">
        <v>2.917</v>
      </c>
      <c r="W6" s="116">
        <v>1.987</v>
      </c>
      <c r="X6" s="116">
        <v>1.099</v>
      </c>
      <c r="Y6" s="116">
        <v>0.011</v>
      </c>
      <c r="Z6" s="117">
        <f t="shared" si="0"/>
        <v>4.0850833333333325</v>
      </c>
      <c r="AA6" s="118">
        <v>11.85</v>
      </c>
      <c r="AB6" s="119" t="s">
        <v>370</v>
      </c>
      <c r="AC6" s="118">
        <v>-0.37</v>
      </c>
      <c r="AD6" s="120" t="s">
        <v>371</v>
      </c>
    </row>
    <row r="7" spans="1:30" ht="11.25" customHeight="1">
      <c r="A7" s="78">
        <v>5</v>
      </c>
      <c r="B7" s="116">
        <v>-0.613</v>
      </c>
      <c r="C7" s="116">
        <v>-0.782</v>
      </c>
      <c r="D7" s="116">
        <v>0.74</v>
      </c>
      <c r="E7" s="116">
        <v>0.169</v>
      </c>
      <c r="F7" s="116">
        <v>-0.972</v>
      </c>
      <c r="G7" s="116">
        <v>-0.782</v>
      </c>
      <c r="H7" s="116">
        <v>-0.021</v>
      </c>
      <c r="I7" s="116">
        <v>0.878</v>
      </c>
      <c r="J7" s="116">
        <v>3.247</v>
      </c>
      <c r="K7" s="116">
        <v>5.299</v>
      </c>
      <c r="L7" s="116">
        <v>7.05</v>
      </c>
      <c r="M7" s="116">
        <v>6.929</v>
      </c>
      <c r="N7" s="116">
        <v>5.542</v>
      </c>
      <c r="O7" s="116">
        <v>5.755</v>
      </c>
      <c r="P7" s="116">
        <v>5.712</v>
      </c>
      <c r="Q7" s="116">
        <v>5.712</v>
      </c>
      <c r="R7" s="116">
        <v>4.516</v>
      </c>
      <c r="S7" s="116">
        <v>3.511</v>
      </c>
      <c r="T7" s="116">
        <v>2.58</v>
      </c>
      <c r="U7" s="116">
        <v>2.675</v>
      </c>
      <c r="V7" s="116">
        <v>0.719</v>
      </c>
      <c r="W7" s="116">
        <v>0.994</v>
      </c>
      <c r="X7" s="116">
        <v>0.803</v>
      </c>
      <c r="Y7" s="116">
        <v>1.385</v>
      </c>
      <c r="Z7" s="117">
        <f t="shared" si="0"/>
        <v>2.5435833333333338</v>
      </c>
      <c r="AA7" s="118">
        <v>7.79</v>
      </c>
      <c r="AB7" s="119" t="s">
        <v>372</v>
      </c>
      <c r="AC7" s="118">
        <v>-1.173</v>
      </c>
      <c r="AD7" s="120" t="s">
        <v>281</v>
      </c>
    </row>
    <row r="8" spans="1:30" ht="11.25" customHeight="1">
      <c r="A8" s="78">
        <v>6</v>
      </c>
      <c r="B8" s="116">
        <v>0.803</v>
      </c>
      <c r="C8" s="116">
        <v>-0.127</v>
      </c>
      <c r="D8" s="116">
        <v>-0.75</v>
      </c>
      <c r="E8" s="116">
        <v>-1.235</v>
      </c>
      <c r="F8" s="116">
        <v>-2.028</v>
      </c>
      <c r="G8" s="116">
        <v>-1.712</v>
      </c>
      <c r="H8" s="116">
        <v>-2.208</v>
      </c>
      <c r="I8" s="116">
        <v>-2.589</v>
      </c>
      <c r="J8" s="116">
        <v>1.311</v>
      </c>
      <c r="K8" s="116">
        <v>5.215</v>
      </c>
      <c r="L8" s="116">
        <v>7.34</v>
      </c>
      <c r="M8" s="116">
        <v>8.18</v>
      </c>
      <c r="N8" s="116">
        <v>7.29</v>
      </c>
      <c r="O8" s="116">
        <v>7.32</v>
      </c>
      <c r="P8" s="116">
        <v>6.963</v>
      </c>
      <c r="Q8" s="116">
        <v>6.009</v>
      </c>
      <c r="R8" s="116">
        <v>4.389</v>
      </c>
      <c r="S8" s="116">
        <v>3.468</v>
      </c>
      <c r="T8" s="116">
        <v>2.834</v>
      </c>
      <c r="U8" s="116">
        <v>2.463</v>
      </c>
      <c r="V8" s="116">
        <v>1.691</v>
      </c>
      <c r="W8" s="116">
        <v>1.226</v>
      </c>
      <c r="X8" s="116">
        <v>0.127</v>
      </c>
      <c r="Y8" s="116">
        <v>0.307</v>
      </c>
      <c r="Z8" s="117">
        <f t="shared" si="0"/>
        <v>2.3452916666666668</v>
      </c>
      <c r="AA8" s="118">
        <v>9.11</v>
      </c>
      <c r="AB8" s="119" t="s">
        <v>373</v>
      </c>
      <c r="AC8" s="118">
        <v>-3.19</v>
      </c>
      <c r="AD8" s="120" t="s">
        <v>374</v>
      </c>
    </row>
    <row r="9" spans="1:30" ht="11.25" customHeight="1">
      <c r="A9" s="78">
        <v>7</v>
      </c>
      <c r="B9" s="116">
        <v>-0.011</v>
      </c>
      <c r="C9" s="116">
        <v>-1.014</v>
      </c>
      <c r="D9" s="116">
        <v>-1.3</v>
      </c>
      <c r="E9" s="116">
        <v>-0.846</v>
      </c>
      <c r="F9" s="116">
        <v>-0.127</v>
      </c>
      <c r="G9" s="116">
        <v>-2.367</v>
      </c>
      <c r="H9" s="116">
        <v>-2.991</v>
      </c>
      <c r="I9" s="116">
        <v>-2.949</v>
      </c>
      <c r="J9" s="116">
        <v>1.47</v>
      </c>
      <c r="K9" s="116">
        <v>3.969</v>
      </c>
      <c r="L9" s="116">
        <v>6.204</v>
      </c>
      <c r="M9" s="116">
        <v>7.79</v>
      </c>
      <c r="N9" s="116">
        <v>7.9</v>
      </c>
      <c r="O9" s="116">
        <v>7.59</v>
      </c>
      <c r="P9" s="116">
        <v>7.48</v>
      </c>
      <c r="Q9" s="116">
        <v>7.6</v>
      </c>
      <c r="R9" s="116">
        <v>5.224</v>
      </c>
      <c r="S9" s="116">
        <v>3.87</v>
      </c>
      <c r="T9" s="116">
        <v>3.881</v>
      </c>
      <c r="U9" s="116">
        <v>5.205</v>
      </c>
      <c r="V9" s="116">
        <v>3.056</v>
      </c>
      <c r="W9" s="116">
        <v>2.262</v>
      </c>
      <c r="X9" s="116">
        <v>1.586</v>
      </c>
      <c r="Y9" s="116">
        <v>0.708</v>
      </c>
      <c r="Z9" s="117">
        <f t="shared" si="0"/>
        <v>2.674583333333333</v>
      </c>
      <c r="AA9" s="118">
        <v>9.27</v>
      </c>
      <c r="AB9" s="119" t="s">
        <v>375</v>
      </c>
      <c r="AC9" s="118">
        <v>-3.349</v>
      </c>
      <c r="AD9" s="120" t="s">
        <v>376</v>
      </c>
    </row>
    <row r="10" spans="1:30" ht="11.25" customHeight="1">
      <c r="A10" s="78">
        <v>8</v>
      </c>
      <c r="B10" s="116">
        <v>0.877</v>
      </c>
      <c r="C10" s="116">
        <v>0.497</v>
      </c>
      <c r="D10" s="116">
        <v>0.127</v>
      </c>
      <c r="E10" s="116">
        <v>-0.444</v>
      </c>
      <c r="F10" s="116">
        <v>-0.951</v>
      </c>
      <c r="G10" s="116">
        <v>-1.268</v>
      </c>
      <c r="H10" s="116">
        <v>-1.216</v>
      </c>
      <c r="I10" s="116">
        <v>-0.571</v>
      </c>
      <c r="J10" s="116">
        <v>2.094</v>
      </c>
      <c r="K10" s="116">
        <v>7.33</v>
      </c>
      <c r="L10" s="116">
        <v>9.3</v>
      </c>
      <c r="M10" s="116">
        <v>11.47</v>
      </c>
      <c r="N10" s="116">
        <v>10.7</v>
      </c>
      <c r="O10" s="116">
        <v>11.75</v>
      </c>
      <c r="P10" s="116">
        <v>11.7</v>
      </c>
      <c r="Q10" s="116">
        <v>11.02</v>
      </c>
      <c r="R10" s="116">
        <v>10.18</v>
      </c>
      <c r="S10" s="116">
        <v>8.79</v>
      </c>
      <c r="T10" s="116">
        <v>8.32</v>
      </c>
      <c r="U10" s="116">
        <v>8.39</v>
      </c>
      <c r="V10" s="116">
        <v>7.72</v>
      </c>
      <c r="W10" s="116">
        <v>6.781</v>
      </c>
      <c r="X10" s="116">
        <v>6.601</v>
      </c>
      <c r="Y10" s="116">
        <v>6.315</v>
      </c>
      <c r="Z10" s="117">
        <f t="shared" si="0"/>
        <v>5.646333333333334</v>
      </c>
      <c r="AA10" s="118">
        <v>12.08</v>
      </c>
      <c r="AB10" s="119" t="s">
        <v>377</v>
      </c>
      <c r="AC10" s="118">
        <v>-1.627</v>
      </c>
      <c r="AD10" s="120" t="s">
        <v>363</v>
      </c>
    </row>
    <row r="11" spans="1:30" ht="11.25" customHeight="1">
      <c r="A11" s="78">
        <v>9</v>
      </c>
      <c r="B11" s="116">
        <v>5.924</v>
      </c>
      <c r="C11" s="116">
        <v>5.734</v>
      </c>
      <c r="D11" s="116">
        <v>5.797</v>
      </c>
      <c r="E11" s="116">
        <v>4.982</v>
      </c>
      <c r="F11" s="116">
        <v>4.897</v>
      </c>
      <c r="G11" s="116">
        <v>4.59</v>
      </c>
      <c r="H11" s="116">
        <v>4.537</v>
      </c>
      <c r="I11" s="116">
        <v>4.929</v>
      </c>
      <c r="J11" s="116">
        <v>4.918</v>
      </c>
      <c r="K11" s="116">
        <v>5.626</v>
      </c>
      <c r="L11" s="116">
        <v>5.818</v>
      </c>
      <c r="M11" s="116">
        <v>6.665</v>
      </c>
      <c r="N11" s="116">
        <v>6.908</v>
      </c>
      <c r="O11" s="116">
        <v>7.14</v>
      </c>
      <c r="P11" s="116">
        <v>6.833</v>
      </c>
      <c r="Q11" s="116">
        <v>6.547</v>
      </c>
      <c r="R11" s="116">
        <v>5.394</v>
      </c>
      <c r="S11" s="116">
        <v>4.474</v>
      </c>
      <c r="T11" s="116">
        <v>3.109</v>
      </c>
      <c r="U11" s="116">
        <v>2.654</v>
      </c>
      <c r="V11" s="116">
        <v>1.903</v>
      </c>
      <c r="W11" s="116">
        <v>1.279</v>
      </c>
      <c r="X11" s="116">
        <v>1.216</v>
      </c>
      <c r="Y11" s="116">
        <v>0.56</v>
      </c>
      <c r="Z11" s="117">
        <f t="shared" si="0"/>
        <v>4.68475</v>
      </c>
      <c r="AA11" s="118">
        <v>8.56</v>
      </c>
      <c r="AB11" s="119" t="s">
        <v>375</v>
      </c>
      <c r="AC11" s="118">
        <v>0.518</v>
      </c>
      <c r="AD11" s="120" t="s">
        <v>80</v>
      </c>
    </row>
    <row r="12" spans="1:30" ht="11.25" customHeight="1">
      <c r="A12" s="82">
        <v>10</v>
      </c>
      <c r="B12" s="122">
        <v>0.063</v>
      </c>
      <c r="C12" s="122">
        <v>-0.465</v>
      </c>
      <c r="D12" s="122">
        <v>-0.867</v>
      </c>
      <c r="E12" s="122">
        <v>-1.374</v>
      </c>
      <c r="F12" s="122">
        <v>-1.902</v>
      </c>
      <c r="G12" s="122">
        <v>-1.839</v>
      </c>
      <c r="H12" s="122">
        <v>-2.421</v>
      </c>
      <c r="I12" s="122">
        <v>-1.11</v>
      </c>
      <c r="J12" s="122">
        <v>1.301</v>
      </c>
      <c r="K12" s="122">
        <v>2.358</v>
      </c>
      <c r="L12" s="122">
        <v>3.565</v>
      </c>
      <c r="M12" s="122">
        <v>3.712</v>
      </c>
      <c r="N12" s="122">
        <v>2.739</v>
      </c>
      <c r="O12" s="122">
        <v>2.665</v>
      </c>
      <c r="P12" s="122">
        <v>2.919</v>
      </c>
      <c r="Q12" s="122">
        <v>3.046</v>
      </c>
      <c r="R12" s="122">
        <v>2.962</v>
      </c>
      <c r="S12" s="122">
        <v>0.391</v>
      </c>
      <c r="T12" s="122">
        <v>0.677</v>
      </c>
      <c r="U12" s="122">
        <v>1.036</v>
      </c>
      <c r="V12" s="122">
        <v>-1.015</v>
      </c>
      <c r="W12" s="122">
        <v>-1.142</v>
      </c>
      <c r="X12" s="122">
        <v>-1.913</v>
      </c>
      <c r="Y12" s="122">
        <v>-2.462</v>
      </c>
      <c r="Z12" s="123">
        <f t="shared" si="0"/>
        <v>0.4551666666666668</v>
      </c>
      <c r="AA12" s="105">
        <v>6.107</v>
      </c>
      <c r="AB12" s="124" t="s">
        <v>378</v>
      </c>
      <c r="AC12" s="105">
        <v>-2.611</v>
      </c>
      <c r="AD12" s="125" t="s">
        <v>351</v>
      </c>
    </row>
    <row r="13" spans="1:30" ht="11.25" customHeight="1">
      <c r="A13" s="78">
        <v>11</v>
      </c>
      <c r="B13" s="116">
        <v>-2.642</v>
      </c>
      <c r="C13" s="116">
        <v>-2.864</v>
      </c>
      <c r="D13" s="116">
        <v>-3.551</v>
      </c>
      <c r="E13" s="116">
        <v>-3.413</v>
      </c>
      <c r="F13" s="116">
        <v>-3.984</v>
      </c>
      <c r="G13" s="116">
        <v>-3.678</v>
      </c>
      <c r="H13" s="116">
        <v>-3.941</v>
      </c>
      <c r="I13" s="116">
        <v>-2.992</v>
      </c>
      <c r="J13" s="116">
        <v>1.047</v>
      </c>
      <c r="K13" s="116">
        <v>4.517</v>
      </c>
      <c r="L13" s="116">
        <v>6.625</v>
      </c>
      <c r="M13" s="116">
        <v>6.889</v>
      </c>
      <c r="N13" s="116">
        <v>6.19</v>
      </c>
      <c r="O13" s="116">
        <v>6.974</v>
      </c>
      <c r="P13" s="116">
        <v>6.953</v>
      </c>
      <c r="Q13" s="116">
        <v>6.529</v>
      </c>
      <c r="R13" s="116">
        <v>5.566</v>
      </c>
      <c r="S13" s="116">
        <v>3.522</v>
      </c>
      <c r="T13" s="116">
        <v>2.527</v>
      </c>
      <c r="U13" s="116">
        <v>1.448</v>
      </c>
      <c r="V13" s="116">
        <v>0.698</v>
      </c>
      <c r="W13" s="116">
        <v>0.222</v>
      </c>
      <c r="X13" s="116">
        <v>-0.169</v>
      </c>
      <c r="Y13" s="116">
        <v>-0.613</v>
      </c>
      <c r="Z13" s="117">
        <f t="shared" si="0"/>
        <v>1.3275</v>
      </c>
      <c r="AA13" s="118">
        <v>8.14</v>
      </c>
      <c r="AB13" s="119" t="s">
        <v>379</v>
      </c>
      <c r="AC13" s="118">
        <v>-4.321</v>
      </c>
      <c r="AD13" s="120" t="s">
        <v>182</v>
      </c>
    </row>
    <row r="14" spans="1:30" ht="11.25" customHeight="1">
      <c r="A14" s="78">
        <v>12</v>
      </c>
      <c r="B14" s="116">
        <v>-1.078</v>
      </c>
      <c r="C14" s="116">
        <v>-1.416</v>
      </c>
      <c r="D14" s="116">
        <v>-1.437</v>
      </c>
      <c r="E14" s="116">
        <v>-1.564</v>
      </c>
      <c r="F14" s="116">
        <v>-1.849</v>
      </c>
      <c r="G14" s="116">
        <v>-2.019</v>
      </c>
      <c r="H14" s="116">
        <v>-2.156</v>
      </c>
      <c r="I14" s="116">
        <v>-1.818</v>
      </c>
      <c r="J14" s="116">
        <v>1.459</v>
      </c>
      <c r="K14" s="116">
        <v>5.322</v>
      </c>
      <c r="L14" s="116">
        <v>7.73</v>
      </c>
      <c r="M14" s="116">
        <v>10.35</v>
      </c>
      <c r="N14" s="116">
        <v>9.61</v>
      </c>
      <c r="O14" s="116">
        <v>9.13</v>
      </c>
      <c r="P14" s="116">
        <v>9</v>
      </c>
      <c r="Q14" s="116">
        <v>8.32</v>
      </c>
      <c r="R14" s="116">
        <v>6.995</v>
      </c>
      <c r="S14" s="116">
        <v>5.819</v>
      </c>
      <c r="T14" s="116">
        <v>3.215</v>
      </c>
      <c r="U14" s="116">
        <v>1.85</v>
      </c>
      <c r="V14" s="116">
        <v>1.099</v>
      </c>
      <c r="W14" s="116">
        <v>1.469</v>
      </c>
      <c r="X14" s="116">
        <v>0.412</v>
      </c>
      <c r="Y14" s="116">
        <v>-0.264</v>
      </c>
      <c r="Z14" s="117">
        <f t="shared" si="0"/>
        <v>2.8407916666666666</v>
      </c>
      <c r="AA14" s="118">
        <v>10.86</v>
      </c>
      <c r="AB14" s="119" t="s">
        <v>355</v>
      </c>
      <c r="AC14" s="118">
        <v>-2.41</v>
      </c>
      <c r="AD14" s="120" t="s">
        <v>380</v>
      </c>
    </row>
    <row r="15" spans="1:30" ht="11.25" customHeight="1">
      <c r="A15" s="78">
        <v>13</v>
      </c>
      <c r="B15" s="116">
        <v>0.613</v>
      </c>
      <c r="C15" s="116">
        <v>0.328</v>
      </c>
      <c r="D15" s="116">
        <v>2.454</v>
      </c>
      <c r="E15" s="116">
        <v>1.988</v>
      </c>
      <c r="F15" s="116">
        <v>0.73</v>
      </c>
      <c r="G15" s="116">
        <v>0.846</v>
      </c>
      <c r="H15" s="116">
        <v>0.349</v>
      </c>
      <c r="I15" s="116">
        <v>0.941</v>
      </c>
      <c r="J15" s="116">
        <v>3.3</v>
      </c>
      <c r="K15" s="116">
        <v>4.929</v>
      </c>
      <c r="L15" s="116">
        <v>5.914</v>
      </c>
      <c r="M15" s="116">
        <v>6.528</v>
      </c>
      <c r="N15" s="116">
        <v>5.595</v>
      </c>
      <c r="O15" s="116">
        <v>5.31</v>
      </c>
      <c r="P15" s="116">
        <v>5.109</v>
      </c>
      <c r="Q15" s="116">
        <v>4.473</v>
      </c>
      <c r="R15" s="116">
        <v>3.109</v>
      </c>
      <c r="S15" s="116">
        <v>1.861</v>
      </c>
      <c r="T15" s="116">
        <v>0.994</v>
      </c>
      <c r="U15" s="116">
        <v>-0.148</v>
      </c>
      <c r="V15" s="116">
        <v>-1.025</v>
      </c>
      <c r="W15" s="116">
        <v>-1.332</v>
      </c>
      <c r="X15" s="116">
        <v>-1.617</v>
      </c>
      <c r="Y15" s="116">
        <v>-2.388</v>
      </c>
      <c r="Z15" s="117">
        <f t="shared" si="0"/>
        <v>2.0358750000000003</v>
      </c>
      <c r="AA15" s="118">
        <v>7.24</v>
      </c>
      <c r="AB15" s="119" t="s">
        <v>65</v>
      </c>
      <c r="AC15" s="118">
        <v>-2.409</v>
      </c>
      <c r="AD15" s="120" t="s">
        <v>80</v>
      </c>
    </row>
    <row r="16" spans="1:30" ht="11.25" customHeight="1">
      <c r="A16" s="78">
        <v>14</v>
      </c>
      <c r="B16" s="116">
        <v>-2.483</v>
      </c>
      <c r="C16" s="116">
        <v>-3.128</v>
      </c>
      <c r="D16" s="116">
        <v>-3.413</v>
      </c>
      <c r="E16" s="116">
        <v>-2.759</v>
      </c>
      <c r="F16" s="116">
        <v>-3.213</v>
      </c>
      <c r="G16" s="116">
        <v>-3.541</v>
      </c>
      <c r="H16" s="116">
        <v>-3.997</v>
      </c>
      <c r="I16" s="116">
        <v>-3.024</v>
      </c>
      <c r="J16" s="116">
        <v>-1.015</v>
      </c>
      <c r="K16" s="116">
        <v>2.686</v>
      </c>
      <c r="L16" s="116">
        <v>4.994</v>
      </c>
      <c r="M16" s="116">
        <v>6.762</v>
      </c>
      <c r="N16" s="116">
        <v>5.068</v>
      </c>
      <c r="O16" s="116">
        <v>5.099</v>
      </c>
      <c r="P16" s="116">
        <v>4.92</v>
      </c>
      <c r="Q16" s="116">
        <v>4.942</v>
      </c>
      <c r="R16" s="116">
        <v>4.359</v>
      </c>
      <c r="S16" s="116">
        <v>2.824</v>
      </c>
      <c r="T16" s="116">
        <v>2.105</v>
      </c>
      <c r="U16" s="116">
        <v>0.867</v>
      </c>
      <c r="V16" s="116">
        <v>0.645</v>
      </c>
      <c r="W16" s="116">
        <v>-0.602</v>
      </c>
      <c r="X16" s="116">
        <v>-0.994</v>
      </c>
      <c r="Y16" s="116">
        <v>-0.93</v>
      </c>
      <c r="Z16" s="117">
        <f t="shared" si="0"/>
        <v>0.6738333333333332</v>
      </c>
      <c r="AA16" s="118">
        <v>7.66</v>
      </c>
      <c r="AB16" s="119" t="s">
        <v>373</v>
      </c>
      <c r="AC16" s="118">
        <v>-4.229</v>
      </c>
      <c r="AD16" s="120" t="s">
        <v>381</v>
      </c>
    </row>
    <row r="17" spans="1:30" ht="11.25" customHeight="1">
      <c r="A17" s="78">
        <v>15</v>
      </c>
      <c r="B17" s="116">
        <v>-1.046</v>
      </c>
      <c r="C17" s="116">
        <v>-1.184</v>
      </c>
      <c r="D17" s="116">
        <v>-1.089</v>
      </c>
      <c r="E17" s="116">
        <v>-0.56</v>
      </c>
      <c r="F17" s="116">
        <v>-0.582</v>
      </c>
      <c r="G17" s="116">
        <v>0.518</v>
      </c>
      <c r="H17" s="116">
        <v>1.015</v>
      </c>
      <c r="I17" s="116">
        <v>1.545</v>
      </c>
      <c r="J17" s="116">
        <v>1.502</v>
      </c>
      <c r="K17" s="116">
        <v>2.391</v>
      </c>
      <c r="L17" s="116">
        <v>2.793</v>
      </c>
      <c r="M17" s="116">
        <v>3.322</v>
      </c>
      <c r="N17" s="116">
        <v>3.28</v>
      </c>
      <c r="O17" s="116">
        <v>3.269</v>
      </c>
      <c r="P17" s="116">
        <v>3.65</v>
      </c>
      <c r="Q17" s="116">
        <v>3.713</v>
      </c>
      <c r="R17" s="116">
        <v>3.131</v>
      </c>
      <c r="S17" s="116">
        <v>2.845</v>
      </c>
      <c r="T17" s="116">
        <v>2.57</v>
      </c>
      <c r="U17" s="116">
        <v>2.295</v>
      </c>
      <c r="V17" s="116">
        <v>1.639</v>
      </c>
      <c r="W17" s="116">
        <v>-0.708</v>
      </c>
      <c r="X17" s="116">
        <v>-1.669</v>
      </c>
      <c r="Y17" s="116">
        <v>-1.658</v>
      </c>
      <c r="Z17" s="117">
        <f t="shared" si="0"/>
        <v>1.290916666666667</v>
      </c>
      <c r="AA17" s="118">
        <v>3.957</v>
      </c>
      <c r="AB17" s="119" t="s">
        <v>382</v>
      </c>
      <c r="AC17" s="118">
        <v>-1.722</v>
      </c>
      <c r="AD17" s="120" t="s">
        <v>80</v>
      </c>
    </row>
    <row r="18" spans="1:30" ht="11.25" customHeight="1">
      <c r="A18" s="78">
        <v>16</v>
      </c>
      <c r="B18" s="116">
        <v>-1.447</v>
      </c>
      <c r="C18" s="116">
        <v>-1.944</v>
      </c>
      <c r="D18" s="116">
        <v>-2.472</v>
      </c>
      <c r="E18" s="116">
        <v>-2.304</v>
      </c>
      <c r="F18" s="116">
        <v>-1.966</v>
      </c>
      <c r="G18" s="116">
        <v>-3.233</v>
      </c>
      <c r="H18" s="116">
        <v>-4.099</v>
      </c>
      <c r="I18" s="116">
        <v>-1.173</v>
      </c>
      <c r="J18" s="116">
        <v>0.307</v>
      </c>
      <c r="K18" s="116">
        <v>3.237</v>
      </c>
      <c r="L18" s="116">
        <v>5.375</v>
      </c>
      <c r="M18" s="116">
        <v>7.2</v>
      </c>
      <c r="N18" s="116">
        <v>7.14</v>
      </c>
      <c r="O18" s="116">
        <v>7.06</v>
      </c>
      <c r="P18" s="116">
        <v>7.74</v>
      </c>
      <c r="Q18" s="116">
        <v>6.562</v>
      </c>
      <c r="R18" s="116">
        <v>4.962</v>
      </c>
      <c r="S18" s="116">
        <v>3.914</v>
      </c>
      <c r="T18" s="116">
        <v>3.374</v>
      </c>
      <c r="U18" s="116">
        <v>1.364</v>
      </c>
      <c r="V18" s="116">
        <v>1.153</v>
      </c>
      <c r="W18" s="116">
        <v>-0.814</v>
      </c>
      <c r="X18" s="116">
        <v>1.883</v>
      </c>
      <c r="Y18" s="116">
        <v>-0.539</v>
      </c>
      <c r="Z18" s="117">
        <f t="shared" si="0"/>
        <v>1.72</v>
      </c>
      <c r="AA18" s="118">
        <v>8.61</v>
      </c>
      <c r="AB18" s="119" t="s">
        <v>383</v>
      </c>
      <c r="AC18" s="118">
        <v>-4.236</v>
      </c>
      <c r="AD18" s="120" t="s">
        <v>384</v>
      </c>
    </row>
    <row r="19" spans="1:30" ht="11.25" customHeight="1">
      <c r="A19" s="78">
        <v>17</v>
      </c>
      <c r="B19" s="116">
        <v>-1.173</v>
      </c>
      <c r="C19" s="116">
        <v>-1.48</v>
      </c>
      <c r="D19" s="116">
        <v>-1.607</v>
      </c>
      <c r="E19" s="116">
        <v>-2.072</v>
      </c>
      <c r="F19" s="116">
        <v>-1.11</v>
      </c>
      <c r="G19" s="116">
        <v>-0.93</v>
      </c>
      <c r="H19" s="116">
        <v>0</v>
      </c>
      <c r="I19" s="116">
        <v>0.973</v>
      </c>
      <c r="J19" s="116">
        <v>2.285</v>
      </c>
      <c r="K19" s="116">
        <v>4.423</v>
      </c>
      <c r="L19" s="116">
        <v>6.162</v>
      </c>
      <c r="M19" s="116">
        <v>8.15</v>
      </c>
      <c r="N19" s="116">
        <v>6.943</v>
      </c>
      <c r="O19" s="116">
        <v>7.73</v>
      </c>
      <c r="P19" s="116">
        <v>7.76</v>
      </c>
      <c r="Q19" s="116">
        <v>7.29</v>
      </c>
      <c r="R19" s="116">
        <v>5.672</v>
      </c>
      <c r="S19" s="116">
        <v>4.264</v>
      </c>
      <c r="T19" s="116">
        <v>3.723</v>
      </c>
      <c r="U19" s="116">
        <v>2.411</v>
      </c>
      <c r="V19" s="116">
        <v>0.962</v>
      </c>
      <c r="W19" s="116">
        <v>0.539</v>
      </c>
      <c r="X19" s="116">
        <v>0.285</v>
      </c>
      <c r="Y19" s="116">
        <v>-0.285</v>
      </c>
      <c r="Z19" s="117">
        <f t="shared" si="0"/>
        <v>2.5381250000000004</v>
      </c>
      <c r="AA19" s="118">
        <v>9.18</v>
      </c>
      <c r="AB19" s="119" t="s">
        <v>385</v>
      </c>
      <c r="AC19" s="118">
        <v>-2.357</v>
      </c>
      <c r="AD19" s="120" t="s">
        <v>386</v>
      </c>
    </row>
    <row r="20" spans="1:30" ht="11.25" customHeight="1">
      <c r="A20" s="78">
        <v>18</v>
      </c>
      <c r="B20" s="116">
        <v>-0.106</v>
      </c>
      <c r="C20" s="116">
        <v>-0.877</v>
      </c>
      <c r="D20" s="116">
        <v>-1.554</v>
      </c>
      <c r="E20" s="116">
        <v>0.92</v>
      </c>
      <c r="F20" s="116">
        <v>0.973</v>
      </c>
      <c r="G20" s="116">
        <v>1.671</v>
      </c>
      <c r="H20" s="116">
        <v>-0.603</v>
      </c>
      <c r="I20" s="116">
        <v>-0.592</v>
      </c>
      <c r="J20" s="116">
        <v>1.523</v>
      </c>
      <c r="K20" s="116">
        <v>4.211</v>
      </c>
      <c r="L20" s="116">
        <v>5.503</v>
      </c>
      <c r="M20" s="116">
        <v>6.796</v>
      </c>
      <c r="N20" s="116">
        <v>5.884</v>
      </c>
      <c r="O20" s="116">
        <v>6.455</v>
      </c>
      <c r="P20" s="116">
        <v>6.424</v>
      </c>
      <c r="Q20" s="116">
        <v>6.18</v>
      </c>
      <c r="R20" s="116">
        <v>5.417</v>
      </c>
      <c r="S20" s="116">
        <v>4.538</v>
      </c>
      <c r="T20" s="116">
        <v>4.623</v>
      </c>
      <c r="U20" s="116">
        <v>4.242</v>
      </c>
      <c r="V20" s="116">
        <v>4.062</v>
      </c>
      <c r="W20" s="116">
        <v>1.142</v>
      </c>
      <c r="X20" s="116">
        <v>0.814</v>
      </c>
      <c r="Y20" s="116">
        <v>1.861</v>
      </c>
      <c r="Z20" s="117">
        <f t="shared" si="0"/>
        <v>2.8961249999999996</v>
      </c>
      <c r="AA20" s="118">
        <v>7.23</v>
      </c>
      <c r="AB20" s="119" t="s">
        <v>383</v>
      </c>
      <c r="AC20" s="118">
        <v>-1.68</v>
      </c>
      <c r="AD20" s="120" t="s">
        <v>387</v>
      </c>
    </row>
    <row r="21" spans="1:30" ht="11.25" customHeight="1">
      <c r="A21" s="78">
        <v>19</v>
      </c>
      <c r="B21" s="116">
        <v>2.178</v>
      </c>
      <c r="C21" s="116">
        <v>1.766</v>
      </c>
      <c r="D21" s="116">
        <v>1.851</v>
      </c>
      <c r="E21" s="116">
        <v>1.914</v>
      </c>
      <c r="F21" s="116">
        <v>2.39</v>
      </c>
      <c r="G21" s="116">
        <v>1.586</v>
      </c>
      <c r="H21" s="116">
        <v>1.057</v>
      </c>
      <c r="I21" s="116">
        <v>0.962</v>
      </c>
      <c r="J21" s="116">
        <v>3.397</v>
      </c>
      <c r="K21" s="116">
        <v>5.556</v>
      </c>
      <c r="L21" s="116">
        <v>6.232</v>
      </c>
      <c r="M21" s="116">
        <v>6.042</v>
      </c>
      <c r="N21" s="116">
        <v>5.141</v>
      </c>
      <c r="O21" s="116">
        <v>5.099</v>
      </c>
      <c r="P21" s="116">
        <v>4.644</v>
      </c>
      <c r="Q21" s="116">
        <v>3.956</v>
      </c>
      <c r="R21" s="116">
        <v>2.972</v>
      </c>
      <c r="S21" s="116">
        <v>1.872</v>
      </c>
      <c r="T21" s="116">
        <v>1.354</v>
      </c>
      <c r="U21" s="116">
        <v>0.92</v>
      </c>
      <c r="V21" s="116">
        <v>0.835</v>
      </c>
      <c r="W21" s="116">
        <v>0.761</v>
      </c>
      <c r="X21" s="116">
        <v>0.592</v>
      </c>
      <c r="Y21" s="116">
        <v>-1.913</v>
      </c>
      <c r="Z21" s="117">
        <f t="shared" si="0"/>
        <v>2.5485</v>
      </c>
      <c r="AA21" s="118">
        <v>6.646</v>
      </c>
      <c r="AB21" s="119" t="s">
        <v>63</v>
      </c>
      <c r="AC21" s="118">
        <v>-2.061</v>
      </c>
      <c r="AD21" s="120" t="s">
        <v>388</v>
      </c>
    </row>
    <row r="22" spans="1:30" ht="11.25" customHeight="1">
      <c r="A22" s="82">
        <v>20</v>
      </c>
      <c r="B22" s="122">
        <v>-1.406</v>
      </c>
      <c r="C22" s="122">
        <v>-0.825</v>
      </c>
      <c r="D22" s="122">
        <v>-1.966</v>
      </c>
      <c r="E22" s="122">
        <v>-2.399</v>
      </c>
      <c r="F22" s="122">
        <v>-1.924</v>
      </c>
      <c r="G22" s="122">
        <v>-3.128</v>
      </c>
      <c r="H22" s="122">
        <v>-3.551</v>
      </c>
      <c r="I22" s="122">
        <v>-2.4</v>
      </c>
      <c r="J22" s="122">
        <v>-0.095</v>
      </c>
      <c r="K22" s="122">
        <v>2.507</v>
      </c>
      <c r="L22" s="122">
        <v>4.847</v>
      </c>
      <c r="M22" s="122">
        <v>5.525</v>
      </c>
      <c r="N22" s="122">
        <v>6.985</v>
      </c>
      <c r="O22" s="122">
        <v>5.958</v>
      </c>
      <c r="P22" s="122">
        <v>5.915</v>
      </c>
      <c r="Q22" s="122">
        <v>6.033</v>
      </c>
      <c r="R22" s="122">
        <v>5.502</v>
      </c>
      <c r="S22" s="122">
        <v>4.242</v>
      </c>
      <c r="T22" s="122">
        <v>3.702</v>
      </c>
      <c r="U22" s="122">
        <v>3.586</v>
      </c>
      <c r="V22" s="122">
        <v>1.47</v>
      </c>
      <c r="W22" s="122">
        <v>0.381</v>
      </c>
      <c r="X22" s="122">
        <v>0.169</v>
      </c>
      <c r="Y22" s="122">
        <v>-0.581</v>
      </c>
      <c r="Z22" s="123">
        <f t="shared" si="0"/>
        <v>1.6061249999999996</v>
      </c>
      <c r="AA22" s="105">
        <v>7.06</v>
      </c>
      <c r="AB22" s="124" t="s">
        <v>389</v>
      </c>
      <c r="AC22" s="105">
        <v>-3.562</v>
      </c>
      <c r="AD22" s="125" t="s">
        <v>390</v>
      </c>
    </row>
    <row r="23" spans="1:30" ht="11.25" customHeight="1">
      <c r="A23" s="78">
        <v>21</v>
      </c>
      <c r="B23" s="116">
        <v>-0.814</v>
      </c>
      <c r="C23" s="116">
        <v>-1.48</v>
      </c>
      <c r="D23" s="116">
        <v>-1.691</v>
      </c>
      <c r="E23" s="116">
        <v>-1.543</v>
      </c>
      <c r="F23" s="116">
        <v>-0.867</v>
      </c>
      <c r="G23" s="116">
        <v>-0.624</v>
      </c>
      <c r="H23" s="116">
        <v>-0.761</v>
      </c>
      <c r="I23" s="116">
        <v>0.338</v>
      </c>
      <c r="J23" s="116">
        <v>3.777</v>
      </c>
      <c r="K23" s="116">
        <v>7.01</v>
      </c>
      <c r="L23" s="116">
        <v>9.52</v>
      </c>
      <c r="M23" s="116">
        <v>9.81</v>
      </c>
      <c r="N23" s="116">
        <v>8.95</v>
      </c>
      <c r="O23" s="116">
        <v>8.64</v>
      </c>
      <c r="P23" s="116">
        <v>8.66</v>
      </c>
      <c r="Q23" s="116">
        <v>8.62</v>
      </c>
      <c r="R23" s="116">
        <v>7.69</v>
      </c>
      <c r="S23" s="116">
        <v>6.444</v>
      </c>
      <c r="T23" s="116">
        <v>5.533</v>
      </c>
      <c r="U23" s="116">
        <v>4.897</v>
      </c>
      <c r="V23" s="116">
        <v>4.95</v>
      </c>
      <c r="W23" s="116">
        <v>4.632</v>
      </c>
      <c r="X23" s="116">
        <v>3.394</v>
      </c>
      <c r="Y23" s="116">
        <v>2.917</v>
      </c>
      <c r="Z23" s="117">
        <f t="shared" si="0"/>
        <v>4.083416666666667</v>
      </c>
      <c r="AA23" s="118">
        <v>11.25</v>
      </c>
      <c r="AB23" s="119" t="s">
        <v>77</v>
      </c>
      <c r="AC23" s="118">
        <v>-1.849</v>
      </c>
      <c r="AD23" s="120" t="s">
        <v>391</v>
      </c>
    </row>
    <row r="24" spans="1:30" ht="11.25" customHeight="1">
      <c r="A24" s="78">
        <v>22</v>
      </c>
      <c r="B24" s="116">
        <v>3.033</v>
      </c>
      <c r="C24" s="116">
        <v>2.811</v>
      </c>
      <c r="D24" s="116">
        <v>2.431</v>
      </c>
      <c r="E24" s="116">
        <v>2.453</v>
      </c>
      <c r="F24" s="116">
        <v>1.628</v>
      </c>
      <c r="G24" s="116">
        <v>1.036</v>
      </c>
      <c r="H24" s="116">
        <v>0.55</v>
      </c>
      <c r="I24" s="116">
        <v>0.835</v>
      </c>
      <c r="J24" s="116">
        <v>2.781</v>
      </c>
      <c r="K24" s="116">
        <v>6.203</v>
      </c>
      <c r="L24" s="116">
        <v>6.89</v>
      </c>
      <c r="M24" s="116">
        <v>7.38</v>
      </c>
      <c r="N24" s="116">
        <v>5.437</v>
      </c>
      <c r="O24" s="116">
        <v>5.067</v>
      </c>
      <c r="P24" s="116">
        <v>5.151</v>
      </c>
      <c r="Q24" s="116">
        <v>5.193</v>
      </c>
      <c r="R24" s="116">
        <v>4.918</v>
      </c>
      <c r="S24" s="116">
        <v>3.702</v>
      </c>
      <c r="T24" s="116">
        <v>2.464</v>
      </c>
      <c r="U24" s="116">
        <v>0.603</v>
      </c>
      <c r="V24" s="116">
        <v>0.042</v>
      </c>
      <c r="W24" s="116">
        <v>-0.655</v>
      </c>
      <c r="X24" s="116">
        <v>-0.729</v>
      </c>
      <c r="Y24" s="116">
        <v>-1.036</v>
      </c>
      <c r="Z24" s="117">
        <f t="shared" si="0"/>
        <v>2.841166666666666</v>
      </c>
      <c r="AA24" s="118">
        <v>8.01</v>
      </c>
      <c r="AB24" s="119" t="s">
        <v>85</v>
      </c>
      <c r="AC24" s="118">
        <v>-1.363</v>
      </c>
      <c r="AD24" s="120" t="s">
        <v>392</v>
      </c>
    </row>
    <row r="25" spans="1:30" ht="11.25" customHeight="1">
      <c r="A25" s="78">
        <v>23</v>
      </c>
      <c r="B25" s="116">
        <v>-1.987</v>
      </c>
      <c r="C25" s="116">
        <v>-2.261</v>
      </c>
      <c r="D25" s="116">
        <v>-3.138</v>
      </c>
      <c r="E25" s="116">
        <v>-3.814</v>
      </c>
      <c r="F25" s="116">
        <v>-4.257</v>
      </c>
      <c r="G25" s="116">
        <v>-3.666</v>
      </c>
      <c r="H25" s="116">
        <v>-1.491</v>
      </c>
      <c r="I25" s="116">
        <v>-1.565</v>
      </c>
      <c r="J25" s="116">
        <v>2.105</v>
      </c>
      <c r="K25" s="116">
        <v>5.672</v>
      </c>
      <c r="L25" s="116">
        <v>6.55</v>
      </c>
      <c r="M25" s="116">
        <v>8.75</v>
      </c>
      <c r="N25" s="116">
        <v>7.83</v>
      </c>
      <c r="O25" s="116">
        <v>8.53</v>
      </c>
      <c r="P25" s="116">
        <v>7.06</v>
      </c>
      <c r="Q25" s="116">
        <v>6.859</v>
      </c>
      <c r="R25" s="116">
        <v>6.499</v>
      </c>
      <c r="S25" s="116">
        <v>4.411</v>
      </c>
      <c r="T25" s="116">
        <v>2.993</v>
      </c>
      <c r="U25" s="116">
        <v>2.221</v>
      </c>
      <c r="V25" s="116">
        <v>1.639</v>
      </c>
      <c r="W25" s="116">
        <v>2.041</v>
      </c>
      <c r="X25" s="116">
        <v>0.444</v>
      </c>
      <c r="Y25" s="116">
        <v>-0.497</v>
      </c>
      <c r="Z25" s="117">
        <f t="shared" si="0"/>
        <v>2.1220000000000003</v>
      </c>
      <c r="AA25" s="118">
        <v>9.94</v>
      </c>
      <c r="AB25" s="119" t="s">
        <v>361</v>
      </c>
      <c r="AC25" s="118">
        <v>-4.701</v>
      </c>
      <c r="AD25" s="120" t="s">
        <v>393</v>
      </c>
    </row>
    <row r="26" spans="1:30" ht="11.25" customHeight="1">
      <c r="A26" s="78">
        <v>24</v>
      </c>
      <c r="B26" s="116">
        <v>1.459</v>
      </c>
      <c r="C26" s="116">
        <v>1.988</v>
      </c>
      <c r="D26" s="116">
        <v>-1.099</v>
      </c>
      <c r="E26" s="116">
        <v>-1.48</v>
      </c>
      <c r="F26" s="116">
        <v>-1.596</v>
      </c>
      <c r="G26" s="116">
        <v>-0.106</v>
      </c>
      <c r="H26" s="116">
        <v>-0.507</v>
      </c>
      <c r="I26" s="116">
        <v>0.434</v>
      </c>
      <c r="J26" s="116">
        <v>2.475</v>
      </c>
      <c r="K26" s="116">
        <v>5.682</v>
      </c>
      <c r="L26" s="116">
        <v>8.56</v>
      </c>
      <c r="M26" s="116">
        <v>9.98</v>
      </c>
      <c r="N26" s="116">
        <v>11.35</v>
      </c>
      <c r="O26" s="116">
        <v>10.95</v>
      </c>
      <c r="P26" s="116">
        <v>10.74</v>
      </c>
      <c r="Q26" s="116">
        <v>10.05</v>
      </c>
      <c r="R26" s="116">
        <v>9.04</v>
      </c>
      <c r="S26" s="116">
        <v>8.02</v>
      </c>
      <c r="T26" s="116">
        <v>6.41</v>
      </c>
      <c r="U26" s="116">
        <v>4.961</v>
      </c>
      <c r="V26" s="116">
        <v>3.373</v>
      </c>
      <c r="W26" s="116">
        <v>2.252</v>
      </c>
      <c r="X26" s="116">
        <v>2.421</v>
      </c>
      <c r="Y26" s="116">
        <v>1.046</v>
      </c>
      <c r="Z26" s="117">
        <f t="shared" si="0"/>
        <v>4.433458333333334</v>
      </c>
      <c r="AA26" s="118">
        <v>12.92</v>
      </c>
      <c r="AB26" s="119" t="s">
        <v>394</v>
      </c>
      <c r="AC26" s="118">
        <v>-2.029</v>
      </c>
      <c r="AD26" s="120" t="s">
        <v>116</v>
      </c>
    </row>
    <row r="27" spans="1:30" ht="11.25" customHeight="1">
      <c r="A27" s="78">
        <v>25</v>
      </c>
      <c r="B27" s="116">
        <v>0.941</v>
      </c>
      <c r="C27" s="116">
        <v>0.433</v>
      </c>
      <c r="D27" s="116">
        <v>-0.602</v>
      </c>
      <c r="E27" s="116">
        <v>-0.528</v>
      </c>
      <c r="F27" s="116">
        <v>-0.085</v>
      </c>
      <c r="G27" s="116">
        <v>-0.75</v>
      </c>
      <c r="H27" s="116">
        <v>-0.391</v>
      </c>
      <c r="I27" s="116">
        <v>0.433</v>
      </c>
      <c r="J27" s="116">
        <v>1.956</v>
      </c>
      <c r="K27" s="116">
        <v>6.561</v>
      </c>
      <c r="L27" s="116">
        <v>10.17</v>
      </c>
      <c r="M27" s="116">
        <v>11.08</v>
      </c>
      <c r="N27" s="116">
        <v>11.19</v>
      </c>
      <c r="O27" s="116">
        <v>11.41</v>
      </c>
      <c r="P27" s="116">
        <v>11.07</v>
      </c>
      <c r="Q27" s="116">
        <v>9.98</v>
      </c>
      <c r="R27" s="116">
        <v>8.79</v>
      </c>
      <c r="S27" s="116">
        <v>7.76</v>
      </c>
      <c r="T27" s="116">
        <v>6.464</v>
      </c>
      <c r="U27" s="116">
        <v>5.817</v>
      </c>
      <c r="V27" s="116">
        <v>6.103</v>
      </c>
      <c r="W27" s="116">
        <v>6.908</v>
      </c>
      <c r="X27" s="116">
        <v>3.214</v>
      </c>
      <c r="Y27" s="116">
        <v>2.262</v>
      </c>
      <c r="Z27" s="117">
        <f t="shared" si="0"/>
        <v>5.007749999999999</v>
      </c>
      <c r="AA27" s="118">
        <v>11.78</v>
      </c>
      <c r="AB27" s="119" t="s">
        <v>375</v>
      </c>
      <c r="AC27" s="118">
        <v>-1.194</v>
      </c>
      <c r="AD27" s="120" t="s">
        <v>395</v>
      </c>
    </row>
    <row r="28" spans="1:30" ht="11.25" customHeight="1">
      <c r="A28" s="78">
        <v>26</v>
      </c>
      <c r="B28" s="116">
        <v>2.897</v>
      </c>
      <c r="C28" s="116">
        <v>1.512</v>
      </c>
      <c r="D28" s="116">
        <v>1.522</v>
      </c>
      <c r="E28" s="116">
        <v>3.003</v>
      </c>
      <c r="F28" s="116">
        <v>3.183</v>
      </c>
      <c r="G28" s="116">
        <v>4.093</v>
      </c>
      <c r="H28" s="116">
        <v>3.077</v>
      </c>
      <c r="I28" s="116">
        <v>5.003</v>
      </c>
      <c r="J28" s="116">
        <v>10.43</v>
      </c>
      <c r="K28" s="116">
        <v>13.35</v>
      </c>
      <c r="L28" s="116">
        <v>14.82</v>
      </c>
      <c r="M28" s="116">
        <v>14.5</v>
      </c>
      <c r="N28" s="116">
        <v>12.95</v>
      </c>
      <c r="O28" s="116">
        <v>10.77</v>
      </c>
      <c r="P28" s="116">
        <v>9.22</v>
      </c>
      <c r="Q28" s="116">
        <v>8.06</v>
      </c>
      <c r="R28" s="116">
        <v>7.02</v>
      </c>
      <c r="S28" s="116">
        <v>5.287</v>
      </c>
      <c r="T28" s="116">
        <v>4.472</v>
      </c>
      <c r="U28" s="116">
        <v>3.373</v>
      </c>
      <c r="V28" s="116">
        <v>2.389</v>
      </c>
      <c r="W28" s="116">
        <v>1.987</v>
      </c>
      <c r="X28" s="116">
        <v>1.29</v>
      </c>
      <c r="Y28" s="116">
        <v>0.454</v>
      </c>
      <c r="Z28" s="117">
        <f t="shared" si="0"/>
        <v>6.027583333333333</v>
      </c>
      <c r="AA28" s="118">
        <v>15.42</v>
      </c>
      <c r="AB28" s="119" t="s">
        <v>211</v>
      </c>
      <c r="AC28" s="118">
        <v>0.328</v>
      </c>
      <c r="AD28" s="120" t="s">
        <v>349</v>
      </c>
    </row>
    <row r="29" spans="1:30" ht="11.25" customHeight="1">
      <c r="A29" s="78">
        <v>27</v>
      </c>
      <c r="B29" s="116">
        <v>0.074</v>
      </c>
      <c r="C29" s="116">
        <v>-0.148</v>
      </c>
      <c r="D29" s="116">
        <v>-0.37</v>
      </c>
      <c r="E29" s="116">
        <v>-0.845</v>
      </c>
      <c r="F29" s="116">
        <v>-0.814</v>
      </c>
      <c r="G29" s="116">
        <v>-0.074</v>
      </c>
      <c r="H29" s="116">
        <v>-0.507</v>
      </c>
      <c r="I29" s="116">
        <v>0.973</v>
      </c>
      <c r="J29" s="116">
        <v>2.643</v>
      </c>
      <c r="K29" s="116">
        <v>3.69</v>
      </c>
      <c r="L29" s="116">
        <v>4.886</v>
      </c>
      <c r="M29" s="116">
        <v>5.776</v>
      </c>
      <c r="N29" s="116">
        <v>4.728</v>
      </c>
      <c r="O29" s="116">
        <v>4.855</v>
      </c>
      <c r="P29" s="116">
        <v>5.671</v>
      </c>
      <c r="Q29" s="116">
        <v>5.163</v>
      </c>
      <c r="R29" s="116">
        <v>4.591</v>
      </c>
      <c r="S29" s="116">
        <v>3.162</v>
      </c>
      <c r="T29" s="116">
        <v>2.379</v>
      </c>
      <c r="U29" s="116">
        <v>2.031</v>
      </c>
      <c r="V29" s="116">
        <v>0.032</v>
      </c>
      <c r="W29" s="116">
        <v>0.708</v>
      </c>
      <c r="X29" s="116">
        <v>0.804</v>
      </c>
      <c r="Y29" s="116">
        <v>0.222</v>
      </c>
      <c r="Z29" s="117">
        <f t="shared" si="0"/>
        <v>2.0679166666666666</v>
      </c>
      <c r="AA29" s="118">
        <v>7.44</v>
      </c>
      <c r="AB29" s="119" t="s">
        <v>396</v>
      </c>
      <c r="AC29" s="118">
        <v>-1.088</v>
      </c>
      <c r="AD29" s="120" t="s">
        <v>397</v>
      </c>
    </row>
    <row r="30" spans="1:30" ht="11.25" customHeight="1">
      <c r="A30" s="78">
        <v>28</v>
      </c>
      <c r="B30" s="116">
        <v>1.554</v>
      </c>
      <c r="C30" s="116">
        <v>2.009</v>
      </c>
      <c r="D30" s="116">
        <v>0</v>
      </c>
      <c r="E30" s="116">
        <v>-0.93</v>
      </c>
      <c r="F30" s="116">
        <v>-1.353</v>
      </c>
      <c r="G30" s="116">
        <v>-1.955</v>
      </c>
      <c r="H30" s="116">
        <v>-2.325</v>
      </c>
      <c r="I30" s="116">
        <v>-1.67</v>
      </c>
      <c r="J30" s="116">
        <v>2.455</v>
      </c>
      <c r="K30" s="116">
        <v>6.17</v>
      </c>
      <c r="L30" s="116">
        <v>7.62</v>
      </c>
      <c r="M30" s="116">
        <v>10.72</v>
      </c>
      <c r="N30" s="116">
        <v>11.49</v>
      </c>
      <c r="O30" s="116">
        <v>11.63</v>
      </c>
      <c r="P30" s="116">
        <v>12.34</v>
      </c>
      <c r="Q30" s="116">
        <v>12.2</v>
      </c>
      <c r="R30" s="116">
        <v>10.17</v>
      </c>
      <c r="S30" s="116">
        <v>8.56</v>
      </c>
      <c r="T30" s="116">
        <v>6.41</v>
      </c>
      <c r="U30" s="116">
        <v>5.723</v>
      </c>
      <c r="V30" s="116">
        <v>4.569</v>
      </c>
      <c r="W30" s="116">
        <v>3.278</v>
      </c>
      <c r="X30" s="116">
        <v>2.992</v>
      </c>
      <c r="Y30" s="116">
        <v>4.897</v>
      </c>
      <c r="Z30" s="117">
        <f t="shared" si="0"/>
        <v>4.856416666666668</v>
      </c>
      <c r="AA30" s="118">
        <v>12.66</v>
      </c>
      <c r="AB30" s="119" t="s">
        <v>103</v>
      </c>
      <c r="AC30" s="118">
        <v>-2.516</v>
      </c>
      <c r="AD30" s="120" t="s">
        <v>398</v>
      </c>
    </row>
    <row r="31" spans="1:30" ht="11.25" customHeight="1">
      <c r="A31" s="78">
        <v>29</v>
      </c>
      <c r="B31" s="116">
        <v>4.293</v>
      </c>
      <c r="C31" s="116">
        <v>3.617</v>
      </c>
      <c r="D31" s="116">
        <v>3.649</v>
      </c>
      <c r="E31" s="116">
        <v>3.522</v>
      </c>
      <c r="F31" s="116">
        <v>2.813</v>
      </c>
      <c r="G31" s="116">
        <v>2.337</v>
      </c>
      <c r="H31" s="116">
        <v>2.274</v>
      </c>
      <c r="I31" s="116">
        <v>2.94</v>
      </c>
      <c r="J31" s="116">
        <v>5.225</v>
      </c>
      <c r="K31" s="116">
        <v>7.67</v>
      </c>
      <c r="L31" s="116">
        <v>9.31</v>
      </c>
      <c r="M31" s="116">
        <v>10</v>
      </c>
      <c r="N31" s="116">
        <v>8.45</v>
      </c>
      <c r="O31" s="116">
        <v>8.06</v>
      </c>
      <c r="P31" s="116">
        <v>8.03</v>
      </c>
      <c r="Q31" s="116">
        <v>8.14</v>
      </c>
      <c r="R31" s="116">
        <v>7.73</v>
      </c>
      <c r="S31" s="116">
        <v>7.85</v>
      </c>
      <c r="T31" s="116">
        <v>7.59</v>
      </c>
      <c r="U31" s="116">
        <v>6.96</v>
      </c>
      <c r="V31" s="116">
        <v>5.16</v>
      </c>
      <c r="W31" s="116">
        <v>6.505</v>
      </c>
      <c r="X31" s="116">
        <v>6.524</v>
      </c>
      <c r="Y31" s="116">
        <v>4.439</v>
      </c>
      <c r="Z31" s="117">
        <f t="shared" si="0"/>
        <v>5.962</v>
      </c>
      <c r="AA31" s="118">
        <v>11.47</v>
      </c>
      <c r="AB31" s="119" t="s">
        <v>350</v>
      </c>
      <c r="AC31" s="118">
        <v>1.798</v>
      </c>
      <c r="AD31" s="120" t="s">
        <v>395</v>
      </c>
    </row>
    <row r="32" spans="1:30" ht="11.25" customHeight="1">
      <c r="A32" s="78">
        <v>30</v>
      </c>
      <c r="B32" s="116">
        <v>5.339</v>
      </c>
      <c r="C32" s="116">
        <v>3.742</v>
      </c>
      <c r="D32" s="116">
        <v>3.362</v>
      </c>
      <c r="E32" s="116">
        <v>2.876</v>
      </c>
      <c r="F32" s="116">
        <v>2.876</v>
      </c>
      <c r="G32" s="116">
        <v>2.209</v>
      </c>
      <c r="H32" s="116">
        <v>2.051</v>
      </c>
      <c r="I32" s="116">
        <v>2.548</v>
      </c>
      <c r="J32" s="116">
        <v>4.591</v>
      </c>
      <c r="K32" s="116">
        <v>7.5</v>
      </c>
      <c r="L32" s="116">
        <v>8.68</v>
      </c>
      <c r="M32" s="116">
        <v>9.53</v>
      </c>
      <c r="N32" s="116">
        <v>9.83</v>
      </c>
      <c r="O32" s="116">
        <v>9.67</v>
      </c>
      <c r="P32" s="116">
        <v>9.82</v>
      </c>
      <c r="Q32" s="116">
        <v>8.94</v>
      </c>
      <c r="R32" s="116">
        <v>8.9</v>
      </c>
      <c r="S32" s="116">
        <v>8.97</v>
      </c>
      <c r="T32" s="116">
        <v>9.27</v>
      </c>
      <c r="U32" s="116">
        <v>8.19</v>
      </c>
      <c r="V32" s="116">
        <v>7.69</v>
      </c>
      <c r="W32" s="116">
        <v>6.812</v>
      </c>
      <c r="X32" s="116">
        <v>5.266</v>
      </c>
      <c r="Y32" s="116">
        <v>4.631</v>
      </c>
      <c r="Z32" s="117">
        <f t="shared" si="0"/>
        <v>6.387208333333334</v>
      </c>
      <c r="AA32" s="118">
        <v>10.22</v>
      </c>
      <c r="AB32" s="119" t="s">
        <v>399</v>
      </c>
      <c r="AC32" s="118">
        <v>1.765</v>
      </c>
      <c r="AD32" s="120" t="s">
        <v>400</v>
      </c>
    </row>
    <row r="33" spans="1:30" ht="11.25" customHeight="1">
      <c r="A33" s="78">
        <v>31</v>
      </c>
      <c r="B33" s="116">
        <v>5.15</v>
      </c>
      <c r="C33" s="116">
        <v>4.451</v>
      </c>
      <c r="D33" s="116">
        <v>4.218</v>
      </c>
      <c r="E33" s="116">
        <v>4.293</v>
      </c>
      <c r="F33" s="116">
        <v>2.769</v>
      </c>
      <c r="G33" s="116">
        <v>2.875</v>
      </c>
      <c r="H33" s="116">
        <v>2.147</v>
      </c>
      <c r="I33" s="116">
        <v>4.834</v>
      </c>
      <c r="J33" s="116">
        <v>7.37</v>
      </c>
      <c r="K33" s="116">
        <v>10.62</v>
      </c>
      <c r="L33" s="116">
        <v>11.58</v>
      </c>
      <c r="M33" s="116">
        <v>11.7</v>
      </c>
      <c r="N33" s="116">
        <v>10.72</v>
      </c>
      <c r="O33" s="116">
        <v>10.25</v>
      </c>
      <c r="P33" s="116">
        <v>9.52</v>
      </c>
      <c r="Q33" s="116">
        <v>8.23</v>
      </c>
      <c r="R33" s="116">
        <v>6.875</v>
      </c>
      <c r="S33" s="116">
        <v>5.817</v>
      </c>
      <c r="T33" s="116">
        <v>5.129</v>
      </c>
      <c r="U33" s="116">
        <v>5.097</v>
      </c>
      <c r="V33" s="116">
        <v>4.652</v>
      </c>
      <c r="W33" s="116">
        <v>3.436</v>
      </c>
      <c r="X33" s="116">
        <v>2.939</v>
      </c>
      <c r="Y33" s="116">
        <v>3.542</v>
      </c>
      <c r="Z33" s="117">
        <f t="shared" si="0"/>
        <v>6.175583333333332</v>
      </c>
      <c r="AA33" s="118">
        <v>12.3</v>
      </c>
      <c r="AB33" s="119" t="s">
        <v>401</v>
      </c>
      <c r="AC33" s="118">
        <v>1.998</v>
      </c>
      <c r="AD33" s="120" t="s">
        <v>402</v>
      </c>
    </row>
    <row r="34" spans="1:30" ht="15" customHeight="1">
      <c r="A34" s="79" t="s">
        <v>9</v>
      </c>
      <c r="B34" s="126">
        <f aca="true" t="shared" si="1" ref="B34:Y34">AVERAGE(B3:B33)</f>
        <v>0.7437096774193548</v>
      </c>
      <c r="C34" s="126">
        <f t="shared" si="1"/>
        <v>0.41438709677419344</v>
      </c>
      <c r="D34" s="126">
        <f t="shared" si="1"/>
        <v>0.02270967741935489</v>
      </c>
      <c r="E34" s="126">
        <f t="shared" si="1"/>
        <v>-0.06725806451612915</v>
      </c>
      <c r="F34" s="126">
        <f t="shared" si="1"/>
        <v>-0.31219354838709673</v>
      </c>
      <c r="G34" s="126">
        <f t="shared" si="1"/>
        <v>-0.40493548387096767</v>
      </c>
      <c r="H34" s="126">
        <f t="shared" si="1"/>
        <v>-0.5720645161290323</v>
      </c>
      <c r="I34" s="126">
        <f t="shared" si="1"/>
        <v>0.3036451612903226</v>
      </c>
      <c r="J34" s="126">
        <f t="shared" si="1"/>
        <v>2.6964838709677417</v>
      </c>
      <c r="K34" s="126">
        <f t="shared" si="1"/>
        <v>5.559806451612903</v>
      </c>
      <c r="L34" s="126">
        <f t="shared" si="1"/>
        <v>7.388032258064517</v>
      </c>
      <c r="M34" s="126">
        <f t="shared" si="1"/>
        <v>8.487741935483871</v>
      </c>
      <c r="N34" s="126">
        <f t="shared" si="1"/>
        <v>7.887032258064517</v>
      </c>
      <c r="O34" s="126">
        <f t="shared" si="1"/>
        <v>7.848580645161291</v>
      </c>
      <c r="P34" s="126">
        <f t="shared" si="1"/>
        <v>7.714967741935484</v>
      </c>
      <c r="Q34" s="126">
        <f t="shared" si="1"/>
        <v>7.227967741935485</v>
      </c>
      <c r="R34" s="126">
        <f t="shared" si="1"/>
        <v>6.199677419354837</v>
      </c>
      <c r="S34" s="126">
        <f t="shared" si="1"/>
        <v>4.9707096774193555</v>
      </c>
      <c r="T34" s="126">
        <f t="shared" si="1"/>
        <v>4.1973548387096775</v>
      </c>
      <c r="U34" s="126">
        <f t="shared" si="1"/>
        <v>3.4718387096774195</v>
      </c>
      <c r="V34" s="126">
        <f t="shared" si="1"/>
        <v>2.5676129032258066</v>
      </c>
      <c r="W34" s="126">
        <f t="shared" si="1"/>
        <v>1.9181935483870967</v>
      </c>
      <c r="X34" s="126">
        <f t="shared" si="1"/>
        <v>1.3876129032258064</v>
      </c>
      <c r="Y34" s="126">
        <f t="shared" si="1"/>
        <v>0.8150000000000003</v>
      </c>
      <c r="Z34" s="126">
        <f>AVERAGE(B3:Y33)</f>
        <v>3.3527755376344057</v>
      </c>
      <c r="AA34" s="127">
        <f>AVERAGE(AA3:AA33)</f>
        <v>9.611290322580645</v>
      </c>
      <c r="AB34" s="128"/>
      <c r="AC34" s="127">
        <f>AVERAGE(AC3:AC33)</f>
        <v>-1.7754516129032252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26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15.42</v>
      </c>
      <c r="C46" s="106">
        <f>MATCH(B46,AA3:AA33,0)</f>
        <v>26</v>
      </c>
      <c r="D46" s="107" t="str">
        <f>INDEX(AB3:AB33,C46,1)</f>
        <v>12:12</v>
      </c>
      <c r="E46" s="121"/>
      <c r="F46" s="104"/>
      <c r="G46" s="105">
        <f>MIN(AC3:AC33)</f>
        <v>-4.701</v>
      </c>
      <c r="H46" s="106">
        <f>MATCH(G46,AC3:AC33,0)</f>
        <v>23</v>
      </c>
      <c r="I46" s="107" t="str">
        <f>INDEX(AD3:AD33,H46,1)</f>
        <v>05:27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13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21</v>
      </c>
      <c r="C3" s="116">
        <v>20.1</v>
      </c>
      <c r="D3" s="116">
        <v>20.7</v>
      </c>
      <c r="E3" s="116">
        <v>20.3</v>
      </c>
      <c r="F3" s="116">
        <v>19.6</v>
      </c>
      <c r="G3" s="116">
        <v>19.1</v>
      </c>
      <c r="H3" s="116">
        <v>19</v>
      </c>
      <c r="I3" s="116">
        <v>19.1</v>
      </c>
      <c r="J3" s="116">
        <v>19.2</v>
      </c>
      <c r="K3" s="116">
        <v>19.5</v>
      </c>
      <c r="L3" s="116">
        <v>19.3</v>
      </c>
      <c r="M3" s="116">
        <v>18.5</v>
      </c>
      <c r="N3" s="116">
        <v>18.3</v>
      </c>
      <c r="O3" s="116">
        <v>18.2</v>
      </c>
      <c r="P3" s="116">
        <v>18.1</v>
      </c>
      <c r="Q3" s="116">
        <v>17.9</v>
      </c>
      <c r="R3" s="116">
        <v>17.7</v>
      </c>
      <c r="S3" s="116">
        <v>17.5</v>
      </c>
      <c r="T3" s="116">
        <v>17.6</v>
      </c>
      <c r="U3" s="116">
        <v>17.8</v>
      </c>
      <c r="V3" s="116">
        <v>17.9</v>
      </c>
      <c r="W3" s="116">
        <v>17.9</v>
      </c>
      <c r="X3" s="116">
        <v>17.6</v>
      </c>
      <c r="Y3" s="116">
        <v>17.8</v>
      </c>
      <c r="Z3" s="117">
        <f aca="true" t="shared" si="0" ref="Z3:Z33">AVERAGE(B3:Y3)</f>
        <v>18.7375</v>
      </c>
      <c r="AA3" s="118">
        <v>21.4</v>
      </c>
      <c r="AB3" s="119">
        <v>0.002777777777777778</v>
      </c>
      <c r="AC3" s="118">
        <v>17.4</v>
      </c>
      <c r="AD3" s="120">
        <v>0.775</v>
      </c>
    </row>
    <row r="4" spans="1:30" ht="11.25" customHeight="1">
      <c r="A4" s="78">
        <v>2</v>
      </c>
      <c r="B4" s="116">
        <v>17.3</v>
      </c>
      <c r="C4" s="116">
        <v>17.3</v>
      </c>
      <c r="D4" s="116">
        <v>17.8</v>
      </c>
      <c r="E4" s="116">
        <v>17.7</v>
      </c>
      <c r="F4" s="116">
        <v>17.6</v>
      </c>
      <c r="G4" s="116">
        <v>16.9</v>
      </c>
      <c r="H4" s="116">
        <v>18.3</v>
      </c>
      <c r="I4" s="116">
        <v>18.2</v>
      </c>
      <c r="J4" s="116">
        <v>19.8</v>
      </c>
      <c r="K4" s="116">
        <v>19.7</v>
      </c>
      <c r="L4" s="116">
        <v>20.2</v>
      </c>
      <c r="M4" s="116">
        <v>20.8</v>
      </c>
      <c r="N4" s="116">
        <v>20.2</v>
      </c>
      <c r="O4" s="116">
        <v>20.2</v>
      </c>
      <c r="P4" s="116">
        <v>19.8</v>
      </c>
      <c r="Q4" s="116">
        <v>19.8</v>
      </c>
      <c r="R4" s="116">
        <v>19.4</v>
      </c>
      <c r="S4" s="121">
        <v>19.2</v>
      </c>
      <c r="T4" s="116">
        <v>19.2</v>
      </c>
      <c r="U4" s="116">
        <v>19.1</v>
      </c>
      <c r="V4" s="116">
        <v>18.6</v>
      </c>
      <c r="W4" s="116">
        <v>19</v>
      </c>
      <c r="X4" s="116">
        <v>18.4</v>
      </c>
      <c r="Y4" s="116">
        <v>18.8</v>
      </c>
      <c r="Z4" s="117">
        <f t="shared" si="0"/>
        <v>18.8875</v>
      </c>
      <c r="AA4" s="118">
        <v>21.2</v>
      </c>
      <c r="AB4" s="119">
        <v>0.49513888888888885</v>
      </c>
      <c r="AC4" s="118">
        <v>16.8</v>
      </c>
      <c r="AD4" s="120">
        <v>0.2548611111111111</v>
      </c>
    </row>
    <row r="5" spans="1:30" ht="11.25" customHeight="1">
      <c r="A5" s="78">
        <v>3</v>
      </c>
      <c r="B5" s="116">
        <v>18.8</v>
      </c>
      <c r="C5" s="116">
        <v>18.7</v>
      </c>
      <c r="D5" s="116">
        <v>18.9</v>
      </c>
      <c r="E5" s="116">
        <v>19</v>
      </c>
      <c r="F5" s="116">
        <v>19.3</v>
      </c>
      <c r="G5" s="116">
        <v>18.9</v>
      </c>
      <c r="H5" s="116">
        <v>19.7</v>
      </c>
      <c r="I5" s="116">
        <v>21.3</v>
      </c>
      <c r="J5" s="116">
        <v>22.9</v>
      </c>
      <c r="K5" s="116">
        <v>24.8</v>
      </c>
      <c r="L5" s="116">
        <v>25.7</v>
      </c>
      <c r="M5" s="116">
        <v>27.3</v>
      </c>
      <c r="N5" s="116">
        <v>28</v>
      </c>
      <c r="O5" s="116">
        <v>24.9</v>
      </c>
      <c r="P5" s="116">
        <v>26.6</v>
      </c>
      <c r="Q5" s="116">
        <v>25.6</v>
      </c>
      <c r="R5" s="116">
        <v>24.8</v>
      </c>
      <c r="S5" s="116">
        <v>24.5</v>
      </c>
      <c r="T5" s="116">
        <v>22.9</v>
      </c>
      <c r="U5" s="116">
        <v>22</v>
      </c>
      <c r="V5" s="116">
        <v>21.8</v>
      </c>
      <c r="W5" s="116">
        <v>21.7</v>
      </c>
      <c r="X5" s="116">
        <v>21.5</v>
      </c>
      <c r="Y5" s="116">
        <v>21.1</v>
      </c>
      <c r="Z5" s="117">
        <f t="shared" si="0"/>
        <v>22.52916666666667</v>
      </c>
      <c r="AA5" s="118">
        <v>28.4</v>
      </c>
      <c r="AB5" s="119">
        <v>0.5388888888888889</v>
      </c>
      <c r="AC5" s="118">
        <v>18.6</v>
      </c>
      <c r="AD5" s="120">
        <v>0.24027777777777778</v>
      </c>
    </row>
    <row r="6" spans="1:30" ht="11.25" customHeight="1">
      <c r="A6" s="78">
        <v>4</v>
      </c>
      <c r="B6" s="116">
        <v>21</v>
      </c>
      <c r="C6" s="116">
        <v>21.2</v>
      </c>
      <c r="D6" s="116">
        <v>20.7</v>
      </c>
      <c r="E6" s="116">
        <v>21.3</v>
      </c>
      <c r="F6" s="116">
        <v>21</v>
      </c>
      <c r="G6" s="116">
        <v>20.7</v>
      </c>
      <c r="H6" s="116">
        <v>20.9</v>
      </c>
      <c r="I6" s="116">
        <v>21.6</v>
      </c>
      <c r="J6" s="116">
        <v>21.5</v>
      </c>
      <c r="K6" s="116">
        <v>22.2</v>
      </c>
      <c r="L6" s="116">
        <v>22.4</v>
      </c>
      <c r="M6" s="116">
        <v>21.5</v>
      </c>
      <c r="N6" s="116">
        <v>21.4</v>
      </c>
      <c r="O6" s="116">
        <v>21.6</v>
      </c>
      <c r="P6" s="116">
        <v>21.6</v>
      </c>
      <c r="Q6" s="116">
        <v>21.1</v>
      </c>
      <c r="R6" s="116">
        <v>20.9</v>
      </c>
      <c r="S6" s="116">
        <v>20.5</v>
      </c>
      <c r="T6" s="116">
        <v>20.5</v>
      </c>
      <c r="U6" s="116">
        <v>20.3</v>
      </c>
      <c r="V6" s="116">
        <v>19.9</v>
      </c>
      <c r="W6" s="116">
        <v>19.4</v>
      </c>
      <c r="X6" s="116">
        <v>19.3</v>
      </c>
      <c r="Y6" s="116">
        <v>19.1</v>
      </c>
      <c r="Z6" s="117">
        <f t="shared" si="0"/>
        <v>20.900000000000002</v>
      </c>
      <c r="AA6" s="118">
        <v>23</v>
      </c>
      <c r="AB6" s="119">
        <v>0.44027777777777777</v>
      </c>
      <c r="AC6" s="118">
        <v>19.1</v>
      </c>
      <c r="AD6" s="120">
        <v>1</v>
      </c>
    </row>
    <row r="7" spans="1:30" ht="11.25" customHeight="1">
      <c r="A7" s="78">
        <v>5</v>
      </c>
      <c r="B7" s="116">
        <v>19</v>
      </c>
      <c r="C7" s="116">
        <v>18.6</v>
      </c>
      <c r="D7" s="116">
        <v>18.3</v>
      </c>
      <c r="E7" s="116">
        <v>18</v>
      </c>
      <c r="F7" s="116">
        <v>17.6</v>
      </c>
      <c r="G7" s="116">
        <v>17.4</v>
      </c>
      <c r="H7" s="116">
        <v>16.8</v>
      </c>
      <c r="I7" s="116">
        <v>16.3</v>
      </c>
      <c r="J7" s="116">
        <v>16.5</v>
      </c>
      <c r="K7" s="116">
        <v>15.1</v>
      </c>
      <c r="L7" s="116">
        <v>14.8</v>
      </c>
      <c r="M7" s="116">
        <v>15</v>
      </c>
      <c r="N7" s="116">
        <v>15</v>
      </c>
      <c r="O7" s="116">
        <v>15.2</v>
      </c>
      <c r="P7" s="116">
        <v>15.4</v>
      </c>
      <c r="Q7" s="116">
        <v>15.2</v>
      </c>
      <c r="R7" s="116">
        <v>15.2</v>
      </c>
      <c r="S7" s="116">
        <v>15.3</v>
      </c>
      <c r="T7" s="116">
        <v>15.3</v>
      </c>
      <c r="U7" s="116">
        <v>15.5</v>
      </c>
      <c r="V7" s="116">
        <v>15.4</v>
      </c>
      <c r="W7" s="116">
        <v>15.4</v>
      </c>
      <c r="X7" s="116">
        <v>15.2</v>
      </c>
      <c r="Y7" s="116">
        <v>15.5</v>
      </c>
      <c r="Z7" s="117">
        <f t="shared" si="0"/>
        <v>16.124999999999996</v>
      </c>
      <c r="AA7" s="118">
        <v>19.2</v>
      </c>
      <c r="AB7" s="119">
        <v>0.03263888888888889</v>
      </c>
      <c r="AC7" s="118">
        <v>14.7</v>
      </c>
      <c r="AD7" s="120">
        <v>0.44027777777777777</v>
      </c>
    </row>
    <row r="8" spans="1:30" ht="11.25" customHeight="1">
      <c r="A8" s="78">
        <v>6</v>
      </c>
      <c r="B8" s="116">
        <v>16.2</v>
      </c>
      <c r="C8" s="116">
        <v>16.1</v>
      </c>
      <c r="D8" s="116">
        <v>16.8</v>
      </c>
      <c r="E8" s="116">
        <v>17.3</v>
      </c>
      <c r="F8" s="116">
        <v>17.4</v>
      </c>
      <c r="G8" s="116">
        <v>18.3</v>
      </c>
      <c r="H8" s="116">
        <v>18.2</v>
      </c>
      <c r="I8" s="116">
        <v>18.2</v>
      </c>
      <c r="J8" s="116">
        <v>18.1</v>
      </c>
      <c r="K8" s="116">
        <v>18</v>
      </c>
      <c r="L8" s="116">
        <v>21.9</v>
      </c>
      <c r="M8" s="116">
        <v>21.5</v>
      </c>
      <c r="N8" s="116">
        <v>18.2</v>
      </c>
      <c r="O8" s="116">
        <v>21.4</v>
      </c>
      <c r="P8" s="116">
        <v>22.3</v>
      </c>
      <c r="Q8" s="116">
        <v>23.4</v>
      </c>
      <c r="R8" s="116">
        <v>21.9</v>
      </c>
      <c r="S8" s="116">
        <v>20.4</v>
      </c>
      <c r="T8" s="116">
        <v>20.5</v>
      </c>
      <c r="U8" s="116">
        <v>20.6</v>
      </c>
      <c r="V8" s="116">
        <v>19.2</v>
      </c>
      <c r="W8" s="116">
        <v>17.7</v>
      </c>
      <c r="X8" s="116">
        <v>16.3</v>
      </c>
      <c r="Y8" s="116">
        <v>15.8</v>
      </c>
      <c r="Z8" s="117">
        <f t="shared" si="0"/>
        <v>18.987499999999997</v>
      </c>
      <c r="AA8" s="118">
        <v>23.8</v>
      </c>
      <c r="AB8" s="119">
        <v>0.6590277777777778</v>
      </c>
      <c r="AC8" s="118">
        <v>15.4</v>
      </c>
      <c r="AD8" s="120">
        <v>0.0006944444444444445</v>
      </c>
    </row>
    <row r="9" spans="1:30" ht="11.25" customHeight="1">
      <c r="A9" s="78">
        <v>7</v>
      </c>
      <c r="B9" s="116">
        <v>15.5</v>
      </c>
      <c r="C9" s="116">
        <v>15.5</v>
      </c>
      <c r="D9" s="116">
        <v>15.5</v>
      </c>
      <c r="E9" s="116">
        <v>15.6</v>
      </c>
      <c r="F9" s="116">
        <v>15.3</v>
      </c>
      <c r="G9" s="116">
        <v>15</v>
      </c>
      <c r="H9" s="116">
        <v>16.4</v>
      </c>
      <c r="I9" s="116">
        <v>17.4</v>
      </c>
      <c r="J9" s="116">
        <v>18.3</v>
      </c>
      <c r="K9" s="116">
        <v>18.6</v>
      </c>
      <c r="L9" s="116">
        <v>18.9</v>
      </c>
      <c r="M9" s="116">
        <v>19.2</v>
      </c>
      <c r="N9" s="116">
        <v>19.2</v>
      </c>
      <c r="O9" s="116">
        <v>18.6</v>
      </c>
      <c r="P9" s="116">
        <v>18.7</v>
      </c>
      <c r="Q9" s="116">
        <v>18.5</v>
      </c>
      <c r="R9" s="116">
        <v>17.6</v>
      </c>
      <c r="S9" s="116">
        <v>17.2</v>
      </c>
      <c r="T9" s="116">
        <v>17</v>
      </c>
      <c r="U9" s="116">
        <v>15.9</v>
      </c>
      <c r="V9" s="116">
        <v>16.1</v>
      </c>
      <c r="W9" s="116">
        <v>15.2</v>
      </c>
      <c r="X9" s="116">
        <v>15.6</v>
      </c>
      <c r="Y9" s="116">
        <v>16.8</v>
      </c>
      <c r="Z9" s="117">
        <f t="shared" si="0"/>
        <v>16.983333333333334</v>
      </c>
      <c r="AA9" s="118">
        <v>19.7</v>
      </c>
      <c r="AB9" s="119">
        <v>0.5069444444444444</v>
      </c>
      <c r="AC9" s="118">
        <v>14</v>
      </c>
      <c r="AD9" s="120">
        <v>0.8979166666666667</v>
      </c>
    </row>
    <row r="10" spans="1:30" ht="11.25" customHeight="1">
      <c r="A10" s="78">
        <v>8</v>
      </c>
      <c r="B10" s="116">
        <v>14.1</v>
      </c>
      <c r="C10" s="116">
        <v>14.5</v>
      </c>
      <c r="D10" s="116">
        <v>13.9</v>
      </c>
      <c r="E10" s="116">
        <v>13.7</v>
      </c>
      <c r="F10" s="116">
        <v>14.3</v>
      </c>
      <c r="G10" s="116">
        <v>13.2</v>
      </c>
      <c r="H10" s="116">
        <v>14</v>
      </c>
      <c r="I10" s="116">
        <v>17.7</v>
      </c>
      <c r="J10" s="116">
        <v>17.5</v>
      </c>
      <c r="K10" s="116">
        <v>17.9</v>
      </c>
      <c r="L10" s="116">
        <v>18.9</v>
      </c>
      <c r="M10" s="116">
        <v>18.9</v>
      </c>
      <c r="N10" s="116">
        <v>19.2</v>
      </c>
      <c r="O10" s="116">
        <v>19.7</v>
      </c>
      <c r="P10" s="116">
        <v>19.1</v>
      </c>
      <c r="Q10" s="116">
        <v>18.6</v>
      </c>
      <c r="R10" s="116">
        <v>17.7</v>
      </c>
      <c r="S10" s="116">
        <v>17.2</v>
      </c>
      <c r="T10" s="116">
        <v>16.8</v>
      </c>
      <c r="U10" s="116">
        <v>16.8</v>
      </c>
      <c r="V10" s="116">
        <v>16.7</v>
      </c>
      <c r="W10" s="116">
        <v>16.9</v>
      </c>
      <c r="X10" s="116">
        <v>16.7</v>
      </c>
      <c r="Y10" s="116">
        <v>16.7</v>
      </c>
      <c r="Z10" s="117">
        <f t="shared" si="0"/>
        <v>16.69583333333333</v>
      </c>
      <c r="AA10" s="118">
        <v>19.8</v>
      </c>
      <c r="AB10" s="119">
        <v>0.5847222222222223</v>
      </c>
      <c r="AC10" s="118">
        <v>12.6</v>
      </c>
      <c r="AD10" s="120">
        <v>0.23750000000000002</v>
      </c>
    </row>
    <row r="11" spans="1:30" ht="11.25" customHeight="1">
      <c r="A11" s="78">
        <v>9</v>
      </c>
      <c r="B11" s="116">
        <v>17</v>
      </c>
      <c r="C11" s="116">
        <v>16.4</v>
      </c>
      <c r="D11" s="116">
        <v>14.5</v>
      </c>
      <c r="E11" s="116">
        <v>15.1</v>
      </c>
      <c r="F11" s="116">
        <v>16.6</v>
      </c>
      <c r="G11" s="116">
        <v>16.9</v>
      </c>
      <c r="H11" s="116">
        <v>17.9</v>
      </c>
      <c r="I11" s="116">
        <v>19.7</v>
      </c>
      <c r="J11" s="116">
        <v>19.9</v>
      </c>
      <c r="K11" s="116">
        <v>20.4</v>
      </c>
      <c r="L11" s="116">
        <v>20.2</v>
      </c>
      <c r="M11" s="116">
        <v>20.5</v>
      </c>
      <c r="N11" s="116">
        <v>20.4</v>
      </c>
      <c r="O11" s="116">
        <v>20.7</v>
      </c>
      <c r="P11" s="116">
        <v>21.1</v>
      </c>
      <c r="Q11" s="116">
        <v>20.8</v>
      </c>
      <c r="R11" s="116">
        <v>20.2</v>
      </c>
      <c r="S11" s="116">
        <v>20</v>
      </c>
      <c r="T11" s="116">
        <v>19.9</v>
      </c>
      <c r="U11" s="116">
        <v>19.9</v>
      </c>
      <c r="V11" s="116">
        <v>19.7</v>
      </c>
      <c r="W11" s="116">
        <v>19.3</v>
      </c>
      <c r="X11" s="116">
        <v>18.9</v>
      </c>
      <c r="Y11" s="116">
        <v>18.6</v>
      </c>
      <c r="Z11" s="117">
        <f t="shared" si="0"/>
        <v>18.941666666666666</v>
      </c>
      <c r="AA11" s="118">
        <v>21.4</v>
      </c>
      <c r="AB11" s="119">
        <v>0.6465277777777778</v>
      </c>
      <c r="AC11" s="118">
        <v>14.5</v>
      </c>
      <c r="AD11" s="120">
        <v>0.23055555555555554</v>
      </c>
    </row>
    <row r="12" spans="1:30" ht="11.25" customHeight="1">
      <c r="A12" s="82">
        <v>10</v>
      </c>
      <c r="B12" s="122">
        <v>18.1</v>
      </c>
      <c r="C12" s="122">
        <v>18.3</v>
      </c>
      <c r="D12" s="122">
        <v>17.9</v>
      </c>
      <c r="E12" s="122">
        <v>15.5</v>
      </c>
      <c r="F12" s="122">
        <v>14.8</v>
      </c>
      <c r="G12" s="122">
        <v>14.3</v>
      </c>
      <c r="H12" s="122">
        <v>15.5</v>
      </c>
      <c r="I12" s="122">
        <v>18.8</v>
      </c>
      <c r="J12" s="122">
        <v>20.9</v>
      </c>
      <c r="K12" s="122">
        <v>22.7</v>
      </c>
      <c r="L12" s="122">
        <v>23.5</v>
      </c>
      <c r="M12" s="122">
        <v>24.4</v>
      </c>
      <c r="N12" s="122">
        <v>24.6</v>
      </c>
      <c r="O12" s="122">
        <v>24</v>
      </c>
      <c r="P12" s="122">
        <v>24.3</v>
      </c>
      <c r="Q12" s="122">
        <v>23.4</v>
      </c>
      <c r="R12" s="122">
        <v>22</v>
      </c>
      <c r="S12" s="122">
        <v>21.9</v>
      </c>
      <c r="T12" s="122">
        <v>21.6</v>
      </c>
      <c r="U12" s="122">
        <v>19.7</v>
      </c>
      <c r="V12" s="122">
        <v>20.4</v>
      </c>
      <c r="W12" s="122">
        <v>18.2</v>
      </c>
      <c r="X12" s="122">
        <v>18.1</v>
      </c>
      <c r="Y12" s="122">
        <v>18.7</v>
      </c>
      <c r="Z12" s="123">
        <f t="shared" si="0"/>
        <v>20.066666666666666</v>
      </c>
      <c r="AA12" s="105">
        <v>24.8</v>
      </c>
      <c r="AB12" s="124">
        <v>0.525</v>
      </c>
      <c r="AC12" s="105">
        <v>14.2</v>
      </c>
      <c r="AD12" s="125">
        <v>0.24861111111111112</v>
      </c>
    </row>
    <row r="13" spans="1:30" ht="11.25" customHeight="1">
      <c r="A13" s="78">
        <v>11</v>
      </c>
      <c r="B13" s="116">
        <v>18.2</v>
      </c>
      <c r="C13" s="116">
        <v>17.7</v>
      </c>
      <c r="D13" s="116">
        <v>17.3</v>
      </c>
      <c r="E13" s="116">
        <v>16.9</v>
      </c>
      <c r="F13" s="116">
        <v>16.2</v>
      </c>
      <c r="G13" s="116">
        <v>15.9</v>
      </c>
      <c r="H13" s="116">
        <v>16</v>
      </c>
      <c r="I13" s="116">
        <v>17.5</v>
      </c>
      <c r="J13" s="116">
        <v>18.2</v>
      </c>
      <c r="K13" s="116">
        <v>18.6</v>
      </c>
      <c r="L13" s="116">
        <v>18.7</v>
      </c>
      <c r="M13" s="116">
        <v>19.2</v>
      </c>
      <c r="N13" s="116">
        <v>19</v>
      </c>
      <c r="O13" s="116">
        <v>18.7</v>
      </c>
      <c r="P13" s="116">
        <v>18.1</v>
      </c>
      <c r="Q13" s="116">
        <v>17.7</v>
      </c>
      <c r="R13" s="116">
        <v>17</v>
      </c>
      <c r="S13" s="116">
        <v>16.6</v>
      </c>
      <c r="T13" s="116">
        <v>15.9</v>
      </c>
      <c r="U13" s="116">
        <v>15.4</v>
      </c>
      <c r="V13" s="116">
        <v>15.4</v>
      </c>
      <c r="W13" s="116">
        <v>15.3</v>
      </c>
      <c r="X13" s="116">
        <v>13.7</v>
      </c>
      <c r="Y13" s="116">
        <v>14.8</v>
      </c>
      <c r="Z13" s="117">
        <f t="shared" si="0"/>
        <v>16.999999999999996</v>
      </c>
      <c r="AA13" s="118">
        <v>19.6</v>
      </c>
      <c r="AB13" s="119">
        <v>0.5513888888888888</v>
      </c>
      <c r="AC13" s="118">
        <v>12.1</v>
      </c>
      <c r="AD13" s="120">
        <v>0.9736111111111111</v>
      </c>
    </row>
    <row r="14" spans="1:30" ht="11.25" customHeight="1">
      <c r="A14" s="78">
        <v>12</v>
      </c>
      <c r="B14" s="116">
        <v>14.8</v>
      </c>
      <c r="C14" s="116">
        <v>14.8</v>
      </c>
      <c r="D14" s="116">
        <v>15</v>
      </c>
      <c r="E14" s="116">
        <v>14.5</v>
      </c>
      <c r="F14" s="116">
        <v>14.2</v>
      </c>
      <c r="G14" s="116">
        <v>14.7</v>
      </c>
      <c r="H14" s="116">
        <v>15.2</v>
      </c>
      <c r="I14" s="116">
        <v>16.1</v>
      </c>
      <c r="J14" s="116">
        <v>17.1</v>
      </c>
      <c r="K14" s="116">
        <v>17.2</v>
      </c>
      <c r="L14" s="116">
        <v>17.4</v>
      </c>
      <c r="M14" s="116">
        <v>17.9</v>
      </c>
      <c r="N14" s="116">
        <v>18.2</v>
      </c>
      <c r="O14" s="116">
        <v>17.9</v>
      </c>
      <c r="P14" s="116">
        <v>17.6</v>
      </c>
      <c r="Q14" s="116">
        <v>18.1</v>
      </c>
      <c r="R14" s="116">
        <v>16.9</v>
      </c>
      <c r="S14" s="116">
        <v>16.1</v>
      </c>
      <c r="T14" s="116">
        <v>15.8</v>
      </c>
      <c r="U14" s="116">
        <v>15.2</v>
      </c>
      <c r="V14" s="116">
        <v>14.5</v>
      </c>
      <c r="W14" s="116">
        <v>14.3</v>
      </c>
      <c r="X14" s="116">
        <v>12.4</v>
      </c>
      <c r="Y14" s="116">
        <v>12.3</v>
      </c>
      <c r="Z14" s="117">
        <f t="shared" si="0"/>
        <v>15.758333333333333</v>
      </c>
      <c r="AA14" s="118">
        <v>18.7</v>
      </c>
      <c r="AB14" s="119">
        <v>0.48819444444444443</v>
      </c>
      <c r="AC14" s="118">
        <v>12.2</v>
      </c>
      <c r="AD14" s="120">
        <v>0.9798611111111111</v>
      </c>
    </row>
    <row r="15" spans="1:30" ht="11.25" customHeight="1">
      <c r="A15" s="78">
        <v>13</v>
      </c>
      <c r="B15" s="116">
        <v>11.9</v>
      </c>
      <c r="C15" s="116">
        <v>11.5</v>
      </c>
      <c r="D15" s="116">
        <v>11.6</v>
      </c>
      <c r="E15" s="116">
        <v>11.2</v>
      </c>
      <c r="F15" s="116">
        <v>11.4</v>
      </c>
      <c r="G15" s="116">
        <v>11.4</v>
      </c>
      <c r="H15" s="116">
        <v>12.4</v>
      </c>
      <c r="I15" s="116">
        <v>13.5</v>
      </c>
      <c r="J15" s="116">
        <v>15.2</v>
      </c>
      <c r="K15" s="116">
        <v>16.4</v>
      </c>
      <c r="L15" s="116">
        <v>18.5</v>
      </c>
      <c r="M15" s="116">
        <v>19</v>
      </c>
      <c r="N15" s="116">
        <v>18.6</v>
      </c>
      <c r="O15" s="116">
        <v>18</v>
      </c>
      <c r="P15" s="116">
        <v>17</v>
      </c>
      <c r="Q15" s="116">
        <v>18.7</v>
      </c>
      <c r="R15" s="116">
        <v>19.2</v>
      </c>
      <c r="S15" s="116">
        <v>18.9</v>
      </c>
      <c r="T15" s="116">
        <v>18.2</v>
      </c>
      <c r="U15" s="116">
        <v>17.7</v>
      </c>
      <c r="V15" s="116">
        <v>17.4</v>
      </c>
      <c r="W15" s="116">
        <v>18.2</v>
      </c>
      <c r="X15" s="116">
        <v>18.9</v>
      </c>
      <c r="Y15" s="116">
        <v>20.6</v>
      </c>
      <c r="Z15" s="117">
        <f t="shared" si="0"/>
        <v>16.05833333333333</v>
      </c>
      <c r="AA15" s="118">
        <v>20.6</v>
      </c>
      <c r="AB15" s="119">
        <v>1</v>
      </c>
      <c r="AC15" s="118">
        <v>11.2</v>
      </c>
      <c r="AD15" s="120">
        <v>0.17222222222222225</v>
      </c>
    </row>
    <row r="16" spans="1:30" ht="11.25" customHeight="1">
      <c r="A16" s="78">
        <v>14</v>
      </c>
      <c r="B16" s="116">
        <v>21.6</v>
      </c>
      <c r="C16" s="116">
        <v>21.6</v>
      </c>
      <c r="D16" s="116">
        <v>22.6</v>
      </c>
      <c r="E16" s="116">
        <v>22.9</v>
      </c>
      <c r="F16" s="116">
        <v>22.4</v>
      </c>
      <c r="G16" s="116">
        <v>21.6</v>
      </c>
      <c r="H16" s="116">
        <v>19.6</v>
      </c>
      <c r="I16" s="116">
        <v>21</v>
      </c>
      <c r="J16" s="116">
        <v>23.3</v>
      </c>
      <c r="K16" s="116">
        <v>24</v>
      </c>
      <c r="L16" s="116">
        <v>24.3</v>
      </c>
      <c r="M16" s="116">
        <v>24.8</v>
      </c>
      <c r="N16" s="116">
        <v>24.7</v>
      </c>
      <c r="O16" s="116">
        <v>24.3</v>
      </c>
      <c r="P16" s="116">
        <v>23.6</v>
      </c>
      <c r="Q16" s="116">
        <v>22.5</v>
      </c>
      <c r="R16" s="116">
        <v>20.3</v>
      </c>
      <c r="S16" s="116">
        <v>18.8</v>
      </c>
      <c r="T16" s="116">
        <v>17.7</v>
      </c>
      <c r="U16" s="116">
        <v>16.4</v>
      </c>
      <c r="V16" s="116">
        <v>16.6</v>
      </c>
      <c r="W16" s="116">
        <v>16</v>
      </c>
      <c r="X16" s="116">
        <v>16.3</v>
      </c>
      <c r="Y16" s="116">
        <v>15.7</v>
      </c>
      <c r="Z16" s="117">
        <f t="shared" si="0"/>
        <v>20.94166666666667</v>
      </c>
      <c r="AA16" s="118">
        <v>25.4</v>
      </c>
      <c r="AB16" s="119">
        <v>0.5104166666666666</v>
      </c>
      <c r="AC16" s="118">
        <v>15.7</v>
      </c>
      <c r="AD16" s="120">
        <v>1</v>
      </c>
    </row>
    <row r="17" spans="1:30" ht="11.25" customHeight="1">
      <c r="A17" s="78">
        <v>15</v>
      </c>
      <c r="B17" s="116">
        <v>14.7</v>
      </c>
      <c r="C17" s="116">
        <v>14.9</v>
      </c>
      <c r="D17" s="116">
        <v>13.7</v>
      </c>
      <c r="E17" s="116">
        <v>14.8</v>
      </c>
      <c r="F17" s="116">
        <v>14.6</v>
      </c>
      <c r="G17" s="116">
        <v>13.3</v>
      </c>
      <c r="H17" s="116">
        <v>13.3</v>
      </c>
      <c r="I17" s="116">
        <v>16</v>
      </c>
      <c r="J17" s="116">
        <v>16.2</v>
      </c>
      <c r="K17" s="116">
        <v>16.6</v>
      </c>
      <c r="L17" s="116">
        <v>16.7</v>
      </c>
      <c r="M17" s="116">
        <v>16.4</v>
      </c>
      <c r="N17" s="116">
        <v>15.8</v>
      </c>
      <c r="O17" s="116">
        <v>15.7</v>
      </c>
      <c r="P17" s="116">
        <v>15.5</v>
      </c>
      <c r="Q17" s="116">
        <v>15.4</v>
      </c>
      <c r="R17" s="116">
        <v>15.3</v>
      </c>
      <c r="S17" s="116">
        <v>15.3</v>
      </c>
      <c r="T17" s="116">
        <v>14.4</v>
      </c>
      <c r="U17" s="116">
        <v>13.3</v>
      </c>
      <c r="V17" s="116">
        <v>13.5</v>
      </c>
      <c r="W17" s="116">
        <v>13.6</v>
      </c>
      <c r="X17" s="116">
        <v>13</v>
      </c>
      <c r="Y17" s="116">
        <v>13.5</v>
      </c>
      <c r="Z17" s="117">
        <f t="shared" si="0"/>
        <v>14.8125</v>
      </c>
      <c r="AA17" s="118">
        <v>17.3</v>
      </c>
      <c r="AB17" s="119">
        <v>0.45</v>
      </c>
      <c r="AC17" s="118">
        <v>12.5</v>
      </c>
      <c r="AD17" s="120">
        <v>0.24166666666666667</v>
      </c>
    </row>
    <row r="18" spans="1:30" ht="11.25" customHeight="1">
      <c r="A18" s="78">
        <v>16</v>
      </c>
      <c r="B18" s="116">
        <v>12.7</v>
      </c>
      <c r="C18" s="116">
        <v>13.2</v>
      </c>
      <c r="D18" s="116">
        <v>13.5</v>
      </c>
      <c r="E18" s="116">
        <v>13.4</v>
      </c>
      <c r="F18" s="116">
        <v>12.1</v>
      </c>
      <c r="G18" s="116">
        <v>12.2</v>
      </c>
      <c r="H18" s="116">
        <v>12.3</v>
      </c>
      <c r="I18" s="116">
        <v>13</v>
      </c>
      <c r="J18" s="116">
        <v>15.5</v>
      </c>
      <c r="K18" s="116">
        <v>16.8</v>
      </c>
      <c r="L18" s="116">
        <v>17.2</v>
      </c>
      <c r="M18" s="116">
        <v>18</v>
      </c>
      <c r="N18" s="116">
        <v>17</v>
      </c>
      <c r="O18" s="116">
        <v>17.1</v>
      </c>
      <c r="P18" s="116">
        <v>16.8</v>
      </c>
      <c r="Q18" s="116">
        <v>16.4</v>
      </c>
      <c r="R18" s="116">
        <v>15.8</v>
      </c>
      <c r="S18" s="116">
        <v>15.6</v>
      </c>
      <c r="T18" s="116">
        <v>15.2</v>
      </c>
      <c r="U18" s="116">
        <v>14.7</v>
      </c>
      <c r="V18" s="116">
        <v>13.9</v>
      </c>
      <c r="W18" s="116">
        <v>13.9</v>
      </c>
      <c r="X18" s="116">
        <v>13.4</v>
      </c>
      <c r="Y18" s="116">
        <v>14</v>
      </c>
      <c r="Z18" s="117">
        <f t="shared" si="0"/>
        <v>14.737499999999997</v>
      </c>
      <c r="AA18" s="118">
        <v>18.4</v>
      </c>
      <c r="AB18" s="119">
        <v>0.4986111111111111</v>
      </c>
      <c r="AC18" s="118">
        <v>12</v>
      </c>
      <c r="AD18" s="120">
        <v>0.27708333333333335</v>
      </c>
    </row>
    <row r="19" spans="1:30" ht="11.25" customHeight="1">
      <c r="A19" s="78">
        <v>17</v>
      </c>
      <c r="B19" s="116">
        <v>13.7</v>
      </c>
      <c r="C19" s="116">
        <v>12.9</v>
      </c>
      <c r="D19" s="116">
        <v>12.2</v>
      </c>
      <c r="E19" s="116">
        <v>12.2</v>
      </c>
      <c r="F19" s="116">
        <v>11.1</v>
      </c>
      <c r="G19" s="116">
        <v>10.8</v>
      </c>
      <c r="H19" s="116">
        <v>11.5</v>
      </c>
      <c r="I19" s="116">
        <v>14.9</v>
      </c>
      <c r="J19" s="116">
        <v>17</v>
      </c>
      <c r="K19" s="116">
        <v>18.8</v>
      </c>
      <c r="L19" s="116">
        <v>20.8</v>
      </c>
      <c r="M19" s="116">
        <v>21.2</v>
      </c>
      <c r="N19" s="116">
        <v>21.4</v>
      </c>
      <c r="O19" s="116">
        <v>21.6</v>
      </c>
      <c r="P19" s="116">
        <v>21</v>
      </c>
      <c r="Q19" s="116">
        <v>19.1</v>
      </c>
      <c r="R19" s="116">
        <v>17.5</v>
      </c>
      <c r="S19" s="116">
        <v>16.1</v>
      </c>
      <c r="T19" s="116">
        <v>14.4</v>
      </c>
      <c r="U19" s="116">
        <v>13.6</v>
      </c>
      <c r="V19" s="116">
        <v>12</v>
      </c>
      <c r="W19" s="116">
        <v>10.4</v>
      </c>
      <c r="X19" s="116">
        <v>9.9</v>
      </c>
      <c r="Y19" s="116">
        <v>9.5</v>
      </c>
      <c r="Z19" s="117">
        <f t="shared" si="0"/>
        <v>15.15</v>
      </c>
      <c r="AA19" s="118">
        <v>22.4</v>
      </c>
      <c r="AB19" s="119">
        <v>0.576388888888889</v>
      </c>
      <c r="AC19" s="118">
        <v>9.5</v>
      </c>
      <c r="AD19" s="120">
        <v>1</v>
      </c>
    </row>
    <row r="20" spans="1:30" ht="11.25" customHeight="1">
      <c r="A20" s="78">
        <v>18</v>
      </c>
      <c r="B20" s="116">
        <v>8.9</v>
      </c>
      <c r="C20" s="116">
        <v>8.7</v>
      </c>
      <c r="D20" s="116">
        <v>9.5</v>
      </c>
      <c r="E20" s="116">
        <v>9.9</v>
      </c>
      <c r="F20" s="116">
        <v>8.1</v>
      </c>
      <c r="G20" s="116">
        <v>7.8</v>
      </c>
      <c r="H20" s="116">
        <v>8.9</v>
      </c>
      <c r="I20" s="116">
        <v>11.6</v>
      </c>
      <c r="J20" s="116">
        <v>14.8</v>
      </c>
      <c r="K20" s="116">
        <v>16.8</v>
      </c>
      <c r="L20" s="116">
        <v>17.7</v>
      </c>
      <c r="M20" s="116">
        <v>18.5</v>
      </c>
      <c r="N20" s="116">
        <v>18.1</v>
      </c>
      <c r="O20" s="116">
        <v>18.3</v>
      </c>
      <c r="P20" s="116">
        <v>17.9</v>
      </c>
      <c r="Q20" s="116">
        <v>17.6</v>
      </c>
      <c r="R20" s="116">
        <v>16.4</v>
      </c>
      <c r="S20" s="116">
        <v>15.6</v>
      </c>
      <c r="T20" s="116">
        <v>14.6</v>
      </c>
      <c r="U20" s="116">
        <v>14.2</v>
      </c>
      <c r="V20" s="116">
        <v>11.1</v>
      </c>
      <c r="W20" s="116">
        <v>10.1</v>
      </c>
      <c r="X20" s="116">
        <v>9.7</v>
      </c>
      <c r="Y20" s="116">
        <v>9.2</v>
      </c>
      <c r="Z20" s="117">
        <f t="shared" si="0"/>
        <v>13.083333333333334</v>
      </c>
      <c r="AA20" s="118">
        <v>19.1</v>
      </c>
      <c r="AB20" s="119">
        <v>0.48819444444444443</v>
      </c>
      <c r="AC20" s="118">
        <v>6.6</v>
      </c>
      <c r="AD20" s="120">
        <v>0.25972222222222224</v>
      </c>
    </row>
    <row r="21" spans="1:30" ht="11.25" customHeight="1">
      <c r="A21" s="78">
        <v>19</v>
      </c>
      <c r="B21" s="116">
        <v>8.8</v>
      </c>
      <c r="C21" s="116">
        <v>8.4</v>
      </c>
      <c r="D21" s="116">
        <v>8.2</v>
      </c>
      <c r="E21" s="116">
        <v>7.9</v>
      </c>
      <c r="F21" s="116">
        <v>7.7</v>
      </c>
      <c r="G21" s="116">
        <v>7.7</v>
      </c>
      <c r="H21" s="116">
        <v>8.9</v>
      </c>
      <c r="I21" s="116">
        <v>12.2</v>
      </c>
      <c r="J21" s="116">
        <v>16</v>
      </c>
      <c r="K21" s="116">
        <v>19.2</v>
      </c>
      <c r="L21" s="116">
        <v>19.2</v>
      </c>
      <c r="M21" s="116">
        <v>19.3</v>
      </c>
      <c r="N21" s="116">
        <v>19.1</v>
      </c>
      <c r="O21" s="116">
        <v>19.2</v>
      </c>
      <c r="P21" s="116">
        <v>19.1</v>
      </c>
      <c r="Q21" s="116">
        <v>19.1</v>
      </c>
      <c r="R21" s="116">
        <v>18.1</v>
      </c>
      <c r="S21" s="116">
        <v>17.4</v>
      </c>
      <c r="T21" s="116">
        <v>17.2</v>
      </c>
      <c r="U21" s="116">
        <v>16.6</v>
      </c>
      <c r="V21" s="116">
        <v>15.6</v>
      </c>
      <c r="W21" s="116">
        <v>14.1</v>
      </c>
      <c r="X21" s="116">
        <v>13.2</v>
      </c>
      <c r="Y21" s="116">
        <v>13</v>
      </c>
      <c r="Z21" s="117">
        <f t="shared" si="0"/>
        <v>14.383333333333335</v>
      </c>
      <c r="AA21" s="118">
        <v>20.8</v>
      </c>
      <c r="AB21" s="119">
        <v>0.45069444444444445</v>
      </c>
      <c r="AC21" s="118">
        <v>7.5</v>
      </c>
      <c r="AD21" s="120">
        <v>0.22847222222222222</v>
      </c>
    </row>
    <row r="22" spans="1:30" ht="11.25" customHeight="1">
      <c r="A22" s="82">
        <v>20</v>
      </c>
      <c r="B22" s="122">
        <v>11.6</v>
      </c>
      <c r="C22" s="122">
        <v>12.4</v>
      </c>
      <c r="D22" s="122">
        <v>11.8</v>
      </c>
      <c r="E22" s="122">
        <v>11</v>
      </c>
      <c r="F22" s="122">
        <v>11.6</v>
      </c>
      <c r="G22" s="122">
        <v>11.2</v>
      </c>
      <c r="H22" s="122">
        <v>13.1</v>
      </c>
      <c r="I22" s="122">
        <v>17.3</v>
      </c>
      <c r="J22" s="122">
        <v>19.7</v>
      </c>
      <c r="K22" s="122">
        <v>21.1</v>
      </c>
      <c r="L22" s="122">
        <v>21.4</v>
      </c>
      <c r="M22" s="122">
        <v>21.1</v>
      </c>
      <c r="N22" s="122">
        <v>21.2</v>
      </c>
      <c r="O22" s="122">
        <v>21.3</v>
      </c>
      <c r="P22" s="122">
        <v>20.3</v>
      </c>
      <c r="Q22" s="122">
        <v>18.7</v>
      </c>
      <c r="R22" s="122">
        <v>18.4</v>
      </c>
      <c r="S22" s="122">
        <v>17.3</v>
      </c>
      <c r="T22" s="122">
        <v>16.2</v>
      </c>
      <c r="U22" s="122">
        <v>16</v>
      </c>
      <c r="V22" s="122">
        <v>16</v>
      </c>
      <c r="W22" s="122">
        <v>15.6</v>
      </c>
      <c r="X22" s="122">
        <v>15.7</v>
      </c>
      <c r="Y22" s="122">
        <v>15.7</v>
      </c>
      <c r="Z22" s="123">
        <f t="shared" si="0"/>
        <v>16.4875</v>
      </c>
      <c r="AA22" s="105">
        <v>22.4</v>
      </c>
      <c r="AB22" s="124">
        <v>0.4458333333333333</v>
      </c>
      <c r="AC22" s="105">
        <v>10.9</v>
      </c>
      <c r="AD22" s="125">
        <v>0.17361111111111113</v>
      </c>
    </row>
    <row r="23" spans="1:30" ht="11.25" customHeight="1">
      <c r="A23" s="78">
        <v>21</v>
      </c>
      <c r="B23" s="116">
        <v>15.8</v>
      </c>
      <c r="C23" s="116">
        <v>15.4</v>
      </c>
      <c r="D23" s="116">
        <v>15.1</v>
      </c>
      <c r="E23" s="116">
        <v>15.1</v>
      </c>
      <c r="F23" s="116">
        <v>14.9</v>
      </c>
      <c r="G23" s="116">
        <v>14.9</v>
      </c>
      <c r="H23" s="116">
        <v>15</v>
      </c>
      <c r="I23" s="116">
        <v>15.5</v>
      </c>
      <c r="J23" s="116">
        <v>16.4</v>
      </c>
      <c r="K23" s="116">
        <v>17.5</v>
      </c>
      <c r="L23" s="116">
        <v>17.9</v>
      </c>
      <c r="M23" s="116">
        <v>18.7</v>
      </c>
      <c r="N23" s="116">
        <v>19.5</v>
      </c>
      <c r="O23" s="116">
        <v>20</v>
      </c>
      <c r="P23" s="116">
        <v>20.7</v>
      </c>
      <c r="Q23" s="116">
        <v>20</v>
      </c>
      <c r="R23" s="116">
        <v>19.3</v>
      </c>
      <c r="S23" s="116">
        <v>18.9</v>
      </c>
      <c r="T23" s="116">
        <v>18.7</v>
      </c>
      <c r="U23" s="116">
        <v>17.8</v>
      </c>
      <c r="V23" s="116">
        <v>16.9</v>
      </c>
      <c r="W23" s="116">
        <v>16.8</v>
      </c>
      <c r="X23" s="116">
        <v>16.6</v>
      </c>
      <c r="Y23" s="116">
        <v>16.4</v>
      </c>
      <c r="Z23" s="117">
        <f t="shared" si="0"/>
        <v>17.241666666666664</v>
      </c>
      <c r="AA23" s="118">
        <v>20.8</v>
      </c>
      <c r="AB23" s="119">
        <v>0.6243055555555556</v>
      </c>
      <c r="AC23" s="118">
        <v>14.8</v>
      </c>
      <c r="AD23" s="120">
        <v>0.2423611111111111</v>
      </c>
    </row>
    <row r="24" spans="1:30" ht="11.25" customHeight="1">
      <c r="A24" s="78">
        <v>22</v>
      </c>
      <c r="B24" s="116">
        <v>16.9</v>
      </c>
      <c r="C24" s="116">
        <v>17</v>
      </c>
      <c r="D24" s="116">
        <v>17.7</v>
      </c>
      <c r="E24" s="116">
        <v>15.8</v>
      </c>
      <c r="F24" s="116">
        <v>15.1</v>
      </c>
      <c r="G24" s="116">
        <v>15</v>
      </c>
      <c r="H24" s="116">
        <v>14.6</v>
      </c>
      <c r="I24" s="116">
        <v>14.3</v>
      </c>
      <c r="J24" s="116">
        <v>14.3</v>
      </c>
      <c r="K24" s="116">
        <v>14.3</v>
      </c>
      <c r="L24" s="116">
        <v>13.5</v>
      </c>
      <c r="M24" s="116">
        <v>12.8</v>
      </c>
      <c r="N24" s="116">
        <v>12.6</v>
      </c>
      <c r="O24" s="116">
        <v>12.8</v>
      </c>
      <c r="P24" s="116">
        <v>12.9</v>
      </c>
      <c r="Q24" s="116">
        <v>13</v>
      </c>
      <c r="R24" s="116">
        <v>13</v>
      </c>
      <c r="S24" s="116">
        <v>12.6</v>
      </c>
      <c r="T24" s="116">
        <v>12.4</v>
      </c>
      <c r="U24" s="116">
        <v>12.3</v>
      </c>
      <c r="V24" s="116">
        <v>12.2</v>
      </c>
      <c r="W24" s="116">
        <v>12.1</v>
      </c>
      <c r="X24" s="116">
        <v>11.9</v>
      </c>
      <c r="Y24" s="116">
        <v>11.7</v>
      </c>
      <c r="Z24" s="117">
        <f t="shared" si="0"/>
        <v>13.783333333333333</v>
      </c>
      <c r="AA24" s="118">
        <v>17.7</v>
      </c>
      <c r="AB24" s="119">
        <v>0.13958333333333334</v>
      </c>
      <c r="AC24" s="118">
        <v>11.7</v>
      </c>
      <c r="AD24" s="120">
        <v>1</v>
      </c>
    </row>
    <row r="25" spans="1:30" ht="11.25" customHeight="1">
      <c r="A25" s="78">
        <v>23</v>
      </c>
      <c r="B25" s="116">
        <v>11.8</v>
      </c>
      <c r="C25" s="116">
        <v>11.7</v>
      </c>
      <c r="D25" s="116">
        <v>12</v>
      </c>
      <c r="E25" s="116">
        <v>12</v>
      </c>
      <c r="F25" s="116">
        <v>12</v>
      </c>
      <c r="G25" s="116">
        <v>11.5</v>
      </c>
      <c r="H25" s="116">
        <v>11.8</v>
      </c>
      <c r="I25" s="116">
        <v>12.4</v>
      </c>
      <c r="J25" s="116">
        <v>12.5</v>
      </c>
      <c r="K25" s="116">
        <v>14.3</v>
      </c>
      <c r="L25" s="116">
        <v>14.7</v>
      </c>
      <c r="M25" s="116">
        <v>14.3</v>
      </c>
      <c r="N25" s="116">
        <v>14</v>
      </c>
      <c r="O25" s="116">
        <v>14.4</v>
      </c>
      <c r="P25" s="116">
        <v>13.9</v>
      </c>
      <c r="Q25" s="116">
        <v>13.6</v>
      </c>
      <c r="R25" s="116">
        <v>13.1</v>
      </c>
      <c r="S25" s="116">
        <v>12.7</v>
      </c>
      <c r="T25" s="116">
        <v>12.6</v>
      </c>
      <c r="U25" s="116">
        <v>12.7</v>
      </c>
      <c r="V25" s="116">
        <v>12.5</v>
      </c>
      <c r="W25" s="116">
        <v>12.6</v>
      </c>
      <c r="X25" s="116">
        <v>12.7</v>
      </c>
      <c r="Y25" s="116">
        <v>12.4</v>
      </c>
      <c r="Z25" s="117">
        <f t="shared" si="0"/>
        <v>12.841666666666667</v>
      </c>
      <c r="AA25" s="118">
        <v>15.2</v>
      </c>
      <c r="AB25" s="119">
        <v>0.4513888888888889</v>
      </c>
      <c r="AC25" s="118">
        <v>11.4</v>
      </c>
      <c r="AD25" s="120">
        <v>0.2611111111111111</v>
      </c>
    </row>
    <row r="26" spans="1:30" ht="11.25" customHeight="1">
      <c r="A26" s="78">
        <v>24</v>
      </c>
      <c r="B26" s="116">
        <v>12.7</v>
      </c>
      <c r="C26" s="116">
        <v>13.2</v>
      </c>
      <c r="D26" s="116">
        <v>10</v>
      </c>
      <c r="E26" s="116">
        <v>12</v>
      </c>
      <c r="F26" s="116">
        <v>12.3</v>
      </c>
      <c r="G26" s="116">
        <v>12.3</v>
      </c>
      <c r="H26" s="116">
        <v>10.1</v>
      </c>
      <c r="I26" s="116">
        <v>13.6</v>
      </c>
      <c r="J26" s="116">
        <v>16</v>
      </c>
      <c r="K26" s="116">
        <v>16.5</v>
      </c>
      <c r="L26" s="116">
        <v>16.7</v>
      </c>
      <c r="M26" s="116">
        <v>17.8</v>
      </c>
      <c r="N26" s="116">
        <v>17.5</v>
      </c>
      <c r="O26" s="116">
        <v>17.3</v>
      </c>
      <c r="P26" s="116">
        <v>17.2</v>
      </c>
      <c r="Q26" s="116">
        <v>16.7</v>
      </c>
      <c r="R26" s="116">
        <v>15.4</v>
      </c>
      <c r="S26" s="116">
        <v>14.8</v>
      </c>
      <c r="T26" s="116">
        <v>14.6</v>
      </c>
      <c r="U26" s="116">
        <v>12.4</v>
      </c>
      <c r="V26" s="116">
        <v>11.5</v>
      </c>
      <c r="W26" s="116">
        <v>11.1</v>
      </c>
      <c r="X26" s="116">
        <v>10.3</v>
      </c>
      <c r="Y26" s="116">
        <v>9.6</v>
      </c>
      <c r="Z26" s="117">
        <f t="shared" si="0"/>
        <v>13.816666666666668</v>
      </c>
      <c r="AA26" s="118">
        <v>17.9</v>
      </c>
      <c r="AB26" s="119">
        <v>0.5756944444444444</v>
      </c>
      <c r="AC26" s="118">
        <v>9.6</v>
      </c>
      <c r="AD26" s="120">
        <v>1</v>
      </c>
    </row>
    <row r="27" spans="1:30" ht="11.25" customHeight="1">
      <c r="A27" s="78">
        <v>25</v>
      </c>
      <c r="B27" s="116">
        <v>9.5</v>
      </c>
      <c r="C27" s="116">
        <v>9.3</v>
      </c>
      <c r="D27" s="116">
        <v>9.1</v>
      </c>
      <c r="E27" s="116">
        <v>8.4</v>
      </c>
      <c r="F27" s="116">
        <v>8.4</v>
      </c>
      <c r="G27" s="116">
        <v>8.1</v>
      </c>
      <c r="H27" s="116">
        <v>8.9</v>
      </c>
      <c r="I27" s="116">
        <v>11.9</v>
      </c>
      <c r="J27" s="116">
        <v>15.6</v>
      </c>
      <c r="K27" s="116">
        <v>18.1</v>
      </c>
      <c r="L27" s="116">
        <v>19.6</v>
      </c>
      <c r="M27" s="116">
        <v>20.6</v>
      </c>
      <c r="N27" s="116">
        <v>21.2</v>
      </c>
      <c r="O27" s="116">
        <v>21.7</v>
      </c>
      <c r="P27" s="116">
        <v>21.5</v>
      </c>
      <c r="Q27" s="116">
        <v>19.7</v>
      </c>
      <c r="R27" s="116">
        <v>18.2</v>
      </c>
      <c r="S27" s="116">
        <v>17.4</v>
      </c>
      <c r="T27" s="116">
        <v>17.3</v>
      </c>
      <c r="U27" s="116">
        <v>15.7</v>
      </c>
      <c r="V27" s="116">
        <v>16.6</v>
      </c>
      <c r="W27" s="116">
        <v>14.5</v>
      </c>
      <c r="X27" s="116">
        <v>13.9</v>
      </c>
      <c r="Y27" s="116">
        <v>13.9</v>
      </c>
      <c r="Z27" s="117">
        <f t="shared" si="0"/>
        <v>14.962499999999997</v>
      </c>
      <c r="AA27" s="118">
        <v>21.9</v>
      </c>
      <c r="AB27" s="119">
        <v>0.6048611111111112</v>
      </c>
      <c r="AC27" s="118">
        <v>8.1</v>
      </c>
      <c r="AD27" s="120">
        <v>0.2590277777777778</v>
      </c>
    </row>
    <row r="28" spans="1:30" ht="11.25" customHeight="1">
      <c r="A28" s="78">
        <v>26</v>
      </c>
      <c r="B28" s="116">
        <v>13.2</v>
      </c>
      <c r="C28" s="116">
        <v>12.7</v>
      </c>
      <c r="D28" s="116">
        <v>12.9</v>
      </c>
      <c r="E28" s="116">
        <v>12.6</v>
      </c>
      <c r="F28" s="116">
        <v>12.4</v>
      </c>
      <c r="G28" s="116">
        <v>12.1</v>
      </c>
      <c r="H28" s="116">
        <v>12.8</v>
      </c>
      <c r="I28" s="116">
        <v>15.2</v>
      </c>
      <c r="J28" s="116">
        <v>16.9</v>
      </c>
      <c r="K28" s="116">
        <v>19.4</v>
      </c>
      <c r="L28" s="116">
        <v>20.3</v>
      </c>
      <c r="M28" s="116">
        <v>20.5</v>
      </c>
      <c r="N28" s="116">
        <v>20.3</v>
      </c>
      <c r="O28" s="116">
        <v>21.8</v>
      </c>
      <c r="P28" s="116">
        <v>20.2</v>
      </c>
      <c r="Q28" s="116">
        <v>19.8</v>
      </c>
      <c r="R28" s="116">
        <v>19.6</v>
      </c>
      <c r="S28" s="116">
        <v>19.2</v>
      </c>
      <c r="T28" s="116">
        <v>19</v>
      </c>
      <c r="U28" s="116">
        <v>18.6</v>
      </c>
      <c r="V28" s="116">
        <v>18.8</v>
      </c>
      <c r="W28" s="116">
        <v>18.4</v>
      </c>
      <c r="X28" s="116">
        <v>17.9</v>
      </c>
      <c r="Y28" s="116">
        <v>18</v>
      </c>
      <c r="Z28" s="117">
        <f t="shared" si="0"/>
        <v>17.191666666666666</v>
      </c>
      <c r="AA28" s="118">
        <v>21.8</v>
      </c>
      <c r="AB28" s="119">
        <v>0.5854166666666667</v>
      </c>
      <c r="AC28" s="118">
        <v>12</v>
      </c>
      <c r="AD28" s="120">
        <v>0.24861111111111112</v>
      </c>
    </row>
    <row r="29" spans="1:30" ht="11.25" customHeight="1">
      <c r="A29" s="78">
        <v>27</v>
      </c>
      <c r="B29" s="116">
        <v>18</v>
      </c>
      <c r="C29" s="116">
        <v>16.9</v>
      </c>
      <c r="D29" s="116">
        <v>16.9</v>
      </c>
      <c r="E29" s="116">
        <v>16.6</v>
      </c>
      <c r="F29" s="116">
        <v>15.7</v>
      </c>
      <c r="G29" s="116">
        <v>15.5</v>
      </c>
      <c r="H29" s="116">
        <v>16</v>
      </c>
      <c r="I29" s="116">
        <v>16.6</v>
      </c>
      <c r="J29" s="116">
        <v>17.8</v>
      </c>
      <c r="K29" s="116">
        <v>19.2</v>
      </c>
      <c r="L29" s="116">
        <v>19.8</v>
      </c>
      <c r="M29" s="116">
        <v>21.1</v>
      </c>
      <c r="N29" s="116">
        <v>22</v>
      </c>
      <c r="O29" s="116">
        <v>21.8</v>
      </c>
      <c r="P29" s="116">
        <v>20.9</v>
      </c>
      <c r="Q29" s="116">
        <v>20.2</v>
      </c>
      <c r="R29" s="116">
        <v>16</v>
      </c>
      <c r="S29" s="116">
        <v>15.5</v>
      </c>
      <c r="T29" s="116">
        <v>15</v>
      </c>
      <c r="U29" s="116">
        <v>14.1</v>
      </c>
      <c r="V29" s="116">
        <v>13.2</v>
      </c>
      <c r="W29" s="116">
        <v>12.2</v>
      </c>
      <c r="X29" s="116">
        <v>11.6</v>
      </c>
      <c r="Y29" s="116">
        <v>10.8</v>
      </c>
      <c r="Z29" s="117">
        <f t="shared" si="0"/>
        <v>16.808333333333334</v>
      </c>
      <c r="AA29" s="118">
        <v>22.4</v>
      </c>
      <c r="AB29" s="119">
        <v>0.5812499999999999</v>
      </c>
      <c r="AC29" s="118">
        <v>10.8</v>
      </c>
      <c r="AD29" s="120">
        <v>1</v>
      </c>
    </row>
    <row r="30" spans="1:30" ht="11.25" customHeight="1">
      <c r="A30" s="78">
        <v>28</v>
      </c>
      <c r="B30" s="116">
        <v>10.4</v>
      </c>
      <c r="C30" s="116">
        <v>10.2</v>
      </c>
      <c r="D30" s="116">
        <v>9.9</v>
      </c>
      <c r="E30" s="116">
        <v>9.7</v>
      </c>
      <c r="F30" s="116">
        <v>8.4</v>
      </c>
      <c r="G30" s="116">
        <v>9</v>
      </c>
      <c r="H30" s="116">
        <v>9.7</v>
      </c>
      <c r="I30" s="116">
        <v>11.7</v>
      </c>
      <c r="J30" s="116">
        <v>13.5</v>
      </c>
      <c r="K30" s="116">
        <v>15.3</v>
      </c>
      <c r="L30" s="116">
        <v>16.4</v>
      </c>
      <c r="M30" s="116">
        <v>16.9</v>
      </c>
      <c r="N30" s="116">
        <v>18</v>
      </c>
      <c r="O30" s="116">
        <v>17.8</v>
      </c>
      <c r="P30" s="116">
        <v>17.7</v>
      </c>
      <c r="Q30" s="116">
        <v>16.2</v>
      </c>
      <c r="R30" s="116">
        <v>13.9</v>
      </c>
      <c r="S30" s="116">
        <v>12.5</v>
      </c>
      <c r="T30" s="116">
        <v>11.5</v>
      </c>
      <c r="U30" s="116">
        <v>10.6</v>
      </c>
      <c r="V30" s="116">
        <v>10.5</v>
      </c>
      <c r="W30" s="116">
        <v>10.2</v>
      </c>
      <c r="X30" s="116">
        <v>9.5</v>
      </c>
      <c r="Y30" s="116">
        <v>8.4</v>
      </c>
      <c r="Z30" s="117">
        <f t="shared" si="0"/>
        <v>12.4125</v>
      </c>
      <c r="AA30" s="118">
        <v>18.3</v>
      </c>
      <c r="AB30" s="119">
        <v>0.5465277777777778</v>
      </c>
      <c r="AC30" s="118">
        <v>8.1</v>
      </c>
      <c r="AD30" s="120">
        <v>0.24097222222222223</v>
      </c>
    </row>
    <row r="31" spans="1:30" ht="11.25" customHeight="1">
      <c r="A31" s="78">
        <v>29</v>
      </c>
      <c r="B31" s="116">
        <v>6.2</v>
      </c>
      <c r="C31" s="116">
        <v>6.1</v>
      </c>
      <c r="D31" s="116">
        <v>4.2</v>
      </c>
      <c r="E31" s="116">
        <v>4.1</v>
      </c>
      <c r="F31" s="116">
        <v>5</v>
      </c>
      <c r="G31" s="116">
        <v>3.8</v>
      </c>
      <c r="H31" s="116">
        <v>5.6</v>
      </c>
      <c r="I31" s="116">
        <v>8</v>
      </c>
      <c r="J31" s="116">
        <v>11.5</v>
      </c>
      <c r="K31" s="116">
        <v>14.7</v>
      </c>
      <c r="L31" s="116">
        <v>16.9</v>
      </c>
      <c r="M31" s="116">
        <v>18.4</v>
      </c>
      <c r="N31" s="116">
        <v>19.3</v>
      </c>
      <c r="O31" s="116">
        <v>19.9</v>
      </c>
      <c r="P31" s="116">
        <v>19.9</v>
      </c>
      <c r="Q31" s="116">
        <v>19.3</v>
      </c>
      <c r="R31" s="116">
        <v>16.7</v>
      </c>
      <c r="S31" s="116">
        <v>16.3</v>
      </c>
      <c r="T31" s="116">
        <v>13.1</v>
      </c>
      <c r="U31" s="116">
        <v>11.7</v>
      </c>
      <c r="V31" s="116">
        <v>11.3</v>
      </c>
      <c r="W31" s="116">
        <v>11.6</v>
      </c>
      <c r="X31" s="116">
        <v>10.9</v>
      </c>
      <c r="Y31" s="116">
        <v>8.9</v>
      </c>
      <c r="Z31" s="117">
        <f t="shared" si="0"/>
        <v>11.808333333333332</v>
      </c>
      <c r="AA31" s="118">
        <v>20.1</v>
      </c>
      <c r="AB31" s="119">
        <v>0.5902777777777778</v>
      </c>
      <c r="AC31" s="118">
        <v>3.6</v>
      </c>
      <c r="AD31" s="120">
        <v>0.26666666666666666</v>
      </c>
    </row>
    <row r="32" spans="1:30" ht="11.25" customHeight="1">
      <c r="A32" s="78">
        <v>30</v>
      </c>
      <c r="B32" s="116">
        <v>8.6</v>
      </c>
      <c r="C32" s="116">
        <v>8.1</v>
      </c>
      <c r="D32" s="116">
        <v>7.9</v>
      </c>
      <c r="E32" s="116">
        <v>7.4</v>
      </c>
      <c r="F32" s="116">
        <v>6.5</v>
      </c>
      <c r="G32" s="116">
        <v>6.6</v>
      </c>
      <c r="H32" s="116">
        <v>7.8</v>
      </c>
      <c r="I32" s="116">
        <v>10.8</v>
      </c>
      <c r="J32" s="116">
        <v>14.7</v>
      </c>
      <c r="K32" s="116">
        <v>17.2</v>
      </c>
      <c r="L32" s="116">
        <v>18.6</v>
      </c>
      <c r="M32" s="116">
        <v>18.7</v>
      </c>
      <c r="N32" s="116">
        <v>19.7</v>
      </c>
      <c r="O32" s="116">
        <v>19.5</v>
      </c>
      <c r="P32" s="116">
        <v>19</v>
      </c>
      <c r="Q32" s="116">
        <v>18.7</v>
      </c>
      <c r="R32" s="116">
        <v>18</v>
      </c>
      <c r="S32" s="116">
        <v>17.9</v>
      </c>
      <c r="T32" s="116">
        <v>17</v>
      </c>
      <c r="U32" s="116">
        <v>17</v>
      </c>
      <c r="V32" s="116">
        <v>15.6</v>
      </c>
      <c r="W32" s="116">
        <v>16.3</v>
      </c>
      <c r="X32" s="116">
        <v>15.8</v>
      </c>
      <c r="Y32" s="116">
        <v>14.5</v>
      </c>
      <c r="Z32" s="117">
        <f t="shared" si="0"/>
        <v>14.245833333333335</v>
      </c>
      <c r="AA32" s="118">
        <v>19.8</v>
      </c>
      <c r="AB32" s="119">
        <v>0.5611111111111111</v>
      </c>
      <c r="AC32" s="118">
        <v>6.4</v>
      </c>
      <c r="AD32" s="120">
        <v>0.2555555555555556</v>
      </c>
    </row>
    <row r="33" spans="1:30" ht="11.25" customHeight="1">
      <c r="A33" s="78">
        <v>31</v>
      </c>
      <c r="B33" s="116">
        <v>12.6</v>
      </c>
      <c r="C33" s="116">
        <v>12.7</v>
      </c>
      <c r="D33" s="116">
        <v>12.6</v>
      </c>
      <c r="E33" s="116">
        <v>11.4</v>
      </c>
      <c r="F33" s="116">
        <v>10.9</v>
      </c>
      <c r="G33" s="116">
        <v>11.1</v>
      </c>
      <c r="H33" s="116">
        <v>11.9</v>
      </c>
      <c r="I33" s="116">
        <v>14.9</v>
      </c>
      <c r="J33" s="116">
        <v>17.7</v>
      </c>
      <c r="K33" s="116">
        <v>18.8</v>
      </c>
      <c r="L33" s="116">
        <v>20.3</v>
      </c>
      <c r="M33" s="116">
        <v>20.2</v>
      </c>
      <c r="N33" s="116">
        <v>19.4</v>
      </c>
      <c r="O33" s="116">
        <v>19.9</v>
      </c>
      <c r="P33" s="116">
        <v>19.5</v>
      </c>
      <c r="Q33" s="116">
        <v>19</v>
      </c>
      <c r="R33" s="116">
        <v>18.4</v>
      </c>
      <c r="S33" s="116">
        <v>17.9</v>
      </c>
      <c r="T33" s="116">
        <v>17.8</v>
      </c>
      <c r="U33" s="116">
        <v>17.5</v>
      </c>
      <c r="V33" s="116">
        <v>17.5</v>
      </c>
      <c r="W33" s="116">
        <v>16</v>
      </c>
      <c r="X33" s="116">
        <v>15.5</v>
      </c>
      <c r="Y33" s="116">
        <v>15.2</v>
      </c>
      <c r="Z33" s="117">
        <f t="shared" si="0"/>
        <v>16.195833333333333</v>
      </c>
      <c r="AA33" s="118">
        <v>20.7</v>
      </c>
      <c r="AB33" s="119">
        <v>0.4861111111111111</v>
      </c>
      <c r="AC33" s="118">
        <v>10.9</v>
      </c>
      <c r="AD33" s="120">
        <v>0.21458333333333335</v>
      </c>
    </row>
    <row r="34" spans="1:30" ht="15" customHeight="1">
      <c r="A34" s="79" t="s">
        <v>9</v>
      </c>
      <c r="B34" s="126">
        <f aca="true" t="shared" si="1" ref="B34:Y34">AVERAGE(B3:B33)</f>
        <v>14.535483870967742</v>
      </c>
      <c r="C34" s="126">
        <f t="shared" si="1"/>
        <v>14.390322580645156</v>
      </c>
      <c r="D34" s="126">
        <f t="shared" si="1"/>
        <v>14.151612903225804</v>
      </c>
      <c r="E34" s="126">
        <f t="shared" si="1"/>
        <v>13.977419354838709</v>
      </c>
      <c r="F34" s="126">
        <f t="shared" si="1"/>
        <v>13.693548387096772</v>
      </c>
      <c r="G34" s="126">
        <f t="shared" si="1"/>
        <v>13.458064516129035</v>
      </c>
      <c r="H34" s="126">
        <f t="shared" si="1"/>
        <v>13.938709677419356</v>
      </c>
      <c r="I34" s="126">
        <f t="shared" si="1"/>
        <v>15.687096774193547</v>
      </c>
      <c r="J34" s="126">
        <f t="shared" si="1"/>
        <v>17.241935483870968</v>
      </c>
      <c r="K34" s="126">
        <f t="shared" si="1"/>
        <v>18.377419354838715</v>
      </c>
      <c r="L34" s="126">
        <f t="shared" si="1"/>
        <v>19.109677419354835</v>
      </c>
      <c r="M34" s="126">
        <f t="shared" si="1"/>
        <v>19.45161290322581</v>
      </c>
      <c r="N34" s="126">
        <f t="shared" si="1"/>
        <v>19.39032258064516</v>
      </c>
      <c r="O34" s="126">
        <f t="shared" si="1"/>
        <v>19.46774193548387</v>
      </c>
      <c r="P34" s="126">
        <f t="shared" si="1"/>
        <v>19.26774193548387</v>
      </c>
      <c r="Q34" s="126">
        <f t="shared" si="1"/>
        <v>18.832258064516132</v>
      </c>
      <c r="R34" s="126">
        <f t="shared" si="1"/>
        <v>17.86774193548387</v>
      </c>
      <c r="S34" s="126">
        <f t="shared" si="1"/>
        <v>17.325806451612905</v>
      </c>
      <c r="T34" s="126">
        <f t="shared" si="1"/>
        <v>16.770967741935483</v>
      </c>
      <c r="U34" s="126">
        <f t="shared" si="1"/>
        <v>16.16451612903226</v>
      </c>
      <c r="V34" s="126">
        <f t="shared" si="1"/>
        <v>15.751612903225809</v>
      </c>
      <c r="W34" s="126">
        <f t="shared" si="1"/>
        <v>15.290322580645165</v>
      </c>
      <c r="X34" s="126">
        <f t="shared" si="1"/>
        <v>14.851612903225805</v>
      </c>
      <c r="Y34" s="126">
        <f t="shared" si="1"/>
        <v>14.741935483870963</v>
      </c>
      <c r="Z34" s="126">
        <f>AVERAGE(B3:Y33)</f>
        <v>16.40564516129032</v>
      </c>
      <c r="AA34" s="127">
        <f>AVERAGE(AA3:AA33)</f>
        <v>20.774193548387093</v>
      </c>
      <c r="AB34" s="128"/>
      <c r="AC34" s="127">
        <f>AVERAGE(AC3:AC33)</f>
        <v>12.093548387096773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28.4</v>
      </c>
      <c r="C46" s="106">
        <f>MATCH(B46,AA3:AA33,0)</f>
        <v>3</v>
      </c>
      <c r="D46" s="107">
        <f>INDEX(AB3:AB33,C46,1)</f>
        <v>0.5388888888888889</v>
      </c>
      <c r="E46" s="121"/>
      <c r="F46" s="104"/>
      <c r="G46" s="105">
        <f>MIN(AC3:AC33)</f>
        <v>3.6</v>
      </c>
      <c r="H46" s="106">
        <f>MATCH(G46,AC3:AC33,0)</f>
        <v>29</v>
      </c>
      <c r="I46" s="107">
        <f>INDEX(AD3:AD33,H46,1)</f>
        <v>0.26666666666666666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32"/>
    </row>
    <row r="48" spans="1:9" ht="11.25" customHeight="1">
      <c r="A48" s="110"/>
      <c r="B48" s="111"/>
      <c r="C48" s="112"/>
      <c r="D48" s="130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15.1</v>
      </c>
      <c r="C3" s="116">
        <v>14.5</v>
      </c>
      <c r="D3" s="116">
        <v>14.6</v>
      </c>
      <c r="E3" s="116">
        <v>14.6</v>
      </c>
      <c r="F3" s="116">
        <v>15.4</v>
      </c>
      <c r="G3" s="116">
        <v>14.7</v>
      </c>
      <c r="H3" s="116">
        <v>15.3</v>
      </c>
      <c r="I3" s="116">
        <v>15.3</v>
      </c>
      <c r="J3" s="116">
        <v>15.4</v>
      </c>
      <c r="K3" s="116">
        <v>16.6</v>
      </c>
      <c r="L3" s="116">
        <v>17</v>
      </c>
      <c r="M3" s="116">
        <v>18.3</v>
      </c>
      <c r="N3" s="116">
        <v>17.6</v>
      </c>
      <c r="O3" s="116">
        <v>17.4</v>
      </c>
      <c r="P3" s="116">
        <v>16.9</v>
      </c>
      <c r="Q3" s="116">
        <v>17.2</v>
      </c>
      <c r="R3" s="116">
        <v>16.7</v>
      </c>
      <c r="S3" s="116">
        <v>16.3</v>
      </c>
      <c r="T3" s="116">
        <v>15.9</v>
      </c>
      <c r="U3" s="116">
        <v>16.1</v>
      </c>
      <c r="V3" s="116">
        <v>15.7</v>
      </c>
      <c r="W3" s="116">
        <v>15.8</v>
      </c>
      <c r="X3" s="116">
        <v>16.2</v>
      </c>
      <c r="Y3" s="116">
        <v>15.4</v>
      </c>
      <c r="Z3" s="117">
        <f aca="true" t="shared" si="0" ref="Z3:Z32">AVERAGE(B3:Y3)</f>
        <v>16</v>
      </c>
      <c r="AA3" s="118">
        <v>18.4</v>
      </c>
      <c r="AB3" s="119">
        <v>0.5013888888888889</v>
      </c>
      <c r="AC3" s="118">
        <v>14.4</v>
      </c>
      <c r="AD3" s="120">
        <v>0.11180555555555556</v>
      </c>
    </row>
    <row r="4" spans="1:30" ht="11.25" customHeight="1">
      <c r="A4" s="78">
        <v>2</v>
      </c>
      <c r="B4" s="116">
        <v>15.3</v>
      </c>
      <c r="C4" s="116">
        <v>15.4</v>
      </c>
      <c r="D4" s="116">
        <v>15.4</v>
      </c>
      <c r="E4" s="116">
        <v>15.3</v>
      </c>
      <c r="F4" s="116">
        <v>15.9</v>
      </c>
      <c r="G4" s="116">
        <v>14.9</v>
      </c>
      <c r="H4" s="116">
        <v>14.7</v>
      </c>
      <c r="I4" s="116">
        <v>14.8</v>
      </c>
      <c r="J4" s="116">
        <v>15.6</v>
      </c>
      <c r="K4" s="116">
        <v>17.5</v>
      </c>
      <c r="L4" s="116">
        <v>20.4</v>
      </c>
      <c r="M4" s="116">
        <v>22.1</v>
      </c>
      <c r="N4" s="116">
        <v>20.9</v>
      </c>
      <c r="O4" s="116">
        <v>20.3</v>
      </c>
      <c r="P4" s="116">
        <v>19.9</v>
      </c>
      <c r="Q4" s="116">
        <v>19.5</v>
      </c>
      <c r="R4" s="116">
        <v>19.2</v>
      </c>
      <c r="S4" s="121">
        <v>18.9</v>
      </c>
      <c r="T4" s="116">
        <v>18.5</v>
      </c>
      <c r="U4" s="116">
        <v>18.5</v>
      </c>
      <c r="V4" s="116">
        <v>18.4</v>
      </c>
      <c r="W4" s="116">
        <v>18.1</v>
      </c>
      <c r="X4" s="116">
        <v>18.5</v>
      </c>
      <c r="Y4" s="116">
        <v>17.4</v>
      </c>
      <c r="Z4" s="117">
        <f t="shared" si="0"/>
        <v>17.724999999999998</v>
      </c>
      <c r="AA4" s="118">
        <v>22.4</v>
      </c>
      <c r="AB4" s="119">
        <v>0.5041666666666667</v>
      </c>
      <c r="AC4" s="118">
        <v>14.6</v>
      </c>
      <c r="AD4" s="120">
        <v>0.31736111111111115</v>
      </c>
    </row>
    <row r="5" spans="1:30" ht="11.25" customHeight="1">
      <c r="A5" s="78">
        <v>3</v>
      </c>
      <c r="B5" s="116">
        <v>17.1</v>
      </c>
      <c r="C5" s="116">
        <v>17</v>
      </c>
      <c r="D5" s="116">
        <v>16.2</v>
      </c>
      <c r="E5" s="116">
        <v>15.9</v>
      </c>
      <c r="F5" s="116">
        <v>14.9</v>
      </c>
      <c r="G5" s="116">
        <v>14.5</v>
      </c>
      <c r="H5" s="116">
        <v>14</v>
      </c>
      <c r="I5" s="116">
        <v>14.4</v>
      </c>
      <c r="J5" s="116">
        <v>16.3</v>
      </c>
      <c r="K5" s="116">
        <v>17.8</v>
      </c>
      <c r="L5" s="116">
        <v>18.8</v>
      </c>
      <c r="M5" s="116">
        <v>19.5</v>
      </c>
      <c r="N5" s="116">
        <v>19.8</v>
      </c>
      <c r="O5" s="116">
        <v>19.3</v>
      </c>
      <c r="P5" s="116">
        <v>18.1</v>
      </c>
      <c r="Q5" s="116">
        <v>16.7</v>
      </c>
      <c r="R5" s="116">
        <v>14.6</v>
      </c>
      <c r="S5" s="116">
        <v>12.7</v>
      </c>
      <c r="T5" s="116">
        <v>12.3</v>
      </c>
      <c r="U5" s="116">
        <v>12.5</v>
      </c>
      <c r="V5" s="116">
        <v>11.3</v>
      </c>
      <c r="W5" s="116">
        <v>9</v>
      </c>
      <c r="X5" s="116">
        <v>8</v>
      </c>
      <c r="Y5" s="116">
        <v>6.9</v>
      </c>
      <c r="Z5" s="117">
        <f t="shared" si="0"/>
        <v>14.900000000000004</v>
      </c>
      <c r="AA5" s="118">
        <v>20.2</v>
      </c>
      <c r="AB5" s="119">
        <v>0.5590277777777778</v>
      </c>
      <c r="AC5" s="118">
        <v>6.9</v>
      </c>
      <c r="AD5" s="120">
        <v>1</v>
      </c>
    </row>
    <row r="6" spans="1:30" ht="11.25" customHeight="1">
      <c r="A6" s="78">
        <v>4</v>
      </c>
      <c r="B6" s="116">
        <v>7</v>
      </c>
      <c r="C6" s="116">
        <v>5.7</v>
      </c>
      <c r="D6" s="116">
        <v>6</v>
      </c>
      <c r="E6" s="116">
        <v>5.4</v>
      </c>
      <c r="F6" s="116">
        <v>5.8</v>
      </c>
      <c r="G6" s="116">
        <v>5.9</v>
      </c>
      <c r="H6" s="116">
        <v>5.9</v>
      </c>
      <c r="I6" s="116">
        <v>9.3</v>
      </c>
      <c r="J6" s="116">
        <v>12.6</v>
      </c>
      <c r="K6" s="116">
        <v>15.3</v>
      </c>
      <c r="L6" s="116">
        <v>16.5</v>
      </c>
      <c r="M6" s="116">
        <v>17.6</v>
      </c>
      <c r="N6" s="116">
        <v>17.8</v>
      </c>
      <c r="O6" s="116">
        <v>18.1</v>
      </c>
      <c r="P6" s="116">
        <v>17.6</v>
      </c>
      <c r="Q6" s="116">
        <v>17</v>
      </c>
      <c r="R6" s="116">
        <v>16</v>
      </c>
      <c r="S6" s="116">
        <v>13.5</v>
      </c>
      <c r="T6" s="116">
        <v>12.8</v>
      </c>
      <c r="U6" s="116">
        <v>11</v>
      </c>
      <c r="V6" s="116">
        <v>11.6</v>
      </c>
      <c r="W6" s="116">
        <v>11.2</v>
      </c>
      <c r="X6" s="116">
        <v>8.1</v>
      </c>
      <c r="Y6" s="116">
        <v>12</v>
      </c>
      <c r="Z6" s="117">
        <f t="shared" si="0"/>
        <v>11.654166666666669</v>
      </c>
      <c r="AA6" s="118">
        <v>18.9</v>
      </c>
      <c r="AB6" s="119">
        <v>0.5979166666666667</v>
      </c>
      <c r="AC6" s="118">
        <v>5.2</v>
      </c>
      <c r="AD6" s="120">
        <v>0.22291666666666665</v>
      </c>
    </row>
    <row r="7" spans="1:30" ht="11.25" customHeight="1">
      <c r="A7" s="78">
        <v>5</v>
      </c>
      <c r="B7" s="116">
        <v>12.5</v>
      </c>
      <c r="C7" s="116">
        <v>10</v>
      </c>
      <c r="D7" s="116">
        <v>8.9</v>
      </c>
      <c r="E7" s="116">
        <v>12.8</v>
      </c>
      <c r="F7" s="116">
        <v>13.3</v>
      </c>
      <c r="G7" s="116">
        <v>13.2</v>
      </c>
      <c r="H7" s="116">
        <v>13.2</v>
      </c>
      <c r="I7" s="116">
        <v>13.7</v>
      </c>
      <c r="J7" s="116">
        <v>14.3</v>
      </c>
      <c r="K7" s="116">
        <v>14.8</v>
      </c>
      <c r="L7" s="116">
        <v>15.2</v>
      </c>
      <c r="M7" s="116">
        <v>15.4</v>
      </c>
      <c r="N7" s="116">
        <v>14.9</v>
      </c>
      <c r="O7" s="116">
        <v>15</v>
      </c>
      <c r="P7" s="116">
        <v>14.8</v>
      </c>
      <c r="Q7" s="116">
        <v>14.5</v>
      </c>
      <c r="R7" s="116">
        <v>14.4</v>
      </c>
      <c r="S7" s="116">
        <v>14.4</v>
      </c>
      <c r="T7" s="116">
        <v>14.1</v>
      </c>
      <c r="U7" s="116">
        <v>13.7</v>
      </c>
      <c r="V7" s="116">
        <v>15.2</v>
      </c>
      <c r="W7" s="116">
        <v>12.9</v>
      </c>
      <c r="X7" s="116">
        <v>12.7</v>
      </c>
      <c r="Y7" s="116">
        <v>12.6</v>
      </c>
      <c r="Z7" s="117">
        <f t="shared" si="0"/>
        <v>13.604166666666666</v>
      </c>
      <c r="AA7" s="118">
        <v>15.7</v>
      </c>
      <c r="AB7" s="119">
        <v>0.8979166666666667</v>
      </c>
      <c r="AC7" s="118">
        <v>7.8</v>
      </c>
      <c r="AD7" s="120">
        <v>0.10069444444444443</v>
      </c>
    </row>
    <row r="8" spans="1:30" ht="11.25" customHeight="1">
      <c r="A8" s="78">
        <v>6</v>
      </c>
      <c r="B8" s="116">
        <v>12.5</v>
      </c>
      <c r="C8" s="116">
        <v>12.1</v>
      </c>
      <c r="D8" s="116">
        <v>12.4</v>
      </c>
      <c r="E8" s="116">
        <v>12.7</v>
      </c>
      <c r="F8" s="116">
        <v>13.3</v>
      </c>
      <c r="G8" s="116">
        <v>11.9</v>
      </c>
      <c r="H8" s="116">
        <v>11.7</v>
      </c>
      <c r="I8" s="116">
        <v>15.7</v>
      </c>
      <c r="J8" s="116">
        <v>17.7</v>
      </c>
      <c r="K8" s="116">
        <v>18.6</v>
      </c>
      <c r="L8" s="116">
        <v>17.9</v>
      </c>
      <c r="M8" s="116">
        <v>18.8</v>
      </c>
      <c r="N8" s="116">
        <v>18.2</v>
      </c>
      <c r="O8" s="116">
        <v>18.1</v>
      </c>
      <c r="P8" s="116">
        <v>17.8</v>
      </c>
      <c r="Q8" s="116">
        <v>17.5</v>
      </c>
      <c r="R8" s="116">
        <v>17</v>
      </c>
      <c r="S8" s="116">
        <v>16.7</v>
      </c>
      <c r="T8" s="116">
        <v>17.4</v>
      </c>
      <c r="U8" s="116">
        <v>17.9</v>
      </c>
      <c r="V8" s="116">
        <v>17.1</v>
      </c>
      <c r="W8" s="116">
        <v>17.4</v>
      </c>
      <c r="X8" s="116">
        <v>17.6</v>
      </c>
      <c r="Y8" s="116">
        <v>15.9</v>
      </c>
      <c r="Z8" s="117">
        <f t="shared" si="0"/>
        <v>15.995833333333332</v>
      </c>
      <c r="AA8" s="118">
        <v>19.3</v>
      </c>
      <c r="AB8" s="119">
        <v>0.5194444444444445</v>
      </c>
      <c r="AC8" s="118">
        <v>11.4</v>
      </c>
      <c r="AD8" s="120">
        <v>0.2798611111111111</v>
      </c>
    </row>
    <row r="9" spans="1:30" ht="11.25" customHeight="1">
      <c r="A9" s="78">
        <v>7</v>
      </c>
      <c r="B9" s="116">
        <v>15.1</v>
      </c>
      <c r="C9" s="116">
        <v>14.6</v>
      </c>
      <c r="D9" s="116">
        <v>15.4</v>
      </c>
      <c r="E9" s="116">
        <v>15</v>
      </c>
      <c r="F9" s="116">
        <v>14.7</v>
      </c>
      <c r="G9" s="116">
        <v>14.4</v>
      </c>
      <c r="H9" s="116">
        <v>14.4</v>
      </c>
      <c r="I9" s="116">
        <v>15.8</v>
      </c>
      <c r="J9" s="116">
        <v>16.1</v>
      </c>
      <c r="K9" s="116">
        <v>17.3</v>
      </c>
      <c r="L9" s="116">
        <v>18.3</v>
      </c>
      <c r="M9" s="116">
        <v>19</v>
      </c>
      <c r="N9" s="116">
        <v>19.5</v>
      </c>
      <c r="O9" s="116">
        <v>19.1</v>
      </c>
      <c r="P9" s="116">
        <v>18.1</v>
      </c>
      <c r="Q9" s="116">
        <v>15.7</v>
      </c>
      <c r="R9" s="116">
        <v>13.8</v>
      </c>
      <c r="S9" s="116">
        <v>13.1</v>
      </c>
      <c r="T9" s="116">
        <v>11.6</v>
      </c>
      <c r="U9" s="116">
        <v>10.9</v>
      </c>
      <c r="V9" s="116">
        <v>10.6</v>
      </c>
      <c r="W9" s="116">
        <v>10.3</v>
      </c>
      <c r="X9" s="116">
        <v>10.3</v>
      </c>
      <c r="Y9" s="116">
        <v>10.1</v>
      </c>
      <c r="Z9" s="117">
        <f t="shared" si="0"/>
        <v>14.71666666666667</v>
      </c>
      <c r="AA9" s="118">
        <v>19.6</v>
      </c>
      <c r="AB9" s="119">
        <v>0.5409722222222222</v>
      </c>
      <c r="AC9" s="118">
        <v>10.1</v>
      </c>
      <c r="AD9" s="120">
        <v>1</v>
      </c>
    </row>
    <row r="10" spans="1:30" ht="11.25" customHeight="1">
      <c r="A10" s="78">
        <v>8</v>
      </c>
      <c r="B10" s="116">
        <v>9.7</v>
      </c>
      <c r="C10" s="116">
        <v>9</v>
      </c>
      <c r="D10" s="116">
        <v>8.9</v>
      </c>
      <c r="E10" s="116">
        <v>8.8</v>
      </c>
      <c r="F10" s="116">
        <v>9</v>
      </c>
      <c r="G10" s="116">
        <v>9.2</v>
      </c>
      <c r="H10" s="116">
        <v>9.9</v>
      </c>
      <c r="I10" s="116">
        <v>10.4</v>
      </c>
      <c r="J10" s="116">
        <v>13.1</v>
      </c>
      <c r="K10" s="116">
        <v>14.1</v>
      </c>
      <c r="L10" s="116">
        <v>14.9</v>
      </c>
      <c r="M10" s="116">
        <v>15.8</v>
      </c>
      <c r="N10" s="116">
        <v>15.5</v>
      </c>
      <c r="O10" s="116">
        <v>15.7</v>
      </c>
      <c r="P10" s="116">
        <v>15.5</v>
      </c>
      <c r="Q10" s="116">
        <v>15.5</v>
      </c>
      <c r="R10" s="116">
        <v>15.4</v>
      </c>
      <c r="S10" s="116">
        <v>15.2</v>
      </c>
      <c r="T10" s="116">
        <v>15</v>
      </c>
      <c r="U10" s="116">
        <v>14.7</v>
      </c>
      <c r="V10" s="116">
        <v>14.6</v>
      </c>
      <c r="W10" s="116">
        <v>14.4</v>
      </c>
      <c r="X10" s="116">
        <v>13.1</v>
      </c>
      <c r="Y10" s="116">
        <v>12.8</v>
      </c>
      <c r="Z10" s="117">
        <f t="shared" si="0"/>
        <v>12.924999999999999</v>
      </c>
      <c r="AA10" s="118">
        <v>15.9</v>
      </c>
      <c r="AB10" s="119">
        <v>0.5006944444444444</v>
      </c>
      <c r="AC10" s="118">
        <v>8.6</v>
      </c>
      <c r="AD10" s="120">
        <v>0.16111111111111112</v>
      </c>
    </row>
    <row r="11" spans="1:30" ht="11.25" customHeight="1">
      <c r="A11" s="78">
        <v>9</v>
      </c>
      <c r="B11" s="116">
        <v>12.8</v>
      </c>
      <c r="C11" s="116">
        <v>13.2</v>
      </c>
      <c r="D11" s="116">
        <v>12.6</v>
      </c>
      <c r="E11" s="116">
        <v>12.7</v>
      </c>
      <c r="F11" s="116">
        <v>12.7</v>
      </c>
      <c r="G11" s="116">
        <v>12.6</v>
      </c>
      <c r="H11" s="116">
        <v>12.7</v>
      </c>
      <c r="I11" s="116">
        <v>13</v>
      </c>
      <c r="J11" s="116">
        <v>13.3</v>
      </c>
      <c r="K11" s="116">
        <v>14.2</v>
      </c>
      <c r="L11" s="116">
        <v>15.1</v>
      </c>
      <c r="M11" s="116">
        <v>14</v>
      </c>
      <c r="N11" s="116">
        <v>13.9</v>
      </c>
      <c r="O11" s="116">
        <v>14.2</v>
      </c>
      <c r="P11" s="116">
        <v>14.8</v>
      </c>
      <c r="Q11" s="116">
        <v>14.7</v>
      </c>
      <c r="R11" s="116">
        <v>14.5</v>
      </c>
      <c r="S11" s="116">
        <v>14.6</v>
      </c>
      <c r="T11" s="116">
        <v>14.5</v>
      </c>
      <c r="U11" s="116">
        <v>15.3</v>
      </c>
      <c r="V11" s="116">
        <v>13.9</v>
      </c>
      <c r="W11" s="116">
        <v>14</v>
      </c>
      <c r="X11" s="116">
        <v>14.1</v>
      </c>
      <c r="Y11" s="116">
        <v>14.5</v>
      </c>
      <c r="Z11" s="117">
        <f t="shared" si="0"/>
        <v>13.829166666666666</v>
      </c>
      <c r="AA11" s="118">
        <v>15.4</v>
      </c>
      <c r="AB11" s="119">
        <v>0.8430555555555556</v>
      </c>
      <c r="AC11" s="118">
        <v>12.5</v>
      </c>
      <c r="AD11" s="120">
        <v>0.28402777777777777</v>
      </c>
    </row>
    <row r="12" spans="1:30" ht="11.25" customHeight="1">
      <c r="A12" s="82">
        <v>10</v>
      </c>
      <c r="B12" s="122">
        <v>14.4</v>
      </c>
      <c r="C12" s="122">
        <v>13.9</v>
      </c>
      <c r="D12" s="122">
        <v>14.1</v>
      </c>
      <c r="E12" s="122">
        <v>14.2</v>
      </c>
      <c r="F12" s="122">
        <v>14.1</v>
      </c>
      <c r="G12" s="122">
        <v>14.3</v>
      </c>
      <c r="H12" s="122">
        <v>13.4</v>
      </c>
      <c r="I12" s="122">
        <v>14.3</v>
      </c>
      <c r="J12" s="122">
        <v>16.6</v>
      </c>
      <c r="K12" s="122">
        <v>18.2</v>
      </c>
      <c r="L12" s="122">
        <v>19</v>
      </c>
      <c r="M12" s="122">
        <v>19.8</v>
      </c>
      <c r="N12" s="122">
        <v>19.4</v>
      </c>
      <c r="O12" s="122">
        <v>19</v>
      </c>
      <c r="P12" s="122">
        <v>19.3</v>
      </c>
      <c r="Q12" s="122">
        <v>18.8</v>
      </c>
      <c r="R12" s="122">
        <v>16.6</v>
      </c>
      <c r="S12" s="122">
        <v>15.2</v>
      </c>
      <c r="T12" s="122">
        <v>14</v>
      </c>
      <c r="U12" s="122">
        <v>12.9</v>
      </c>
      <c r="V12" s="122">
        <v>12.6</v>
      </c>
      <c r="W12" s="122">
        <v>12.1</v>
      </c>
      <c r="X12" s="122">
        <v>9.7</v>
      </c>
      <c r="Y12" s="122">
        <v>11.6</v>
      </c>
      <c r="Z12" s="123">
        <f t="shared" si="0"/>
        <v>15.312500000000002</v>
      </c>
      <c r="AA12" s="105">
        <v>20.6</v>
      </c>
      <c r="AB12" s="124">
        <v>0.5097222222222222</v>
      </c>
      <c r="AC12" s="105">
        <v>9.3</v>
      </c>
      <c r="AD12" s="125">
        <v>0.9562499999999999</v>
      </c>
    </row>
    <row r="13" spans="1:30" ht="11.25" customHeight="1">
      <c r="A13" s="78">
        <v>11</v>
      </c>
      <c r="B13" s="116">
        <v>12.2</v>
      </c>
      <c r="C13" s="116">
        <v>12.9</v>
      </c>
      <c r="D13" s="116">
        <v>12</v>
      </c>
      <c r="E13" s="116">
        <v>12.7</v>
      </c>
      <c r="F13" s="116">
        <v>12.4</v>
      </c>
      <c r="G13" s="116">
        <v>12.5</v>
      </c>
      <c r="H13" s="116">
        <v>12.6</v>
      </c>
      <c r="I13" s="116">
        <v>13.3</v>
      </c>
      <c r="J13" s="116">
        <v>13.4</v>
      </c>
      <c r="K13" s="116">
        <v>14.2</v>
      </c>
      <c r="L13" s="116">
        <v>14.3</v>
      </c>
      <c r="M13" s="116">
        <v>14.5</v>
      </c>
      <c r="N13" s="116">
        <v>13.5</v>
      </c>
      <c r="O13" s="116">
        <v>13.5</v>
      </c>
      <c r="P13" s="116">
        <v>13.6</v>
      </c>
      <c r="Q13" s="116">
        <v>14</v>
      </c>
      <c r="R13" s="116">
        <v>14.2</v>
      </c>
      <c r="S13" s="116">
        <v>14.1</v>
      </c>
      <c r="T13" s="116">
        <v>12.6</v>
      </c>
      <c r="U13" s="116">
        <v>14.1</v>
      </c>
      <c r="V13" s="116">
        <v>11.8</v>
      </c>
      <c r="W13" s="116">
        <v>11.6</v>
      </c>
      <c r="X13" s="116">
        <v>11.6</v>
      </c>
      <c r="Y13" s="116">
        <v>11.3</v>
      </c>
      <c r="Z13" s="117">
        <f t="shared" si="0"/>
        <v>13.037500000000001</v>
      </c>
      <c r="AA13" s="118">
        <v>14.6</v>
      </c>
      <c r="AB13" s="119">
        <v>0.5034722222222222</v>
      </c>
      <c r="AC13" s="118">
        <v>9.3</v>
      </c>
      <c r="AD13" s="120">
        <v>0.09999999999999999</v>
      </c>
    </row>
    <row r="14" spans="1:30" ht="11.25" customHeight="1">
      <c r="A14" s="78">
        <v>12</v>
      </c>
      <c r="B14" s="116">
        <v>11.3</v>
      </c>
      <c r="C14" s="116">
        <v>11.9</v>
      </c>
      <c r="D14" s="116">
        <v>11.7</v>
      </c>
      <c r="E14" s="116">
        <v>11</v>
      </c>
      <c r="F14" s="116">
        <v>11.7</v>
      </c>
      <c r="G14" s="116">
        <v>13.7</v>
      </c>
      <c r="H14" s="116">
        <v>11.3</v>
      </c>
      <c r="I14" s="116">
        <v>11.4</v>
      </c>
      <c r="J14" s="116">
        <v>14.3</v>
      </c>
      <c r="K14" s="116">
        <v>12</v>
      </c>
      <c r="L14" s="116">
        <v>14.3</v>
      </c>
      <c r="M14" s="116">
        <v>12.9</v>
      </c>
      <c r="N14" s="116">
        <v>13.5</v>
      </c>
      <c r="O14" s="116">
        <v>13.2</v>
      </c>
      <c r="P14" s="116">
        <v>13.7</v>
      </c>
      <c r="Q14" s="116">
        <v>13.4</v>
      </c>
      <c r="R14" s="116">
        <v>13.1</v>
      </c>
      <c r="S14" s="116">
        <v>13.1</v>
      </c>
      <c r="T14" s="116">
        <v>12.8</v>
      </c>
      <c r="U14" s="116">
        <v>12.9</v>
      </c>
      <c r="V14" s="116">
        <v>12.7</v>
      </c>
      <c r="W14" s="116">
        <v>12.4</v>
      </c>
      <c r="X14" s="116">
        <v>12</v>
      </c>
      <c r="Y14" s="116">
        <v>11.7</v>
      </c>
      <c r="Z14" s="117">
        <f t="shared" si="0"/>
        <v>12.583333333333334</v>
      </c>
      <c r="AA14" s="118">
        <v>14.8</v>
      </c>
      <c r="AB14" s="119">
        <v>0.48680555555555555</v>
      </c>
      <c r="AC14" s="118">
        <v>10.6</v>
      </c>
      <c r="AD14" s="120">
        <v>0.23124999999999998</v>
      </c>
    </row>
    <row r="15" spans="1:30" ht="11.25" customHeight="1">
      <c r="A15" s="78">
        <v>13</v>
      </c>
      <c r="B15" s="116">
        <v>10.9</v>
      </c>
      <c r="C15" s="116">
        <v>10.1</v>
      </c>
      <c r="D15" s="116">
        <v>9.4</v>
      </c>
      <c r="E15" s="116">
        <v>8.5</v>
      </c>
      <c r="F15" s="116">
        <v>7.9</v>
      </c>
      <c r="G15" s="116">
        <v>7.2</v>
      </c>
      <c r="H15" s="116">
        <v>7.2</v>
      </c>
      <c r="I15" s="116">
        <v>8.6</v>
      </c>
      <c r="J15" s="116">
        <v>11.3</v>
      </c>
      <c r="K15" s="116">
        <v>14.6</v>
      </c>
      <c r="L15" s="116">
        <v>16.6</v>
      </c>
      <c r="M15" s="116">
        <v>18</v>
      </c>
      <c r="N15" s="116">
        <v>18.7</v>
      </c>
      <c r="O15" s="116">
        <v>18.3</v>
      </c>
      <c r="P15" s="116">
        <v>17.1</v>
      </c>
      <c r="Q15" s="116">
        <v>14.9</v>
      </c>
      <c r="R15" s="116">
        <v>12.7</v>
      </c>
      <c r="S15" s="116">
        <v>11.5</v>
      </c>
      <c r="T15" s="116">
        <v>10.5</v>
      </c>
      <c r="U15" s="116">
        <v>9.8</v>
      </c>
      <c r="V15" s="116">
        <v>9</v>
      </c>
      <c r="W15" s="116">
        <v>6.9</v>
      </c>
      <c r="X15" s="116">
        <v>9.9</v>
      </c>
      <c r="Y15" s="116">
        <v>9.3</v>
      </c>
      <c r="Z15" s="117">
        <f t="shared" si="0"/>
        <v>11.620833333333332</v>
      </c>
      <c r="AA15" s="118">
        <v>18.8</v>
      </c>
      <c r="AB15" s="119">
        <v>0.5319444444444444</v>
      </c>
      <c r="AC15" s="118">
        <v>6.5</v>
      </c>
      <c r="AD15" s="120">
        <v>0.9326388888888889</v>
      </c>
    </row>
    <row r="16" spans="1:30" ht="11.25" customHeight="1">
      <c r="A16" s="78">
        <v>14</v>
      </c>
      <c r="B16" s="116">
        <v>8.8</v>
      </c>
      <c r="C16" s="116">
        <v>8.3</v>
      </c>
      <c r="D16" s="116">
        <v>8.5</v>
      </c>
      <c r="E16" s="116">
        <v>8.7</v>
      </c>
      <c r="F16" s="116">
        <v>3</v>
      </c>
      <c r="G16" s="116">
        <v>2.4</v>
      </c>
      <c r="H16" s="116">
        <v>3</v>
      </c>
      <c r="I16" s="116">
        <v>8.8</v>
      </c>
      <c r="J16" s="116">
        <v>10.7</v>
      </c>
      <c r="K16" s="116">
        <v>13.2</v>
      </c>
      <c r="L16" s="116">
        <v>14.2</v>
      </c>
      <c r="M16" s="116">
        <v>15.2</v>
      </c>
      <c r="N16" s="116">
        <v>16</v>
      </c>
      <c r="O16" s="116">
        <v>16.4</v>
      </c>
      <c r="P16" s="116">
        <v>16.2</v>
      </c>
      <c r="Q16" s="116">
        <v>15.2</v>
      </c>
      <c r="R16" s="116">
        <v>13.5</v>
      </c>
      <c r="S16" s="116">
        <v>11.9</v>
      </c>
      <c r="T16" s="116">
        <v>11.4</v>
      </c>
      <c r="U16" s="116">
        <v>7.9</v>
      </c>
      <c r="V16" s="116">
        <v>6.7</v>
      </c>
      <c r="W16" s="116">
        <v>6.3</v>
      </c>
      <c r="X16" s="116">
        <v>6.4</v>
      </c>
      <c r="Y16" s="116">
        <v>5.3</v>
      </c>
      <c r="Z16" s="117">
        <f t="shared" si="0"/>
        <v>9.916666666666668</v>
      </c>
      <c r="AA16" s="118">
        <v>16.4</v>
      </c>
      <c r="AB16" s="119">
        <v>0.6243055555555556</v>
      </c>
      <c r="AC16" s="118">
        <v>2.2</v>
      </c>
      <c r="AD16" s="120">
        <v>0.2791666666666667</v>
      </c>
    </row>
    <row r="17" spans="1:30" ht="11.25" customHeight="1">
      <c r="A17" s="78">
        <v>15</v>
      </c>
      <c r="B17" s="116">
        <v>4.4</v>
      </c>
      <c r="C17" s="116">
        <v>3.3</v>
      </c>
      <c r="D17" s="116">
        <v>3.5</v>
      </c>
      <c r="E17" s="116">
        <v>3.2</v>
      </c>
      <c r="F17" s="116">
        <v>3.2</v>
      </c>
      <c r="G17" s="116">
        <v>3.2</v>
      </c>
      <c r="H17" s="116">
        <v>3.2</v>
      </c>
      <c r="I17" s="116">
        <v>6.8</v>
      </c>
      <c r="J17" s="116">
        <v>11</v>
      </c>
      <c r="K17" s="116">
        <v>12.8</v>
      </c>
      <c r="L17" s="116">
        <v>13.7</v>
      </c>
      <c r="M17" s="116">
        <v>14.4</v>
      </c>
      <c r="N17" s="116">
        <v>14.4</v>
      </c>
      <c r="O17" s="116">
        <v>13.7</v>
      </c>
      <c r="P17" s="116">
        <v>13.6</v>
      </c>
      <c r="Q17" s="116">
        <v>12.2</v>
      </c>
      <c r="R17" s="116">
        <v>9.9</v>
      </c>
      <c r="S17" s="116">
        <v>8.7</v>
      </c>
      <c r="T17" s="116">
        <v>7.6</v>
      </c>
      <c r="U17" s="116">
        <v>5.9</v>
      </c>
      <c r="V17" s="116">
        <v>6</v>
      </c>
      <c r="W17" s="116">
        <v>5.4</v>
      </c>
      <c r="X17" s="116">
        <v>5.5</v>
      </c>
      <c r="Y17" s="116">
        <v>4.9</v>
      </c>
      <c r="Z17" s="117">
        <f t="shared" si="0"/>
        <v>7.9375</v>
      </c>
      <c r="AA17" s="118">
        <v>14.7</v>
      </c>
      <c r="AB17" s="119">
        <v>0.5013888888888889</v>
      </c>
      <c r="AC17" s="118">
        <v>2.8</v>
      </c>
      <c r="AD17" s="120">
        <v>0.2791666666666667</v>
      </c>
    </row>
    <row r="18" spans="1:30" ht="11.25" customHeight="1">
      <c r="A18" s="78">
        <v>16</v>
      </c>
      <c r="B18" s="116">
        <v>5.7</v>
      </c>
      <c r="C18" s="116">
        <v>2.7</v>
      </c>
      <c r="D18" s="116">
        <v>3.6</v>
      </c>
      <c r="E18" s="116">
        <v>3.2</v>
      </c>
      <c r="F18" s="116">
        <v>3.9</v>
      </c>
      <c r="G18" s="116">
        <v>2.2</v>
      </c>
      <c r="H18" s="116">
        <v>4.2</v>
      </c>
      <c r="I18" s="116">
        <v>7.2</v>
      </c>
      <c r="J18" s="116">
        <v>6.7</v>
      </c>
      <c r="K18" s="116">
        <v>10.4</v>
      </c>
      <c r="L18" s="116">
        <v>12</v>
      </c>
      <c r="M18" s="116">
        <v>13</v>
      </c>
      <c r="N18" s="116">
        <v>14.2</v>
      </c>
      <c r="O18" s="116">
        <v>14.4</v>
      </c>
      <c r="P18" s="116">
        <v>14.5</v>
      </c>
      <c r="Q18" s="116">
        <v>13.3</v>
      </c>
      <c r="R18" s="116">
        <v>11.7</v>
      </c>
      <c r="S18" s="116">
        <v>11.3</v>
      </c>
      <c r="T18" s="116">
        <v>10.6</v>
      </c>
      <c r="U18" s="116">
        <v>6.3</v>
      </c>
      <c r="V18" s="116">
        <v>8.7</v>
      </c>
      <c r="W18" s="116">
        <v>6</v>
      </c>
      <c r="X18" s="116">
        <v>5.2</v>
      </c>
      <c r="Y18" s="116">
        <v>5.4</v>
      </c>
      <c r="Z18" s="117">
        <f t="shared" si="0"/>
        <v>8.183333333333334</v>
      </c>
      <c r="AA18" s="118">
        <v>14.7</v>
      </c>
      <c r="AB18" s="119">
        <v>0.5826388888888888</v>
      </c>
      <c r="AC18" s="118">
        <v>2</v>
      </c>
      <c r="AD18" s="120">
        <v>0.2673611111111111</v>
      </c>
    </row>
    <row r="19" spans="1:30" ht="11.25" customHeight="1">
      <c r="A19" s="78">
        <v>17</v>
      </c>
      <c r="B19" s="116">
        <v>5.7</v>
      </c>
      <c r="C19" s="116">
        <v>5.9</v>
      </c>
      <c r="D19" s="116">
        <v>5.2</v>
      </c>
      <c r="E19" s="116">
        <v>5.1</v>
      </c>
      <c r="F19" s="116">
        <v>5.4</v>
      </c>
      <c r="G19" s="116">
        <v>4.3</v>
      </c>
      <c r="H19" s="116">
        <v>4.7</v>
      </c>
      <c r="I19" s="116">
        <v>6.5</v>
      </c>
      <c r="J19" s="116">
        <v>10.6</v>
      </c>
      <c r="K19" s="116">
        <v>13.8</v>
      </c>
      <c r="L19" s="116">
        <v>13.9</v>
      </c>
      <c r="M19" s="116">
        <v>14.8</v>
      </c>
      <c r="N19" s="116">
        <v>14.8</v>
      </c>
      <c r="O19" s="116">
        <v>14.4</v>
      </c>
      <c r="P19" s="116">
        <v>14.2</v>
      </c>
      <c r="Q19" s="116">
        <v>13.6</v>
      </c>
      <c r="R19" s="116">
        <v>13.2</v>
      </c>
      <c r="S19" s="116">
        <v>12.4</v>
      </c>
      <c r="T19" s="116">
        <v>11.8</v>
      </c>
      <c r="U19" s="116">
        <v>11.1</v>
      </c>
      <c r="V19" s="116">
        <v>9.9</v>
      </c>
      <c r="W19" s="116">
        <v>8.6</v>
      </c>
      <c r="X19" s="116">
        <v>8.2</v>
      </c>
      <c r="Y19" s="116">
        <v>7.9</v>
      </c>
      <c r="Z19" s="117">
        <f t="shared" si="0"/>
        <v>9.833333333333334</v>
      </c>
      <c r="AA19" s="118">
        <v>15.2</v>
      </c>
      <c r="AB19" s="119">
        <v>0.5506944444444445</v>
      </c>
      <c r="AC19" s="118">
        <v>4.1</v>
      </c>
      <c r="AD19" s="120">
        <v>0.26458333333333334</v>
      </c>
    </row>
    <row r="20" spans="1:30" ht="11.25" customHeight="1">
      <c r="A20" s="78">
        <v>18</v>
      </c>
      <c r="B20" s="116">
        <v>7.6</v>
      </c>
      <c r="C20" s="116">
        <v>8.2</v>
      </c>
      <c r="D20" s="116">
        <v>7.8</v>
      </c>
      <c r="E20" s="116">
        <v>8.3</v>
      </c>
      <c r="F20" s="116">
        <v>7</v>
      </c>
      <c r="G20" s="116">
        <v>7.2</v>
      </c>
      <c r="H20" s="116">
        <v>9.6</v>
      </c>
      <c r="I20" s="116">
        <v>10.9</v>
      </c>
      <c r="J20" s="116">
        <v>11.8</v>
      </c>
      <c r="K20" s="116">
        <v>12.7</v>
      </c>
      <c r="L20" s="116">
        <v>13.9</v>
      </c>
      <c r="M20" s="116">
        <v>14.8</v>
      </c>
      <c r="N20" s="116">
        <v>14.8</v>
      </c>
      <c r="O20" s="116">
        <v>14</v>
      </c>
      <c r="P20" s="116">
        <v>13.2</v>
      </c>
      <c r="Q20" s="116">
        <v>12</v>
      </c>
      <c r="R20" s="116">
        <v>10.3</v>
      </c>
      <c r="S20" s="116">
        <v>8.5</v>
      </c>
      <c r="T20" s="116">
        <v>8.9</v>
      </c>
      <c r="U20" s="116">
        <v>7.5</v>
      </c>
      <c r="V20" s="116">
        <v>7.3</v>
      </c>
      <c r="W20" s="116">
        <v>7.3</v>
      </c>
      <c r="X20" s="116">
        <v>6.7</v>
      </c>
      <c r="Y20" s="116">
        <v>6</v>
      </c>
      <c r="Z20" s="117">
        <f t="shared" si="0"/>
        <v>9.845833333333335</v>
      </c>
      <c r="AA20" s="118">
        <v>15.1</v>
      </c>
      <c r="AB20" s="119">
        <v>0.5499999999999999</v>
      </c>
      <c r="AC20" s="118">
        <v>5.6</v>
      </c>
      <c r="AD20" s="120">
        <v>0.9812500000000001</v>
      </c>
    </row>
    <row r="21" spans="1:30" ht="11.25" customHeight="1">
      <c r="A21" s="78">
        <v>19</v>
      </c>
      <c r="B21" s="116">
        <v>6.1</v>
      </c>
      <c r="C21" s="116">
        <v>6.1</v>
      </c>
      <c r="D21" s="116">
        <v>2.7</v>
      </c>
      <c r="E21" s="116">
        <v>4.2</v>
      </c>
      <c r="F21" s="116">
        <v>3.8</v>
      </c>
      <c r="G21" s="116">
        <v>4.7</v>
      </c>
      <c r="H21" s="116">
        <v>4.2</v>
      </c>
      <c r="I21" s="116">
        <v>4.7</v>
      </c>
      <c r="J21" s="116">
        <v>7.7</v>
      </c>
      <c r="K21" s="116">
        <v>10.5</v>
      </c>
      <c r="L21" s="116">
        <v>12.6</v>
      </c>
      <c r="M21" s="116">
        <v>13.2</v>
      </c>
      <c r="N21" s="116">
        <v>13.4</v>
      </c>
      <c r="O21" s="116">
        <v>14.2</v>
      </c>
      <c r="P21" s="116">
        <v>13.8</v>
      </c>
      <c r="Q21" s="116">
        <v>12.7</v>
      </c>
      <c r="R21" s="116">
        <v>11.1</v>
      </c>
      <c r="S21" s="116">
        <v>10.4</v>
      </c>
      <c r="T21" s="116">
        <v>9.9</v>
      </c>
      <c r="U21" s="116">
        <v>8.8</v>
      </c>
      <c r="V21" s="116">
        <v>8.2</v>
      </c>
      <c r="W21" s="116">
        <v>5.8</v>
      </c>
      <c r="X21" s="116">
        <v>4.5</v>
      </c>
      <c r="Y21" s="116">
        <v>3.8</v>
      </c>
      <c r="Z21" s="117">
        <f t="shared" si="0"/>
        <v>8.2125</v>
      </c>
      <c r="AA21" s="118">
        <v>14.6</v>
      </c>
      <c r="AB21" s="119">
        <v>0.6104166666666667</v>
      </c>
      <c r="AC21" s="118">
        <v>1.5</v>
      </c>
      <c r="AD21" s="120">
        <v>0.2743055555555555</v>
      </c>
    </row>
    <row r="22" spans="1:30" ht="11.25" customHeight="1">
      <c r="A22" s="82">
        <v>20</v>
      </c>
      <c r="B22" s="122">
        <v>4.7</v>
      </c>
      <c r="C22" s="122">
        <v>4.9</v>
      </c>
      <c r="D22" s="122">
        <v>2.6</v>
      </c>
      <c r="E22" s="122">
        <v>2.1</v>
      </c>
      <c r="F22" s="122">
        <v>2.2</v>
      </c>
      <c r="G22" s="122">
        <v>5.7</v>
      </c>
      <c r="H22" s="122">
        <v>7.4</v>
      </c>
      <c r="I22" s="122">
        <v>8.6</v>
      </c>
      <c r="J22" s="122">
        <v>9.3</v>
      </c>
      <c r="K22" s="122">
        <v>10.2</v>
      </c>
      <c r="L22" s="122">
        <v>10.9</v>
      </c>
      <c r="M22" s="122">
        <v>11.3</v>
      </c>
      <c r="N22" s="122">
        <v>11.4</v>
      </c>
      <c r="O22" s="122">
        <v>11.2</v>
      </c>
      <c r="P22" s="122">
        <v>11.2</v>
      </c>
      <c r="Q22" s="122">
        <v>10.8</v>
      </c>
      <c r="R22" s="122">
        <v>10.8</v>
      </c>
      <c r="S22" s="122">
        <v>10.8</v>
      </c>
      <c r="T22" s="122">
        <v>10.8</v>
      </c>
      <c r="U22" s="122">
        <v>9.2</v>
      </c>
      <c r="V22" s="122">
        <v>8.5</v>
      </c>
      <c r="W22" s="122">
        <v>8.5</v>
      </c>
      <c r="X22" s="122">
        <v>8.6</v>
      </c>
      <c r="Y22" s="122">
        <v>10.2</v>
      </c>
      <c r="Z22" s="123">
        <f t="shared" si="0"/>
        <v>8.4125</v>
      </c>
      <c r="AA22" s="105">
        <v>11.8</v>
      </c>
      <c r="AB22" s="124">
        <v>0.47361111111111115</v>
      </c>
      <c r="AC22" s="105">
        <v>1.8</v>
      </c>
      <c r="AD22" s="125">
        <v>0.2041666666666667</v>
      </c>
    </row>
    <row r="23" spans="1:30" ht="11.25" customHeight="1">
      <c r="A23" s="78">
        <v>21</v>
      </c>
      <c r="B23" s="116">
        <v>7.7</v>
      </c>
      <c r="C23" s="116">
        <v>6.7</v>
      </c>
      <c r="D23" s="116">
        <v>7.1</v>
      </c>
      <c r="E23" s="116">
        <v>6.7</v>
      </c>
      <c r="F23" s="116">
        <v>6.3</v>
      </c>
      <c r="G23" s="116">
        <v>5.8</v>
      </c>
      <c r="H23" s="116">
        <v>5.8</v>
      </c>
      <c r="I23" s="116">
        <v>9.2</v>
      </c>
      <c r="J23" s="116">
        <v>12.5</v>
      </c>
      <c r="K23" s="116">
        <v>13.6</v>
      </c>
      <c r="L23" s="116">
        <v>13.9</v>
      </c>
      <c r="M23" s="116">
        <v>14.2</v>
      </c>
      <c r="N23" s="116">
        <v>14.5</v>
      </c>
      <c r="O23" s="116">
        <v>14.7</v>
      </c>
      <c r="P23" s="116">
        <v>14.4</v>
      </c>
      <c r="Q23" s="116">
        <v>14</v>
      </c>
      <c r="R23" s="116">
        <v>13</v>
      </c>
      <c r="S23" s="116">
        <v>12.8</v>
      </c>
      <c r="T23" s="116">
        <v>12.8</v>
      </c>
      <c r="U23" s="116">
        <v>12.6</v>
      </c>
      <c r="V23" s="116">
        <v>8.8</v>
      </c>
      <c r="W23" s="116">
        <v>8</v>
      </c>
      <c r="X23" s="116">
        <v>7.8</v>
      </c>
      <c r="Y23" s="116">
        <v>7.8</v>
      </c>
      <c r="Z23" s="117">
        <f t="shared" si="0"/>
        <v>10.445833333333335</v>
      </c>
      <c r="AA23" s="118">
        <v>15</v>
      </c>
      <c r="AB23" s="119">
        <v>0.5770833333333333</v>
      </c>
      <c r="AC23" s="118">
        <v>5.3</v>
      </c>
      <c r="AD23" s="120">
        <v>0.27847222222222223</v>
      </c>
    </row>
    <row r="24" spans="1:30" ht="11.25" customHeight="1">
      <c r="A24" s="78">
        <v>22</v>
      </c>
      <c r="B24" s="116">
        <v>7.6</v>
      </c>
      <c r="C24" s="116">
        <v>7.5</v>
      </c>
      <c r="D24" s="116">
        <v>6.7</v>
      </c>
      <c r="E24" s="116">
        <v>5.9</v>
      </c>
      <c r="F24" s="116">
        <v>6.1</v>
      </c>
      <c r="G24" s="116">
        <v>6</v>
      </c>
      <c r="H24" s="116">
        <v>5.8</v>
      </c>
      <c r="I24" s="116">
        <v>8.3</v>
      </c>
      <c r="J24" s="116">
        <v>13.3</v>
      </c>
      <c r="K24" s="116">
        <v>16.5</v>
      </c>
      <c r="L24" s="116">
        <v>17.4</v>
      </c>
      <c r="M24" s="116">
        <v>18.5</v>
      </c>
      <c r="N24" s="116">
        <v>18.1</v>
      </c>
      <c r="O24" s="116">
        <v>17.8</v>
      </c>
      <c r="P24" s="116">
        <v>17.4</v>
      </c>
      <c r="Q24" s="116">
        <v>16.7</v>
      </c>
      <c r="R24" s="116">
        <v>15.1</v>
      </c>
      <c r="S24" s="116">
        <v>14.8</v>
      </c>
      <c r="T24" s="116">
        <v>11.3</v>
      </c>
      <c r="U24" s="116">
        <v>11.1</v>
      </c>
      <c r="V24" s="116">
        <v>8.9</v>
      </c>
      <c r="W24" s="116">
        <v>7.9</v>
      </c>
      <c r="X24" s="116">
        <v>7.9</v>
      </c>
      <c r="Y24" s="116">
        <v>7.2</v>
      </c>
      <c r="Z24" s="117">
        <f t="shared" si="0"/>
        <v>11.408333333333331</v>
      </c>
      <c r="AA24" s="118">
        <v>19</v>
      </c>
      <c r="AB24" s="119">
        <v>0.5277777777777778</v>
      </c>
      <c r="AC24" s="118">
        <v>5.6</v>
      </c>
      <c r="AD24" s="120">
        <v>0.27499999999999997</v>
      </c>
    </row>
    <row r="25" spans="1:30" ht="11.25" customHeight="1">
      <c r="A25" s="78">
        <v>23</v>
      </c>
      <c r="B25" s="116">
        <v>7</v>
      </c>
      <c r="C25" s="116">
        <v>6.5</v>
      </c>
      <c r="D25" s="116">
        <v>6.2</v>
      </c>
      <c r="E25" s="116">
        <v>6.6</v>
      </c>
      <c r="F25" s="116">
        <v>5.6</v>
      </c>
      <c r="G25" s="116">
        <v>5.8</v>
      </c>
      <c r="H25" s="116">
        <v>6.4</v>
      </c>
      <c r="I25" s="116">
        <v>8.7</v>
      </c>
      <c r="J25" s="116">
        <v>11.8</v>
      </c>
      <c r="K25" s="116">
        <v>16.4</v>
      </c>
      <c r="L25" s="116">
        <v>15.4</v>
      </c>
      <c r="M25" s="116">
        <v>15.3</v>
      </c>
      <c r="N25" s="116">
        <v>15.2</v>
      </c>
      <c r="O25" s="116">
        <v>15.6</v>
      </c>
      <c r="P25" s="116">
        <v>15.1</v>
      </c>
      <c r="Q25" s="116">
        <v>14.5</v>
      </c>
      <c r="R25" s="116">
        <v>13.3</v>
      </c>
      <c r="S25" s="116">
        <v>12.3</v>
      </c>
      <c r="T25" s="116">
        <v>11.4</v>
      </c>
      <c r="U25" s="116">
        <v>11</v>
      </c>
      <c r="V25" s="116">
        <v>10.6</v>
      </c>
      <c r="W25" s="116">
        <v>10.6</v>
      </c>
      <c r="X25" s="116">
        <v>10.2</v>
      </c>
      <c r="Y25" s="116">
        <v>9.9</v>
      </c>
      <c r="Z25" s="117">
        <f t="shared" si="0"/>
        <v>10.891666666666666</v>
      </c>
      <c r="AA25" s="118">
        <v>16.5</v>
      </c>
      <c r="AB25" s="119">
        <v>0.4076388888888889</v>
      </c>
      <c r="AC25" s="118">
        <v>5.6</v>
      </c>
      <c r="AD25" s="120">
        <v>0.27291666666666664</v>
      </c>
    </row>
    <row r="26" spans="1:30" ht="11.25" customHeight="1">
      <c r="A26" s="78">
        <v>24</v>
      </c>
      <c r="B26" s="116">
        <v>9.6</v>
      </c>
      <c r="C26" s="116">
        <v>10.3</v>
      </c>
      <c r="D26" s="116">
        <v>10.3</v>
      </c>
      <c r="E26" s="116">
        <v>10.3</v>
      </c>
      <c r="F26" s="116">
        <v>10.1</v>
      </c>
      <c r="G26" s="116">
        <v>10.2</v>
      </c>
      <c r="H26" s="116">
        <v>10.4</v>
      </c>
      <c r="I26" s="116">
        <v>10.7</v>
      </c>
      <c r="J26" s="116">
        <v>11.4</v>
      </c>
      <c r="K26" s="116">
        <v>12.7</v>
      </c>
      <c r="L26" s="116">
        <v>12.5</v>
      </c>
      <c r="M26" s="116">
        <v>12.8</v>
      </c>
      <c r="N26" s="116">
        <v>14.3</v>
      </c>
      <c r="O26" s="116">
        <v>14.3</v>
      </c>
      <c r="P26" s="116">
        <v>14.4</v>
      </c>
      <c r="Q26" s="116">
        <v>14.4</v>
      </c>
      <c r="R26" s="116">
        <v>13.9</v>
      </c>
      <c r="S26" s="116">
        <v>13.2</v>
      </c>
      <c r="T26" s="116">
        <v>12.2</v>
      </c>
      <c r="U26" s="116">
        <v>11.8</v>
      </c>
      <c r="V26" s="116">
        <v>11.7</v>
      </c>
      <c r="W26" s="116">
        <v>11.5</v>
      </c>
      <c r="X26" s="116">
        <v>11.3</v>
      </c>
      <c r="Y26" s="116">
        <v>10.6</v>
      </c>
      <c r="Z26" s="117">
        <f t="shared" si="0"/>
        <v>11.870833333333335</v>
      </c>
      <c r="AA26" s="118">
        <v>15.1</v>
      </c>
      <c r="AB26" s="119">
        <v>0.5743055555555555</v>
      </c>
      <c r="AC26" s="118">
        <v>8.6</v>
      </c>
      <c r="AD26" s="120">
        <v>0.03819444444444444</v>
      </c>
    </row>
    <row r="27" spans="1:30" ht="11.25" customHeight="1">
      <c r="A27" s="78">
        <v>25</v>
      </c>
      <c r="B27" s="116">
        <v>9.9</v>
      </c>
      <c r="C27" s="116">
        <v>9.7</v>
      </c>
      <c r="D27" s="116">
        <v>9.8</v>
      </c>
      <c r="E27" s="116">
        <v>9.5</v>
      </c>
      <c r="F27" s="116">
        <v>12.4</v>
      </c>
      <c r="G27" s="116">
        <v>12.8</v>
      </c>
      <c r="H27" s="116">
        <v>12.9</v>
      </c>
      <c r="I27" s="116">
        <v>12</v>
      </c>
      <c r="J27" s="116">
        <v>11.6</v>
      </c>
      <c r="K27" s="116">
        <v>11.1</v>
      </c>
      <c r="L27" s="116">
        <v>10.5</v>
      </c>
      <c r="M27" s="116">
        <v>9.8</v>
      </c>
      <c r="N27" s="116">
        <v>9.5</v>
      </c>
      <c r="O27" s="116">
        <v>9.1</v>
      </c>
      <c r="P27" s="116">
        <v>8.9</v>
      </c>
      <c r="Q27" s="116">
        <v>9.3</v>
      </c>
      <c r="R27" s="116">
        <v>9.2</v>
      </c>
      <c r="S27" s="116">
        <v>9.3</v>
      </c>
      <c r="T27" s="116">
        <v>9.4</v>
      </c>
      <c r="U27" s="116">
        <v>9.8</v>
      </c>
      <c r="V27" s="116">
        <v>9.7</v>
      </c>
      <c r="W27" s="116">
        <v>9.4</v>
      </c>
      <c r="X27" s="116">
        <v>9.1</v>
      </c>
      <c r="Y27" s="116">
        <v>9.2</v>
      </c>
      <c r="Z27" s="117">
        <f t="shared" si="0"/>
        <v>10.1625</v>
      </c>
      <c r="AA27" s="118">
        <v>13.1</v>
      </c>
      <c r="AB27" s="119">
        <v>0.27499999999999997</v>
      </c>
      <c r="AC27" s="118">
        <v>8.8</v>
      </c>
      <c r="AD27" s="120">
        <v>0.625</v>
      </c>
    </row>
    <row r="28" spans="1:30" ht="11.25" customHeight="1">
      <c r="A28" s="78">
        <v>26</v>
      </c>
      <c r="B28" s="116">
        <v>9</v>
      </c>
      <c r="C28" s="116">
        <v>9</v>
      </c>
      <c r="D28" s="116">
        <v>9.3</v>
      </c>
      <c r="E28" s="116">
        <v>8.8</v>
      </c>
      <c r="F28" s="116">
        <v>9</v>
      </c>
      <c r="G28" s="116">
        <v>9.5</v>
      </c>
      <c r="H28" s="116">
        <v>10.4</v>
      </c>
      <c r="I28" s="116">
        <v>9.2</v>
      </c>
      <c r="J28" s="116">
        <v>9.3</v>
      </c>
      <c r="K28" s="116">
        <v>9.6</v>
      </c>
      <c r="L28" s="116">
        <v>10</v>
      </c>
      <c r="M28" s="116">
        <v>10.2</v>
      </c>
      <c r="N28" s="116">
        <v>9.1</v>
      </c>
      <c r="O28" s="116">
        <v>8.9</v>
      </c>
      <c r="P28" s="116">
        <v>9.3</v>
      </c>
      <c r="Q28" s="116">
        <v>9</v>
      </c>
      <c r="R28" s="116">
        <v>9.7</v>
      </c>
      <c r="S28" s="116">
        <v>9.9</v>
      </c>
      <c r="T28" s="116">
        <v>10</v>
      </c>
      <c r="U28" s="116">
        <v>9.7</v>
      </c>
      <c r="V28" s="116">
        <v>9.3</v>
      </c>
      <c r="W28" s="116">
        <v>9.9</v>
      </c>
      <c r="X28" s="116">
        <v>6.6</v>
      </c>
      <c r="Y28" s="116">
        <v>6.5</v>
      </c>
      <c r="Z28" s="117">
        <f t="shared" si="0"/>
        <v>9.216666666666667</v>
      </c>
      <c r="AA28" s="118">
        <v>11.4</v>
      </c>
      <c r="AB28" s="119">
        <v>0.29097222222222224</v>
      </c>
      <c r="AC28" s="118">
        <v>6.3</v>
      </c>
      <c r="AD28" s="120">
        <v>0.9798611111111111</v>
      </c>
    </row>
    <row r="29" spans="1:30" ht="11.25" customHeight="1">
      <c r="A29" s="78">
        <v>27</v>
      </c>
      <c r="B29" s="116">
        <v>6.8</v>
      </c>
      <c r="C29" s="116">
        <v>10.5</v>
      </c>
      <c r="D29" s="116">
        <v>8.7</v>
      </c>
      <c r="E29" s="116">
        <v>10.6</v>
      </c>
      <c r="F29" s="116">
        <v>10.1</v>
      </c>
      <c r="G29" s="116">
        <v>9.9</v>
      </c>
      <c r="H29" s="116">
        <v>6.9</v>
      </c>
      <c r="I29" s="116">
        <v>10.9</v>
      </c>
      <c r="J29" s="116">
        <v>11.4</v>
      </c>
      <c r="K29" s="116">
        <v>13.1</v>
      </c>
      <c r="L29" s="116">
        <v>13.8</v>
      </c>
      <c r="M29" s="116">
        <v>14.5</v>
      </c>
      <c r="N29" s="116">
        <v>14.7</v>
      </c>
      <c r="O29" s="116">
        <v>16.2</v>
      </c>
      <c r="P29" s="116">
        <v>16.2</v>
      </c>
      <c r="Q29" s="116">
        <v>15.1</v>
      </c>
      <c r="R29" s="116">
        <v>13.4</v>
      </c>
      <c r="S29" s="116">
        <v>12.4</v>
      </c>
      <c r="T29" s="116">
        <v>11.6</v>
      </c>
      <c r="U29" s="116">
        <v>11</v>
      </c>
      <c r="V29" s="116">
        <v>10.5</v>
      </c>
      <c r="W29" s="116">
        <v>8.5</v>
      </c>
      <c r="X29" s="116">
        <v>9.2</v>
      </c>
      <c r="Y29" s="116">
        <v>7.4</v>
      </c>
      <c r="Z29" s="117">
        <f t="shared" si="0"/>
        <v>11.391666666666664</v>
      </c>
      <c r="AA29" s="118">
        <v>16.7</v>
      </c>
      <c r="AB29" s="119">
        <v>0.6041666666666666</v>
      </c>
      <c r="AC29" s="118">
        <v>6.3</v>
      </c>
      <c r="AD29" s="120">
        <v>0.015277777777777777</v>
      </c>
    </row>
    <row r="30" spans="1:30" ht="11.25" customHeight="1">
      <c r="A30" s="78">
        <v>28</v>
      </c>
      <c r="B30" s="116">
        <v>7.2</v>
      </c>
      <c r="C30" s="116">
        <v>7.3</v>
      </c>
      <c r="D30" s="116">
        <v>7.4</v>
      </c>
      <c r="E30" s="116">
        <v>7.9</v>
      </c>
      <c r="F30" s="116">
        <v>8.2</v>
      </c>
      <c r="G30" s="116">
        <v>8.7</v>
      </c>
      <c r="H30" s="116">
        <v>8.4</v>
      </c>
      <c r="I30" s="116">
        <v>8.9</v>
      </c>
      <c r="J30" s="116">
        <v>11.6</v>
      </c>
      <c r="K30" s="116">
        <v>12.1</v>
      </c>
      <c r="L30" s="116">
        <v>13.3</v>
      </c>
      <c r="M30" s="116">
        <v>13.8</v>
      </c>
      <c r="N30" s="116">
        <v>13.5</v>
      </c>
      <c r="O30" s="116">
        <v>13.7</v>
      </c>
      <c r="P30" s="116">
        <v>15.5</v>
      </c>
      <c r="Q30" s="116">
        <v>14.4</v>
      </c>
      <c r="R30" s="116">
        <v>13.9</v>
      </c>
      <c r="S30" s="116">
        <v>13.6</v>
      </c>
      <c r="T30" s="116">
        <v>13.3</v>
      </c>
      <c r="U30" s="116">
        <v>13.2</v>
      </c>
      <c r="V30" s="116">
        <v>13.9</v>
      </c>
      <c r="W30" s="116">
        <v>13.3</v>
      </c>
      <c r="X30" s="116">
        <v>12.3</v>
      </c>
      <c r="Y30" s="116">
        <v>10.8</v>
      </c>
      <c r="Z30" s="117">
        <f t="shared" si="0"/>
        <v>11.508333333333333</v>
      </c>
      <c r="AA30" s="118">
        <v>15.6</v>
      </c>
      <c r="AB30" s="119">
        <v>0.6236111111111111</v>
      </c>
      <c r="AC30" s="118">
        <v>6.6</v>
      </c>
      <c r="AD30" s="120">
        <v>0.02013888888888889</v>
      </c>
    </row>
    <row r="31" spans="1:30" ht="11.25" customHeight="1">
      <c r="A31" s="78">
        <v>29</v>
      </c>
      <c r="B31" s="116">
        <v>9.8</v>
      </c>
      <c r="C31" s="116">
        <v>10.5</v>
      </c>
      <c r="D31" s="116">
        <v>9.8</v>
      </c>
      <c r="E31" s="116">
        <v>9.8</v>
      </c>
      <c r="F31" s="116">
        <v>10.1</v>
      </c>
      <c r="G31" s="116">
        <v>10.3</v>
      </c>
      <c r="H31" s="116">
        <v>11.8</v>
      </c>
      <c r="I31" s="116">
        <v>12.9</v>
      </c>
      <c r="J31" s="116">
        <v>12.3</v>
      </c>
      <c r="K31" s="116">
        <v>12.3</v>
      </c>
      <c r="L31" s="116">
        <v>13.3</v>
      </c>
      <c r="M31" s="116">
        <v>12.4</v>
      </c>
      <c r="N31" s="116">
        <v>12.5</v>
      </c>
      <c r="O31" s="116">
        <v>12.8</v>
      </c>
      <c r="P31" s="116">
        <v>13.1</v>
      </c>
      <c r="Q31" s="116">
        <v>13.2</v>
      </c>
      <c r="R31" s="116">
        <v>12.3</v>
      </c>
      <c r="S31" s="116">
        <v>11.9</v>
      </c>
      <c r="T31" s="116">
        <v>11.8</v>
      </c>
      <c r="U31" s="116">
        <v>13.8</v>
      </c>
      <c r="V31" s="116">
        <v>14.5</v>
      </c>
      <c r="W31" s="116">
        <v>10.6</v>
      </c>
      <c r="X31" s="116">
        <v>14.9</v>
      </c>
      <c r="Y31" s="116">
        <v>14.1</v>
      </c>
      <c r="Z31" s="117">
        <f t="shared" si="0"/>
        <v>12.116666666666669</v>
      </c>
      <c r="AA31" s="118">
        <v>16.2</v>
      </c>
      <c r="AB31" s="119">
        <v>0.8611111111111112</v>
      </c>
      <c r="AC31" s="118">
        <v>9.4</v>
      </c>
      <c r="AD31" s="120">
        <v>0.05069444444444445</v>
      </c>
    </row>
    <row r="32" spans="1:30" ht="11.25" customHeight="1">
      <c r="A32" s="78">
        <v>30</v>
      </c>
      <c r="B32" s="116">
        <v>12.8</v>
      </c>
      <c r="C32" s="116">
        <v>12.1</v>
      </c>
      <c r="D32" s="116">
        <v>11.6</v>
      </c>
      <c r="E32" s="116">
        <v>11.5</v>
      </c>
      <c r="F32" s="116">
        <v>11.6</v>
      </c>
      <c r="G32" s="116">
        <v>11.3</v>
      </c>
      <c r="H32" s="116">
        <v>11.6</v>
      </c>
      <c r="I32" s="116">
        <v>12.9</v>
      </c>
      <c r="J32" s="116">
        <v>13.5</v>
      </c>
      <c r="K32" s="116">
        <v>14.5</v>
      </c>
      <c r="L32" s="116">
        <v>13.9</v>
      </c>
      <c r="M32" s="116">
        <v>14.1</v>
      </c>
      <c r="N32" s="116">
        <v>13.7</v>
      </c>
      <c r="O32" s="116">
        <v>14.5</v>
      </c>
      <c r="P32" s="116">
        <v>13.8</v>
      </c>
      <c r="Q32" s="116">
        <v>13.3</v>
      </c>
      <c r="R32" s="116">
        <v>12.9</v>
      </c>
      <c r="S32" s="116">
        <v>12.8</v>
      </c>
      <c r="T32" s="116">
        <v>12.5</v>
      </c>
      <c r="U32" s="116">
        <v>12.9</v>
      </c>
      <c r="V32" s="116">
        <v>12.6</v>
      </c>
      <c r="W32" s="116">
        <v>12.5</v>
      </c>
      <c r="X32" s="116">
        <v>12.8</v>
      </c>
      <c r="Y32" s="116">
        <v>13</v>
      </c>
      <c r="Z32" s="117">
        <f t="shared" si="0"/>
        <v>12.862500000000002</v>
      </c>
      <c r="AA32" s="118">
        <v>14.7</v>
      </c>
      <c r="AB32" s="119">
        <v>0.4763888888888889</v>
      </c>
      <c r="AC32" s="118">
        <v>11.2</v>
      </c>
      <c r="AD32" s="120">
        <v>0.24861111111111112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9</v>
      </c>
      <c r="B34" s="126">
        <f aca="true" t="shared" si="1" ref="B34:Y34">AVERAGE(B3:B33)</f>
        <v>9.876666666666665</v>
      </c>
      <c r="C34" s="126">
        <f t="shared" si="1"/>
        <v>9.66</v>
      </c>
      <c r="D34" s="126">
        <f t="shared" si="1"/>
        <v>9.28</v>
      </c>
      <c r="E34" s="126">
        <f t="shared" si="1"/>
        <v>9.399999999999999</v>
      </c>
      <c r="F34" s="126">
        <f t="shared" si="1"/>
        <v>9.303333333333335</v>
      </c>
      <c r="G34" s="126">
        <f t="shared" si="1"/>
        <v>9.3</v>
      </c>
      <c r="H34" s="126">
        <f t="shared" si="1"/>
        <v>9.433333333333335</v>
      </c>
      <c r="I34" s="126">
        <f t="shared" si="1"/>
        <v>10.906666666666665</v>
      </c>
      <c r="J34" s="126">
        <f t="shared" si="1"/>
        <v>12.550000000000002</v>
      </c>
      <c r="K34" s="126">
        <f t="shared" si="1"/>
        <v>14.023333333333335</v>
      </c>
      <c r="L34" s="126">
        <f t="shared" si="1"/>
        <v>14.78333333333333</v>
      </c>
      <c r="M34" s="126">
        <f t="shared" si="1"/>
        <v>15.26666666666667</v>
      </c>
      <c r="N34" s="126">
        <f t="shared" si="1"/>
        <v>15.243333333333334</v>
      </c>
      <c r="O34" s="126">
        <f t="shared" si="1"/>
        <v>15.236666666666663</v>
      </c>
      <c r="P34" s="126">
        <f t="shared" si="1"/>
        <v>15.066666666666665</v>
      </c>
      <c r="Q34" s="126">
        <f t="shared" si="1"/>
        <v>14.436666666666667</v>
      </c>
      <c r="R34" s="126">
        <f t="shared" si="1"/>
        <v>13.51333333333333</v>
      </c>
      <c r="S34" s="126">
        <f t="shared" si="1"/>
        <v>12.876666666666667</v>
      </c>
      <c r="T34" s="126">
        <f t="shared" si="1"/>
        <v>12.31</v>
      </c>
      <c r="U34" s="126">
        <f t="shared" si="1"/>
        <v>11.796666666666669</v>
      </c>
      <c r="V34" s="126">
        <f t="shared" si="1"/>
        <v>11.343333333333332</v>
      </c>
      <c r="W34" s="126">
        <f t="shared" si="1"/>
        <v>10.540000000000001</v>
      </c>
      <c r="X34" s="126">
        <f t="shared" si="1"/>
        <v>10.299999999999999</v>
      </c>
      <c r="Y34" s="126">
        <f t="shared" si="1"/>
        <v>10.050000000000002</v>
      </c>
      <c r="Z34" s="126">
        <f>AVERAGE(B3:Y33)</f>
        <v>11.937361111111088</v>
      </c>
      <c r="AA34" s="127">
        <f>AVERAGE(AA3:AA33)</f>
        <v>16.34666666666667</v>
      </c>
      <c r="AB34" s="128"/>
      <c r="AC34" s="127">
        <f>AVERAGE(AC3:AC33)</f>
        <v>7.363333333333333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22.4</v>
      </c>
      <c r="C46" s="106">
        <f>MATCH(B46,AA3:AA33,0)</f>
        <v>2</v>
      </c>
      <c r="D46" s="107">
        <f>INDEX(AB3:AB33,C46,1)</f>
        <v>0.5041666666666667</v>
      </c>
      <c r="E46" s="121"/>
      <c r="F46" s="104"/>
      <c r="G46" s="105">
        <f>MIN(AC3:AC33)</f>
        <v>1.5</v>
      </c>
      <c r="H46" s="106">
        <f>MATCH(G46,AC3:AC33,0)</f>
        <v>19</v>
      </c>
      <c r="I46" s="107">
        <f>INDEX(AD3:AD33,H46,1)</f>
        <v>0.2743055555555555</v>
      </c>
    </row>
    <row r="47" spans="1:9" ht="11.25" customHeight="1">
      <c r="A47" s="108"/>
      <c r="B47" s="109"/>
      <c r="C47" s="106"/>
      <c r="D47" s="131"/>
      <c r="E47" s="121"/>
      <c r="F47" s="108"/>
      <c r="G47" s="109"/>
      <c r="H47" s="106"/>
      <c r="I47" s="132"/>
    </row>
    <row r="48" spans="1:9" ht="11.25" customHeight="1">
      <c r="A48" s="110"/>
      <c r="B48" s="111"/>
      <c r="C48" s="112"/>
      <c r="D48" s="130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12.8</v>
      </c>
      <c r="C3" s="116">
        <v>12.2</v>
      </c>
      <c r="D3" s="116">
        <v>12.4</v>
      </c>
      <c r="E3" s="116">
        <v>13.2</v>
      </c>
      <c r="F3" s="116">
        <v>14.6</v>
      </c>
      <c r="G3" s="116">
        <v>15.2</v>
      </c>
      <c r="H3" s="116">
        <v>15</v>
      </c>
      <c r="I3" s="116">
        <v>14.9</v>
      </c>
      <c r="J3" s="116">
        <v>14.9</v>
      </c>
      <c r="K3" s="116">
        <v>14.8</v>
      </c>
      <c r="L3" s="116">
        <v>14.5</v>
      </c>
      <c r="M3" s="116">
        <v>14.7</v>
      </c>
      <c r="N3" s="116">
        <v>15</v>
      </c>
      <c r="O3" s="116">
        <v>15</v>
      </c>
      <c r="P3" s="116">
        <v>14.2</v>
      </c>
      <c r="Q3" s="116">
        <v>14</v>
      </c>
      <c r="R3" s="116">
        <v>14</v>
      </c>
      <c r="S3" s="116">
        <v>13.6</v>
      </c>
      <c r="T3" s="116">
        <v>13</v>
      </c>
      <c r="U3" s="116">
        <v>12</v>
      </c>
      <c r="V3" s="116">
        <v>11.7</v>
      </c>
      <c r="W3" s="116">
        <v>10.7</v>
      </c>
      <c r="X3" s="116">
        <v>9.6</v>
      </c>
      <c r="Y3" s="116">
        <v>9.1</v>
      </c>
      <c r="Z3" s="117">
        <f aca="true" t="shared" si="0" ref="Z3:Z33">AVERAGE(B3:Y3)</f>
        <v>13.379166666666668</v>
      </c>
      <c r="AA3" s="118">
        <v>15.2</v>
      </c>
      <c r="AB3" s="119">
        <v>0.26666666666666666</v>
      </c>
      <c r="AC3" s="118">
        <v>9</v>
      </c>
      <c r="AD3" s="120">
        <v>0.9972222222222222</v>
      </c>
    </row>
    <row r="4" spans="1:30" ht="11.25" customHeight="1">
      <c r="A4" s="78">
        <v>2</v>
      </c>
      <c r="B4" s="116">
        <v>8</v>
      </c>
      <c r="C4" s="116">
        <v>7.2</v>
      </c>
      <c r="D4" s="116">
        <v>6.6</v>
      </c>
      <c r="E4" s="116">
        <v>6.1</v>
      </c>
      <c r="F4" s="116">
        <v>6.5</v>
      </c>
      <c r="G4" s="116">
        <v>5.4</v>
      </c>
      <c r="H4" s="116">
        <v>5.5</v>
      </c>
      <c r="I4" s="116">
        <v>6.5</v>
      </c>
      <c r="J4" s="116">
        <v>9.7</v>
      </c>
      <c r="K4" s="116">
        <v>11.2</v>
      </c>
      <c r="L4" s="116">
        <v>11.5</v>
      </c>
      <c r="M4" s="116">
        <v>12.2</v>
      </c>
      <c r="N4" s="116">
        <v>12.1</v>
      </c>
      <c r="O4" s="116">
        <v>12</v>
      </c>
      <c r="P4" s="116">
        <v>11.3</v>
      </c>
      <c r="Q4" s="116">
        <v>10.3</v>
      </c>
      <c r="R4" s="116">
        <v>8.8</v>
      </c>
      <c r="S4" s="121">
        <v>8.2</v>
      </c>
      <c r="T4" s="116">
        <v>7.5</v>
      </c>
      <c r="U4" s="116">
        <v>6.9</v>
      </c>
      <c r="V4" s="116">
        <v>6.3</v>
      </c>
      <c r="W4" s="116">
        <v>6.1</v>
      </c>
      <c r="X4" s="116">
        <v>5.8</v>
      </c>
      <c r="Y4" s="116">
        <v>4.9</v>
      </c>
      <c r="Z4" s="117">
        <f t="shared" si="0"/>
        <v>8.191666666666668</v>
      </c>
      <c r="AA4" s="118">
        <v>12.6</v>
      </c>
      <c r="AB4" s="119">
        <v>0.5791666666666667</v>
      </c>
      <c r="AC4" s="118">
        <v>4.9</v>
      </c>
      <c r="AD4" s="120">
        <v>1</v>
      </c>
    </row>
    <row r="5" spans="1:30" ht="11.25" customHeight="1">
      <c r="A5" s="78">
        <v>3</v>
      </c>
      <c r="B5" s="116">
        <v>4.9</v>
      </c>
      <c r="C5" s="116">
        <v>4.5</v>
      </c>
      <c r="D5" s="116">
        <v>4.2</v>
      </c>
      <c r="E5" s="116">
        <v>4.2</v>
      </c>
      <c r="F5" s="116">
        <v>3.8</v>
      </c>
      <c r="G5" s="116">
        <v>2.4</v>
      </c>
      <c r="H5" s="116">
        <v>2.5</v>
      </c>
      <c r="I5" s="116">
        <v>4.2</v>
      </c>
      <c r="J5" s="116">
        <v>6.9</v>
      </c>
      <c r="K5" s="116">
        <v>8.5</v>
      </c>
      <c r="L5" s="116">
        <v>9.5</v>
      </c>
      <c r="M5" s="116">
        <v>10.2</v>
      </c>
      <c r="N5" s="116">
        <v>10.8</v>
      </c>
      <c r="O5" s="116">
        <v>11.3</v>
      </c>
      <c r="P5" s="116">
        <v>11.3</v>
      </c>
      <c r="Q5" s="116">
        <v>10.6</v>
      </c>
      <c r="R5" s="116">
        <v>9.1</v>
      </c>
      <c r="S5" s="116">
        <v>7.9</v>
      </c>
      <c r="T5" s="116">
        <v>7.4</v>
      </c>
      <c r="U5" s="116">
        <v>7.3</v>
      </c>
      <c r="V5" s="116">
        <v>5.7</v>
      </c>
      <c r="W5" s="116">
        <v>6.1</v>
      </c>
      <c r="X5" s="116">
        <v>3</v>
      </c>
      <c r="Y5" s="116">
        <v>2.5</v>
      </c>
      <c r="Z5" s="117">
        <f t="shared" si="0"/>
        <v>6.616666666666666</v>
      </c>
      <c r="AA5" s="118">
        <v>11.5</v>
      </c>
      <c r="AB5" s="119">
        <v>0.6041666666666666</v>
      </c>
      <c r="AC5" s="118">
        <v>1.9</v>
      </c>
      <c r="AD5" s="120">
        <v>0.27291666666666664</v>
      </c>
    </row>
    <row r="6" spans="1:30" ht="11.25" customHeight="1">
      <c r="A6" s="78">
        <v>4</v>
      </c>
      <c r="B6" s="116">
        <v>4.2</v>
      </c>
      <c r="C6" s="116">
        <v>4</v>
      </c>
      <c r="D6" s="116">
        <v>4.4</v>
      </c>
      <c r="E6" s="116">
        <v>4.3</v>
      </c>
      <c r="F6" s="116">
        <v>4.7</v>
      </c>
      <c r="G6" s="116">
        <v>4.5</v>
      </c>
      <c r="H6" s="116">
        <v>3</v>
      </c>
      <c r="I6" s="116">
        <v>3.8</v>
      </c>
      <c r="J6" s="116">
        <v>5.2</v>
      </c>
      <c r="K6" s="116">
        <v>5.7</v>
      </c>
      <c r="L6" s="116">
        <v>8.1</v>
      </c>
      <c r="M6" s="116">
        <v>8.6</v>
      </c>
      <c r="N6" s="116">
        <v>8.1</v>
      </c>
      <c r="O6" s="116">
        <v>8.8</v>
      </c>
      <c r="P6" s="116">
        <v>9.6</v>
      </c>
      <c r="Q6" s="116">
        <v>7.4</v>
      </c>
      <c r="R6" s="116">
        <v>7.5</v>
      </c>
      <c r="S6" s="116">
        <v>7</v>
      </c>
      <c r="T6" s="116">
        <v>6.4</v>
      </c>
      <c r="U6" s="116">
        <v>6.2</v>
      </c>
      <c r="V6" s="116">
        <v>5.9</v>
      </c>
      <c r="W6" s="116">
        <v>5.7</v>
      </c>
      <c r="X6" s="116">
        <v>5.2</v>
      </c>
      <c r="Y6" s="116">
        <v>3.9</v>
      </c>
      <c r="Z6" s="117">
        <f t="shared" si="0"/>
        <v>5.925000000000001</v>
      </c>
      <c r="AA6" s="118">
        <v>9.8</v>
      </c>
      <c r="AB6" s="119">
        <v>0.6131944444444445</v>
      </c>
      <c r="AC6" s="118">
        <v>1.2</v>
      </c>
      <c r="AD6" s="120">
        <v>0.27499999999999997</v>
      </c>
    </row>
    <row r="7" spans="1:30" ht="11.25" customHeight="1">
      <c r="A7" s="78">
        <v>5</v>
      </c>
      <c r="B7" s="116">
        <v>3.2</v>
      </c>
      <c r="C7" s="116">
        <v>2.9</v>
      </c>
      <c r="D7" s="116">
        <v>2.2</v>
      </c>
      <c r="E7" s="116">
        <v>1.3</v>
      </c>
      <c r="F7" s="116">
        <v>0.8</v>
      </c>
      <c r="G7" s="116">
        <v>0.7</v>
      </c>
      <c r="H7" s="116">
        <v>2.5</v>
      </c>
      <c r="I7" s="116">
        <v>3.3</v>
      </c>
      <c r="J7" s="116">
        <v>5.8</v>
      </c>
      <c r="K7" s="116">
        <v>8</v>
      </c>
      <c r="L7" s="116">
        <v>9.6</v>
      </c>
      <c r="M7" s="116">
        <v>9.5</v>
      </c>
      <c r="N7" s="116">
        <v>10.5</v>
      </c>
      <c r="O7" s="116">
        <v>11.1</v>
      </c>
      <c r="P7" s="116">
        <v>11.4</v>
      </c>
      <c r="Q7" s="116">
        <v>9.9</v>
      </c>
      <c r="R7" s="116">
        <v>8.2</v>
      </c>
      <c r="S7" s="116">
        <v>7.2</v>
      </c>
      <c r="T7" s="116">
        <v>6.6</v>
      </c>
      <c r="U7" s="116">
        <v>3.4</v>
      </c>
      <c r="V7" s="116">
        <v>3.4</v>
      </c>
      <c r="W7" s="116">
        <v>2.5</v>
      </c>
      <c r="X7" s="116">
        <v>1.9</v>
      </c>
      <c r="Y7" s="116">
        <v>0.9</v>
      </c>
      <c r="Z7" s="117">
        <f t="shared" si="0"/>
        <v>5.283333333333335</v>
      </c>
      <c r="AA7" s="118">
        <v>11.9</v>
      </c>
      <c r="AB7" s="119">
        <v>0.6027777777777777</v>
      </c>
      <c r="AC7" s="118">
        <v>0.6</v>
      </c>
      <c r="AD7" s="120">
        <v>0.2638888888888889</v>
      </c>
    </row>
    <row r="8" spans="1:30" ht="11.25" customHeight="1">
      <c r="A8" s="78">
        <v>6</v>
      </c>
      <c r="B8" s="116">
        <v>0.9</v>
      </c>
      <c r="C8" s="116">
        <v>0.4</v>
      </c>
      <c r="D8" s="116">
        <v>-0.8</v>
      </c>
      <c r="E8" s="116">
        <v>-0.7</v>
      </c>
      <c r="F8" s="116">
        <v>-0.1</v>
      </c>
      <c r="G8" s="116">
        <v>-1.9</v>
      </c>
      <c r="H8" s="116">
        <v>-1.6</v>
      </c>
      <c r="I8" s="116">
        <v>0</v>
      </c>
      <c r="J8" s="116">
        <v>3.8</v>
      </c>
      <c r="K8" s="116">
        <v>5.4</v>
      </c>
      <c r="L8" s="116">
        <v>6.6</v>
      </c>
      <c r="M8" s="116">
        <v>7.6</v>
      </c>
      <c r="N8" s="116">
        <v>7.8</v>
      </c>
      <c r="O8" s="116">
        <v>7.9</v>
      </c>
      <c r="P8" s="116">
        <v>8.2</v>
      </c>
      <c r="Q8" s="116">
        <v>7</v>
      </c>
      <c r="R8" s="116">
        <v>5.4</v>
      </c>
      <c r="S8" s="116">
        <v>4.2</v>
      </c>
      <c r="T8" s="116">
        <v>2.2</v>
      </c>
      <c r="U8" s="116">
        <v>1.1</v>
      </c>
      <c r="V8" s="116">
        <v>0.9</v>
      </c>
      <c r="W8" s="116">
        <v>0.9</v>
      </c>
      <c r="X8" s="116">
        <v>0.7</v>
      </c>
      <c r="Y8" s="116">
        <v>-0.2</v>
      </c>
      <c r="Z8" s="117">
        <f t="shared" si="0"/>
        <v>2.7375000000000007</v>
      </c>
      <c r="AA8" s="118">
        <v>8.4</v>
      </c>
      <c r="AB8" s="119">
        <v>0.6</v>
      </c>
      <c r="AC8" s="118">
        <v>-2.1</v>
      </c>
      <c r="AD8" s="120">
        <v>0.27708333333333335</v>
      </c>
    </row>
    <row r="9" spans="1:30" ht="11.25" customHeight="1">
      <c r="A9" s="78">
        <v>7</v>
      </c>
      <c r="B9" s="116">
        <v>-0.8</v>
      </c>
      <c r="C9" s="116">
        <v>-1.5</v>
      </c>
      <c r="D9" s="116">
        <v>-1.6</v>
      </c>
      <c r="E9" s="116">
        <v>-1.6</v>
      </c>
      <c r="F9" s="116">
        <v>-2.5</v>
      </c>
      <c r="G9" s="116">
        <v>-2.5</v>
      </c>
      <c r="H9" s="116">
        <v>-2</v>
      </c>
      <c r="I9" s="116">
        <v>-0.5</v>
      </c>
      <c r="J9" s="116">
        <v>2.1</v>
      </c>
      <c r="K9" s="116">
        <v>5</v>
      </c>
      <c r="L9" s="116">
        <v>6.8</v>
      </c>
      <c r="M9" s="116">
        <v>7.6</v>
      </c>
      <c r="N9" s="116">
        <v>7.7</v>
      </c>
      <c r="O9" s="116">
        <v>7.1</v>
      </c>
      <c r="P9" s="116">
        <v>7</v>
      </c>
      <c r="Q9" s="116">
        <v>6.4</v>
      </c>
      <c r="R9" s="116">
        <v>5</v>
      </c>
      <c r="S9" s="116">
        <v>4.7</v>
      </c>
      <c r="T9" s="116">
        <v>4</v>
      </c>
      <c r="U9" s="116">
        <v>4.2</v>
      </c>
      <c r="V9" s="116">
        <v>3.1</v>
      </c>
      <c r="W9" s="116">
        <v>2.7</v>
      </c>
      <c r="X9" s="116">
        <v>3.4</v>
      </c>
      <c r="Y9" s="116">
        <v>1.1</v>
      </c>
      <c r="Z9" s="117">
        <f t="shared" si="0"/>
        <v>2.704166666666667</v>
      </c>
      <c r="AA9" s="118">
        <v>8</v>
      </c>
      <c r="AB9" s="119">
        <v>0.5326388888888889</v>
      </c>
      <c r="AC9" s="118">
        <v>-2.9</v>
      </c>
      <c r="AD9" s="120">
        <v>0.27569444444444446</v>
      </c>
    </row>
    <row r="10" spans="1:30" ht="11.25" customHeight="1">
      <c r="A10" s="78">
        <v>8</v>
      </c>
      <c r="B10" s="116">
        <v>1.5</v>
      </c>
      <c r="C10" s="116">
        <v>0.3</v>
      </c>
      <c r="D10" s="116">
        <v>0.3</v>
      </c>
      <c r="E10" s="116">
        <v>0</v>
      </c>
      <c r="F10" s="116">
        <v>-0.5</v>
      </c>
      <c r="G10" s="116">
        <v>-0.9</v>
      </c>
      <c r="H10" s="116">
        <v>-1.1</v>
      </c>
      <c r="I10" s="116">
        <v>-0.2</v>
      </c>
      <c r="J10" s="116">
        <v>3.2</v>
      </c>
      <c r="K10" s="116">
        <v>6.9</v>
      </c>
      <c r="L10" s="116">
        <v>8.8</v>
      </c>
      <c r="M10" s="116">
        <v>9.8</v>
      </c>
      <c r="N10" s="116">
        <v>10.3</v>
      </c>
      <c r="O10" s="116">
        <v>9.7</v>
      </c>
      <c r="P10" s="116">
        <v>9.9</v>
      </c>
      <c r="Q10" s="116">
        <v>9.5</v>
      </c>
      <c r="R10" s="116">
        <v>8.2</v>
      </c>
      <c r="S10" s="116">
        <v>8.3</v>
      </c>
      <c r="T10" s="116">
        <v>7.2</v>
      </c>
      <c r="U10" s="116">
        <v>6.6</v>
      </c>
      <c r="V10" s="116">
        <v>3</v>
      </c>
      <c r="W10" s="116">
        <v>1.9</v>
      </c>
      <c r="X10" s="116">
        <v>1.5</v>
      </c>
      <c r="Y10" s="116">
        <v>1.3</v>
      </c>
      <c r="Z10" s="117">
        <f t="shared" si="0"/>
        <v>4.395833333333333</v>
      </c>
      <c r="AA10" s="118">
        <v>10.7</v>
      </c>
      <c r="AB10" s="119">
        <v>0.6097222222222222</v>
      </c>
      <c r="AC10" s="118">
        <v>-1.1</v>
      </c>
      <c r="AD10" s="120">
        <v>0.30833333333333335</v>
      </c>
    </row>
    <row r="11" spans="1:30" ht="11.25" customHeight="1">
      <c r="A11" s="78">
        <v>9</v>
      </c>
      <c r="B11" s="116">
        <v>1.7</v>
      </c>
      <c r="C11" s="116">
        <v>1.2</v>
      </c>
      <c r="D11" s="116">
        <v>1.6</v>
      </c>
      <c r="E11" s="116">
        <v>5.9</v>
      </c>
      <c r="F11" s="116">
        <v>-0.1</v>
      </c>
      <c r="G11" s="116">
        <v>5.6</v>
      </c>
      <c r="H11" s="116">
        <v>-0.2</v>
      </c>
      <c r="I11" s="116">
        <v>1</v>
      </c>
      <c r="J11" s="116">
        <v>4.4</v>
      </c>
      <c r="K11" s="116">
        <v>7.6</v>
      </c>
      <c r="L11" s="116">
        <v>10.3</v>
      </c>
      <c r="M11" s="116">
        <v>11.7</v>
      </c>
      <c r="N11" s="116">
        <v>12.3</v>
      </c>
      <c r="O11" s="116">
        <v>13</v>
      </c>
      <c r="P11" s="116">
        <v>11.2</v>
      </c>
      <c r="Q11" s="116">
        <v>8.3</v>
      </c>
      <c r="R11" s="116">
        <v>7.2</v>
      </c>
      <c r="S11" s="116">
        <v>6</v>
      </c>
      <c r="T11" s="116">
        <v>5.2</v>
      </c>
      <c r="U11" s="116">
        <v>4.5</v>
      </c>
      <c r="V11" s="116">
        <v>4</v>
      </c>
      <c r="W11" s="116">
        <v>4.9</v>
      </c>
      <c r="X11" s="116">
        <v>3.4</v>
      </c>
      <c r="Y11" s="116">
        <v>3.3</v>
      </c>
      <c r="Z11" s="117">
        <f t="shared" si="0"/>
        <v>5.583333333333335</v>
      </c>
      <c r="AA11" s="118">
        <v>13.1</v>
      </c>
      <c r="AB11" s="119">
        <v>0.5951388888888889</v>
      </c>
      <c r="AC11" s="118">
        <v>-0.4</v>
      </c>
      <c r="AD11" s="120">
        <v>0.28750000000000003</v>
      </c>
    </row>
    <row r="12" spans="1:30" ht="11.25" customHeight="1">
      <c r="A12" s="82">
        <v>10</v>
      </c>
      <c r="B12" s="122">
        <v>2.3</v>
      </c>
      <c r="C12" s="122">
        <v>2.6</v>
      </c>
      <c r="D12" s="122">
        <v>2</v>
      </c>
      <c r="E12" s="122">
        <v>0</v>
      </c>
      <c r="F12" s="122">
        <v>1.2</v>
      </c>
      <c r="G12" s="122">
        <v>-1.6</v>
      </c>
      <c r="H12" s="122">
        <v>-1.7</v>
      </c>
      <c r="I12" s="122">
        <v>0.5</v>
      </c>
      <c r="J12" s="122">
        <v>2.5</v>
      </c>
      <c r="K12" s="122">
        <v>5.6</v>
      </c>
      <c r="L12" s="122">
        <v>7.6</v>
      </c>
      <c r="M12" s="122">
        <v>8.7</v>
      </c>
      <c r="N12" s="122">
        <v>9.1</v>
      </c>
      <c r="O12" s="122">
        <v>8.9</v>
      </c>
      <c r="P12" s="122">
        <v>9.2</v>
      </c>
      <c r="Q12" s="122">
        <v>8</v>
      </c>
      <c r="R12" s="122">
        <v>6.6</v>
      </c>
      <c r="S12" s="122">
        <v>6.3</v>
      </c>
      <c r="T12" s="122">
        <v>5.7</v>
      </c>
      <c r="U12" s="122">
        <v>4.5</v>
      </c>
      <c r="V12" s="122">
        <v>5.2</v>
      </c>
      <c r="W12" s="122">
        <v>5.3</v>
      </c>
      <c r="X12" s="122">
        <v>3.8</v>
      </c>
      <c r="Y12" s="122">
        <v>4.1</v>
      </c>
      <c r="Z12" s="123">
        <f t="shared" si="0"/>
        <v>4.433333333333333</v>
      </c>
      <c r="AA12" s="105">
        <v>9.3</v>
      </c>
      <c r="AB12" s="124">
        <v>0.6298611111111111</v>
      </c>
      <c r="AC12" s="105">
        <v>-2</v>
      </c>
      <c r="AD12" s="125">
        <v>0.2701388888888889</v>
      </c>
    </row>
    <row r="13" spans="1:30" ht="11.25" customHeight="1">
      <c r="A13" s="78">
        <v>11</v>
      </c>
      <c r="B13" s="116">
        <v>3.7</v>
      </c>
      <c r="C13" s="116">
        <v>3</v>
      </c>
      <c r="D13" s="116">
        <v>3.2</v>
      </c>
      <c r="E13" s="116">
        <v>3</v>
      </c>
      <c r="F13" s="116">
        <v>3.2</v>
      </c>
      <c r="G13" s="116">
        <v>3.2</v>
      </c>
      <c r="H13" s="116">
        <v>3.5</v>
      </c>
      <c r="I13" s="116">
        <v>3.9</v>
      </c>
      <c r="J13" s="116">
        <v>6.5</v>
      </c>
      <c r="K13" s="116">
        <v>7.8</v>
      </c>
      <c r="L13" s="116">
        <v>8.5</v>
      </c>
      <c r="M13" s="116">
        <v>9</v>
      </c>
      <c r="N13" s="116">
        <v>9.4</v>
      </c>
      <c r="O13" s="116">
        <v>10</v>
      </c>
      <c r="P13" s="116">
        <v>9.9</v>
      </c>
      <c r="Q13" s="116">
        <v>9</v>
      </c>
      <c r="R13" s="116">
        <v>8.3</v>
      </c>
      <c r="S13" s="116">
        <v>7.3</v>
      </c>
      <c r="T13" s="116">
        <v>7</v>
      </c>
      <c r="U13" s="116">
        <v>6.8</v>
      </c>
      <c r="V13" s="116">
        <v>5.7</v>
      </c>
      <c r="W13" s="116">
        <v>5.7</v>
      </c>
      <c r="X13" s="116">
        <v>6.3</v>
      </c>
      <c r="Y13" s="116">
        <v>6.8</v>
      </c>
      <c r="Z13" s="117">
        <f t="shared" si="0"/>
        <v>6.279166666666668</v>
      </c>
      <c r="AA13" s="118">
        <v>10.1</v>
      </c>
      <c r="AB13" s="119">
        <v>0.6069444444444444</v>
      </c>
      <c r="AC13" s="118">
        <v>2.9</v>
      </c>
      <c r="AD13" s="120">
        <v>0.19999999999999998</v>
      </c>
    </row>
    <row r="14" spans="1:30" ht="11.25" customHeight="1">
      <c r="A14" s="78">
        <v>12</v>
      </c>
      <c r="B14" s="116">
        <v>6.6</v>
      </c>
      <c r="C14" s="116">
        <v>7.3</v>
      </c>
      <c r="D14" s="116">
        <v>7.5</v>
      </c>
      <c r="E14" s="116">
        <v>7.1</v>
      </c>
      <c r="F14" s="116">
        <v>6.8</v>
      </c>
      <c r="G14" s="116">
        <v>5.6</v>
      </c>
      <c r="H14" s="116">
        <v>5.2</v>
      </c>
      <c r="I14" s="116">
        <v>5.6</v>
      </c>
      <c r="J14" s="116">
        <v>5.6</v>
      </c>
      <c r="K14" s="116">
        <v>6.6</v>
      </c>
      <c r="L14" s="116">
        <v>7.1</v>
      </c>
      <c r="M14" s="116">
        <v>7.9</v>
      </c>
      <c r="N14" s="116">
        <v>7.8</v>
      </c>
      <c r="O14" s="116">
        <v>7.7</v>
      </c>
      <c r="P14" s="116">
        <v>7.6</v>
      </c>
      <c r="Q14" s="116">
        <v>7.3</v>
      </c>
      <c r="R14" s="116">
        <v>7.1</v>
      </c>
      <c r="S14" s="116">
        <v>7.1</v>
      </c>
      <c r="T14" s="116">
        <v>6.3</v>
      </c>
      <c r="U14" s="116">
        <v>5.1</v>
      </c>
      <c r="V14" s="116">
        <v>4.6</v>
      </c>
      <c r="W14" s="116">
        <v>4.9</v>
      </c>
      <c r="X14" s="116">
        <v>3</v>
      </c>
      <c r="Y14" s="116">
        <v>3.6</v>
      </c>
      <c r="Z14" s="117">
        <f t="shared" si="0"/>
        <v>6.291666666666665</v>
      </c>
      <c r="AA14" s="118">
        <v>8.3</v>
      </c>
      <c r="AB14" s="119">
        <v>0.09166666666666667</v>
      </c>
      <c r="AC14" s="118">
        <v>2.9</v>
      </c>
      <c r="AD14" s="120">
        <v>0.9520833333333334</v>
      </c>
    </row>
    <row r="15" spans="1:30" ht="11.25" customHeight="1">
      <c r="A15" s="78">
        <v>13</v>
      </c>
      <c r="B15" s="116">
        <v>3.6</v>
      </c>
      <c r="C15" s="116">
        <v>0.9</v>
      </c>
      <c r="D15" s="116">
        <v>2.2</v>
      </c>
      <c r="E15" s="116">
        <v>1.2</v>
      </c>
      <c r="F15" s="116">
        <v>-0.1</v>
      </c>
      <c r="G15" s="116">
        <v>2.9</v>
      </c>
      <c r="H15" s="116">
        <v>-0.2</v>
      </c>
      <c r="I15" s="116">
        <v>0.6</v>
      </c>
      <c r="J15" s="116">
        <v>3</v>
      </c>
      <c r="K15" s="116">
        <v>5.2</v>
      </c>
      <c r="L15" s="116">
        <v>7</v>
      </c>
      <c r="M15" s="116">
        <v>8.8</v>
      </c>
      <c r="N15" s="116">
        <v>9.9</v>
      </c>
      <c r="O15" s="116">
        <v>9.6</v>
      </c>
      <c r="P15" s="116">
        <v>9.5</v>
      </c>
      <c r="Q15" s="116">
        <v>7.9</v>
      </c>
      <c r="R15" s="116">
        <v>6.2</v>
      </c>
      <c r="S15" s="116">
        <v>4.4</v>
      </c>
      <c r="T15" s="116">
        <v>3.8</v>
      </c>
      <c r="U15" s="116">
        <v>2.8</v>
      </c>
      <c r="V15" s="116">
        <v>2.4</v>
      </c>
      <c r="W15" s="116">
        <v>1.9</v>
      </c>
      <c r="X15" s="116">
        <v>1.4</v>
      </c>
      <c r="Y15" s="116">
        <v>0.3</v>
      </c>
      <c r="Z15" s="117">
        <f t="shared" si="0"/>
        <v>3.9666666666666672</v>
      </c>
      <c r="AA15" s="118">
        <v>10</v>
      </c>
      <c r="AB15" s="119">
        <v>0.5708333333333333</v>
      </c>
      <c r="AC15" s="118">
        <v>-0.7</v>
      </c>
      <c r="AD15" s="120">
        <v>0.9826388888888888</v>
      </c>
    </row>
    <row r="16" spans="1:30" ht="11.25" customHeight="1">
      <c r="A16" s="78">
        <v>14</v>
      </c>
      <c r="B16" s="116">
        <v>-1.3</v>
      </c>
      <c r="C16" s="116">
        <v>-1.1</v>
      </c>
      <c r="D16" s="116">
        <v>-1.7</v>
      </c>
      <c r="E16" s="116">
        <v>-2.2</v>
      </c>
      <c r="F16" s="116">
        <v>-2.3</v>
      </c>
      <c r="G16" s="116">
        <v>-0.9</v>
      </c>
      <c r="H16" s="116">
        <v>-2.5</v>
      </c>
      <c r="I16" s="116">
        <v>-1.2</v>
      </c>
      <c r="J16" s="116">
        <v>1.4</v>
      </c>
      <c r="K16" s="116">
        <v>3.6</v>
      </c>
      <c r="L16" s="116">
        <v>5.1</v>
      </c>
      <c r="M16" s="116">
        <v>5.9</v>
      </c>
      <c r="N16" s="116">
        <v>6.3</v>
      </c>
      <c r="O16" s="116">
        <v>6.8</v>
      </c>
      <c r="P16" s="116">
        <v>6</v>
      </c>
      <c r="Q16" s="116">
        <v>4.9</v>
      </c>
      <c r="R16" s="116">
        <v>3.7</v>
      </c>
      <c r="S16" s="116">
        <v>2.8</v>
      </c>
      <c r="T16" s="116">
        <v>0.7</v>
      </c>
      <c r="U16" s="116">
        <v>-0.1</v>
      </c>
      <c r="V16" s="116">
        <v>-0.9</v>
      </c>
      <c r="W16" s="116">
        <v>-1.2</v>
      </c>
      <c r="X16" s="116">
        <v>-1.3</v>
      </c>
      <c r="Y16" s="116">
        <v>-1.6</v>
      </c>
      <c r="Z16" s="117">
        <f t="shared" si="0"/>
        <v>1.2041666666666666</v>
      </c>
      <c r="AA16" s="118">
        <v>7.1</v>
      </c>
      <c r="AB16" s="119">
        <v>0.56875</v>
      </c>
      <c r="AC16" s="118">
        <v>-2.8</v>
      </c>
      <c r="AD16" s="120">
        <v>0.2847222222222222</v>
      </c>
    </row>
    <row r="17" spans="1:30" ht="11.25" customHeight="1">
      <c r="A17" s="78">
        <v>15</v>
      </c>
      <c r="B17" s="116">
        <v>-2.1</v>
      </c>
      <c r="C17" s="116">
        <v>-2.4</v>
      </c>
      <c r="D17" s="116">
        <v>-2.5</v>
      </c>
      <c r="E17" s="116">
        <v>-3.3</v>
      </c>
      <c r="F17" s="116">
        <v>-4.2</v>
      </c>
      <c r="G17" s="116">
        <v>-4.4</v>
      </c>
      <c r="H17" s="116">
        <v>-3.1</v>
      </c>
      <c r="I17" s="116">
        <v>-1.9</v>
      </c>
      <c r="J17" s="116">
        <v>0.5</v>
      </c>
      <c r="K17" s="116">
        <v>3.2</v>
      </c>
      <c r="L17" s="116">
        <v>6.2</v>
      </c>
      <c r="M17" s="116">
        <v>7</v>
      </c>
      <c r="N17" s="116">
        <v>6.9</v>
      </c>
      <c r="O17" s="116">
        <v>7.2</v>
      </c>
      <c r="P17" s="116">
        <v>6.6</v>
      </c>
      <c r="Q17" s="116">
        <v>4.7</v>
      </c>
      <c r="R17" s="116">
        <v>3.6</v>
      </c>
      <c r="S17" s="116">
        <v>2.1</v>
      </c>
      <c r="T17" s="116">
        <v>1.5</v>
      </c>
      <c r="U17" s="116">
        <v>0.6</v>
      </c>
      <c r="V17" s="116">
        <v>0.3</v>
      </c>
      <c r="W17" s="116">
        <v>0.7</v>
      </c>
      <c r="X17" s="116">
        <v>-0.1</v>
      </c>
      <c r="Y17" s="116">
        <v>2.4</v>
      </c>
      <c r="Z17" s="117">
        <f t="shared" si="0"/>
        <v>1.2291666666666667</v>
      </c>
      <c r="AA17" s="118">
        <v>7.3</v>
      </c>
      <c r="AB17" s="119">
        <v>0.5652777777777778</v>
      </c>
      <c r="AC17" s="118">
        <v>-4.4</v>
      </c>
      <c r="AD17" s="120">
        <v>0.2576388888888889</v>
      </c>
    </row>
    <row r="18" spans="1:30" ht="11.25" customHeight="1">
      <c r="A18" s="78">
        <v>16</v>
      </c>
      <c r="B18" s="116">
        <v>0.9</v>
      </c>
      <c r="C18" s="116">
        <v>0.4</v>
      </c>
      <c r="D18" s="116">
        <v>3.5</v>
      </c>
      <c r="E18" s="116">
        <v>0.2</v>
      </c>
      <c r="F18" s="116">
        <v>1.4</v>
      </c>
      <c r="G18" s="116">
        <v>0.3</v>
      </c>
      <c r="H18" s="116">
        <v>0.2</v>
      </c>
      <c r="I18" s="116">
        <v>1.8</v>
      </c>
      <c r="J18" s="116">
        <v>4.1</v>
      </c>
      <c r="K18" s="116">
        <v>2.6</v>
      </c>
      <c r="L18" s="116">
        <v>2.4</v>
      </c>
      <c r="M18" s="116">
        <v>2.9</v>
      </c>
      <c r="N18" s="116">
        <v>3.3</v>
      </c>
      <c r="O18" s="116">
        <v>3.6</v>
      </c>
      <c r="P18" s="116">
        <v>6</v>
      </c>
      <c r="Q18" s="116">
        <v>5.9</v>
      </c>
      <c r="R18" s="116">
        <v>7.4</v>
      </c>
      <c r="S18" s="116">
        <v>5.2</v>
      </c>
      <c r="T18" s="116">
        <v>7.2</v>
      </c>
      <c r="U18" s="116">
        <v>6.4</v>
      </c>
      <c r="V18" s="116">
        <v>5.2</v>
      </c>
      <c r="W18" s="116">
        <v>3.4</v>
      </c>
      <c r="X18" s="116">
        <v>3.4</v>
      </c>
      <c r="Y18" s="116">
        <v>2.7</v>
      </c>
      <c r="Z18" s="117">
        <f t="shared" si="0"/>
        <v>3.350000000000001</v>
      </c>
      <c r="AA18" s="118">
        <v>7.6</v>
      </c>
      <c r="AB18" s="119">
        <v>0.7055555555555556</v>
      </c>
      <c r="AC18" s="118">
        <v>-0.1</v>
      </c>
      <c r="AD18" s="120">
        <v>0.2708333333333333</v>
      </c>
    </row>
    <row r="19" spans="1:30" ht="11.25" customHeight="1">
      <c r="A19" s="78">
        <v>17</v>
      </c>
      <c r="B19" s="116">
        <v>2.1</v>
      </c>
      <c r="C19" s="116">
        <v>2.5</v>
      </c>
      <c r="D19" s="116">
        <v>1.5</v>
      </c>
      <c r="E19" s="116">
        <v>1.8</v>
      </c>
      <c r="F19" s="116">
        <v>2</v>
      </c>
      <c r="G19" s="116">
        <v>1.5</v>
      </c>
      <c r="H19" s="116">
        <v>-0.5</v>
      </c>
      <c r="I19" s="116">
        <v>0.6</v>
      </c>
      <c r="J19" s="116">
        <v>3</v>
      </c>
      <c r="K19" s="116">
        <v>6</v>
      </c>
      <c r="L19" s="116">
        <v>6.8</v>
      </c>
      <c r="M19" s="116">
        <v>5.1</v>
      </c>
      <c r="N19" s="116">
        <v>5</v>
      </c>
      <c r="O19" s="116">
        <v>5.6</v>
      </c>
      <c r="P19" s="116">
        <v>5.9</v>
      </c>
      <c r="Q19" s="116">
        <v>4.8</v>
      </c>
      <c r="R19" s="116">
        <v>2.7</v>
      </c>
      <c r="S19" s="116">
        <v>1.8</v>
      </c>
      <c r="T19" s="116">
        <v>1.5</v>
      </c>
      <c r="U19" s="116">
        <v>1.6</v>
      </c>
      <c r="V19" s="116">
        <v>1.2</v>
      </c>
      <c r="W19" s="116">
        <v>0.3</v>
      </c>
      <c r="X19" s="116">
        <v>-0.5</v>
      </c>
      <c r="Y19" s="116">
        <v>-1.3</v>
      </c>
      <c r="Z19" s="117">
        <f t="shared" si="0"/>
        <v>2.5416666666666665</v>
      </c>
      <c r="AA19" s="118">
        <v>7.8</v>
      </c>
      <c r="AB19" s="119">
        <v>0.4875</v>
      </c>
      <c r="AC19" s="118">
        <v>-1.3</v>
      </c>
      <c r="AD19" s="120">
        <v>1</v>
      </c>
    </row>
    <row r="20" spans="1:30" ht="11.25" customHeight="1">
      <c r="A20" s="78">
        <v>18</v>
      </c>
      <c r="B20" s="116">
        <v>-1</v>
      </c>
      <c r="C20" s="116">
        <v>-1.1</v>
      </c>
      <c r="D20" s="116">
        <v>-1.9</v>
      </c>
      <c r="E20" s="116">
        <v>-1.8</v>
      </c>
      <c r="F20" s="116">
        <v>-1.9</v>
      </c>
      <c r="G20" s="116">
        <v>-1.9</v>
      </c>
      <c r="H20" s="116">
        <v>-2</v>
      </c>
      <c r="I20" s="116">
        <v>0</v>
      </c>
      <c r="J20" s="116">
        <v>1.5</v>
      </c>
      <c r="K20" s="116">
        <v>3.2</v>
      </c>
      <c r="L20" s="116">
        <v>4.6</v>
      </c>
      <c r="M20" s="116">
        <v>5.7</v>
      </c>
      <c r="N20" s="116">
        <v>6.3</v>
      </c>
      <c r="O20" s="116">
        <v>7.3</v>
      </c>
      <c r="P20" s="116">
        <v>6.7</v>
      </c>
      <c r="Q20" s="116">
        <v>5.3</v>
      </c>
      <c r="R20" s="116">
        <v>3.3</v>
      </c>
      <c r="S20" s="116">
        <v>2.8</v>
      </c>
      <c r="T20" s="116">
        <v>1.2</v>
      </c>
      <c r="U20" s="116">
        <v>1.2</v>
      </c>
      <c r="V20" s="116">
        <v>1.7</v>
      </c>
      <c r="W20" s="116">
        <v>1.3</v>
      </c>
      <c r="X20" s="116">
        <v>-0.3</v>
      </c>
      <c r="Y20" s="116">
        <v>-0.5</v>
      </c>
      <c r="Z20" s="117">
        <f t="shared" si="0"/>
        <v>1.6541666666666668</v>
      </c>
      <c r="AA20" s="118">
        <v>7.3</v>
      </c>
      <c r="AB20" s="119">
        <v>0.611111111111111</v>
      </c>
      <c r="AC20" s="118">
        <v>-2.2</v>
      </c>
      <c r="AD20" s="120">
        <v>0.2659722222222222</v>
      </c>
    </row>
    <row r="21" spans="1:30" ht="11.25" customHeight="1">
      <c r="A21" s="78">
        <v>19</v>
      </c>
      <c r="B21" s="116">
        <v>-0.2</v>
      </c>
      <c r="C21" s="116">
        <v>-0.4</v>
      </c>
      <c r="D21" s="116">
        <v>-2</v>
      </c>
      <c r="E21" s="116">
        <v>-0.8</v>
      </c>
      <c r="F21" s="116">
        <v>-0.9</v>
      </c>
      <c r="G21" s="116">
        <v>-1.9</v>
      </c>
      <c r="H21" s="116">
        <v>-1.2</v>
      </c>
      <c r="I21" s="116">
        <v>0.3</v>
      </c>
      <c r="J21" s="116">
        <v>2.1</v>
      </c>
      <c r="K21" s="116">
        <v>4.2</v>
      </c>
      <c r="L21" s="116">
        <v>5.4</v>
      </c>
      <c r="M21" s="116">
        <v>6.8</v>
      </c>
      <c r="N21" s="116">
        <v>7.5</v>
      </c>
      <c r="O21" s="116">
        <v>8.1</v>
      </c>
      <c r="P21" s="116">
        <v>7.9</v>
      </c>
      <c r="Q21" s="116">
        <v>7.1</v>
      </c>
      <c r="R21" s="116">
        <v>5.5</v>
      </c>
      <c r="S21" s="116">
        <v>4.9</v>
      </c>
      <c r="T21" s="116">
        <v>4.7</v>
      </c>
      <c r="U21" s="116">
        <v>3.7</v>
      </c>
      <c r="V21" s="116">
        <v>3.5</v>
      </c>
      <c r="W21" s="116">
        <v>2.9</v>
      </c>
      <c r="X21" s="116">
        <v>0</v>
      </c>
      <c r="Y21" s="116">
        <v>1.9</v>
      </c>
      <c r="Z21" s="117">
        <f t="shared" si="0"/>
        <v>2.8791666666666678</v>
      </c>
      <c r="AA21" s="118">
        <v>8.5</v>
      </c>
      <c r="AB21" s="119">
        <v>0.6090277777777778</v>
      </c>
      <c r="AC21" s="118">
        <v>-2.4</v>
      </c>
      <c r="AD21" s="120">
        <v>0.13541666666666666</v>
      </c>
    </row>
    <row r="22" spans="1:30" ht="11.25" customHeight="1">
      <c r="A22" s="82">
        <v>20</v>
      </c>
      <c r="B22" s="122">
        <v>2.6</v>
      </c>
      <c r="C22" s="122">
        <v>1.7</v>
      </c>
      <c r="D22" s="122">
        <v>2.5</v>
      </c>
      <c r="E22" s="122">
        <v>2.4</v>
      </c>
      <c r="F22" s="122">
        <v>2.4</v>
      </c>
      <c r="G22" s="122">
        <v>7.2</v>
      </c>
      <c r="H22" s="122">
        <v>4.2</v>
      </c>
      <c r="I22" s="122">
        <v>2.3</v>
      </c>
      <c r="J22" s="122">
        <v>2.5</v>
      </c>
      <c r="K22" s="122">
        <v>4.7</v>
      </c>
      <c r="L22" s="122">
        <v>6.9</v>
      </c>
      <c r="M22" s="122">
        <v>7.5</v>
      </c>
      <c r="N22" s="122">
        <v>8.2</v>
      </c>
      <c r="O22" s="122">
        <v>8.8</v>
      </c>
      <c r="P22" s="122">
        <v>8.9</v>
      </c>
      <c r="Q22" s="122">
        <v>8.5</v>
      </c>
      <c r="R22" s="122">
        <v>8.4</v>
      </c>
      <c r="S22" s="122">
        <v>10.4</v>
      </c>
      <c r="T22" s="122">
        <v>10.1</v>
      </c>
      <c r="U22" s="122">
        <v>10.3</v>
      </c>
      <c r="V22" s="122">
        <v>10.9</v>
      </c>
      <c r="W22" s="122">
        <v>7.5</v>
      </c>
      <c r="X22" s="122">
        <v>8.3</v>
      </c>
      <c r="Y22" s="122">
        <v>7.5</v>
      </c>
      <c r="Z22" s="123">
        <f t="shared" si="0"/>
        <v>6.445833333333334</v>
      </c>
      <c r="AA22" s="105">
        <v>11.1</v>
      </c>
      <c r="AB22" s="124">
        <v>0.8611111111111112</v>
      </c>
      <c r="AC22" s="105">
        <v>1.1</v>
      </c>
      <c r="AD22" s="125">
        <v>0.07083333333333333</v>
      </c>
    </row>
    <row r="23" spans="1:30" ht="11.25" customHeight="1">
      <c r="A23" s="78">
        <v>21</v>
      </c>
      <c r="B23" s="116">
        <v>5.6</v>
      </c>
      <c r="C23" s="116">
        <v>5.1</v>
      </c>
      <c r="D23" s="116">
        <v>4.1</v>
      </c>
      <c r="E23" s="116">
        <v>4.7</v>
      </c>
      <c r="F23" s="116">
        <v>2.1</v>
      </c>
      <c r="G23" s="116">
        <v>2.9</v>
      </c>
      <c r="H23" s="116">
        <v>2.2</v>
      </c>
      <c r="I23" s="116">
        <v>3.8</v>
      </c>
      <c r="J23" s="116">
        <v>5.7</v>
      </c>
      <c r="K23" s="116">
        <v>7.8</v>
      </c>
      <c r="L23" s="116">
        <v>8.5</v>
      </c>
      <c r="M23" s="116">
        <v>8.9</v>
      </c>
      <c r="N23" s="116">
        <v>9</v>
      </c>
      <c r="O23" s="116">
        <v>9.1</v>
      </c>
      <c r="P23" s="116">
        <v>9</v>
      </c>
      <c r="Q23" s="116">
        <v>7.3</v>
      </c>
      <c r="R23" s="116">
        <v>7.4</v>
      </c>
      <c r="S23" s="116">
        <v>7.4</v>
      </c>
      <c r="T23" s="116">
        <v>6.8</v>
      </c>
      <c r="U23" s="116">
        <v>6.4</v>
      </c>
      <c r="V23" s="116">
        <v>5.6</v>
      </c>
      <c r="W23" s="116">
        <v>5.7</v>
      </c>
      <c r="X23" s="116">
        <v>5.3</v>
      </c>
      <c r="Y23" s="116">
        <v>3.4</v>
      </c>
      <c r="Z23" s="117">
        <f t="shared" si="0"/>
        <v>5.991666666666667</v>
      </c>
      <c r="AA23" s="118">
        <v>9.3</v>
      </c>
      <c r="AB23" s="119">
        <v>0.5694444444444444</v>
      </c>
      <c r="AC23" s="118">
        <v>1.6</v>
      </c>
      <c r="AD23" s="120">
        <v>0.2222222222222222</v>
      </c>
    </row>
    <row r="24" spans="1:30" ht="11.25" customHeight="1">
      <c r="A24" s="78">
        <v>22</v>
      </c>
      <c r="B24" s="116">
        <v>3.6</v>
      </c>
      <c r="C24" s="116">
        <v>1.4</v>
      </c>
      <c r="D24" s="116">
        <v>1.5</v>
      </c>
      <c r="E24" s="116">
        <v>1.3</v>
      </c>
      <c r="F24" s="116">
        <v>0.3</v>
      </c>
      <c r="G24" s="116">
        <v>0.7</v>
      </c>
      <c r="H24" s="116">
        <v>-0.8</v>
      </c>
      <c r="I24" s="116">
        <v>0.2</v>
      </c>
      <c r="J24" s="116">
        <v>2.4</v>
      </c>
      <c r="K24" s="116">
        <v>5.6</v>
      </c>
      <c r="L24" s="116">
        <v>7.1</v>
      </c>
      <c r="M24" s="116">
        <v>8.2</v>
      </c>
      <c r="N24" s="116">
        <v>8.8</v>
      </c>
      <c r="O24" s="116">
        <v>8.9</v>
      </c>
      <c r="P24" s="116">
        <v>8.7</v>
      </c>
      <c r="Q24" s="116">
        <v>7.7</v>
      </c>
      <c r="R24" s="116">
        <v>6.1</v>
      </c>
      <c r="S24" s="116">
        <v>5.2</v>
      </c>
      <c r="T24" s="116">
        <v>2.5</v>
      </c>
      <c r="U24" s="116">
        <v>1.1</v>
      </c>
      <c r="V24" s="116">
        <v>0.9</v>
      </c>
      <c r="W24" s="116">
        <v>1.9</v>
      </c>
      <c r="X24" s="116">
        <v>2.3</v>
      </c>
      <c r="Y24" s="116">
        <v>3.1</v>
      </c>
      <c r="Z24" s="117">
        <f t="shared" si="0"/>
        <v>3.695833333333333</v>
      </c>
      <c r="AA24" s="118">
        <v>9.2</v>
      </c>
      <c r="AB24" s="119">
        <v>0.5645833333333333</v>
      </c>
      <c r="AC24" s="118">
        <v>-0.8</v>
      </c>
      <c r="AD24" s="120">
        <v>0.2951388888888889</v>
      </c>
    </row>
    <row r="25" spans="1:30" ht="11.25" customHeight="1">
      <c r="A25" s="78">
        <v>23</v>
      </c>
      <c r="B25" s="116">
        <v>2.6</v>
      </c>
      <c r="C25" s="116">
        <v>3.1</v>
      </c>
      <c r="D25" s="116">
        <v>2.6</v>
      </c>
      <c r="E25" s="116">
        <v>1.3</v>
      </c>
      <c r="F25" s="116">
        <v>1</v>
      </c>
      <c r="G25" s="116">
        <v>0.7</v>
      </c>
      <c r="H25" s="116">
        <v>-0.8</v>
      </c>
      <c r="I25" s="116">
        <v>-0.3</v>
      </c>
      <c r="J25" s="116">
        <v>1.9</v>
      </c>
      <c r="K25" s="116">
        <v>5</v>
      </c>
      <c r="L25" s="116">
        <v>6.6</v>
      </c>
      <c r="M25" s="116">
        <v>7.3</v>
      </c>
      <c r="N25" s="116">
        <v>8.1</v>
      </c>
      <c r="O25" s="116">
        <v>8.8</v>
      </c>
      <c r="P25" s="116">
        <v>8.8</v>
      </c>
      <c r="Q25" s="116">
        <v>7.4</v>
      </c>
      <c r="R25" s="116">
        <v>6.1</v>
      </c>
      <c r="S25" s="116">
        <v>5</v>
      </c>
      <c r="T25" s="116">
        <v>4.3</v>
      </c>
      <c r="U25" s="116">
        <v>2.5</v>
      </c>
      <c r="V25" s="116">
        <v>1.2</v>
      </c>
      <c r="W25" s="116">
        <v>1.5</v>
      </c>
      <c r="X25" s="116">
        <v>0.9</v>
      </c>
      <c r="Y25" s="116">
        <v>0.8</v>
      </c>
      <c r="Z25" s="117">
        <f t="shared" si="0"/>
        <v>3.6</v>
      </c>
      <c r="AA25" s="118">
        <v>9</v>
      </c>
      <c r="AB25" s="119">
        <v>0.5923611111111111</v>
      </c>
      <c r="AC25" s="118">
        <v>-1.3</v>
      </c>
      <c r="AD25" s="120">
        <v>0.3104166666666667</v>
      </c>
    </row>
    <row r="26" spans="1:30" ht="11.25" customHeight="1">
      <c r="A26" s="78">
        <v>24</v>
      </c>
      <c r="B26" s="116">
        <v>-1.1</v>
      </c>
      <c r="C26" s="116">
        <v>-1</v>
      </c>
      <c r="D26" s="116">
        <v>-1.4</v>
      </c>
      <c r="E26" s="116">
        <v>-2.1</v>
      </c>
      <c r="F26" s="116">
        <v>-2.1</v>
      </c>
      <c r="G26" s="116">
        <v>-2.4</v>
      </c>
      <c r="H26" s="116">
        <v>-2.3</v>
      </c>
      <c r="I26" s="116">
        <v>-1.4</v>
      </c>
      <c r="J26" s="116">
        <v>0.6</v>
      </c>
      <c r="K26" s="116">
        <v>3.1</v>
      </c>
      <c r="L26" s="116">
        <v>4.6</v>
      </c>
      <c r="M26" s="116">
        <v>5.7</v>
      </c>
      <c r="N26" s="116">
        <v>7.4</v>
      </c>
      <c r="O26" s="116">
        <v>8.1</v>
      </c>
      <c r="P26" s="116">
        <v>8.7</v>
      </c>
      <c r="Q26" s="116">
        <v>7.9</v>
      </c>
      <c r="R26" s="116">
        <v>5.6</v>
      </c>
      <c r="S26" s="116">
        <v>4</v>
      </c>
      <c r="T26" s="116">
        <v>3</v>
      </c>
      <c r="U26" s="116">
        <v>2.8</v>
      </c>
      <c r="V26" s="116">
        <v>0.4</v>
      </c>
      <c r="W26" s="116">
        <v>-0.1</v>
      </c>
      <c r="X26" s="116">
        <v>-0.6</v>
      </c>
      <c r="Y26" s="116">
        <v>-0.8</v>
      </c>
      <c r="Z26" s="117">
        <f t="shared" si="0"/>
        <v>1.9416666666666664</v>
      </c>
      <c r="AA26" s="118">
        <v>8.8</v>
      </c>
      <c r="AB26" s="119">
        <v>0.6034722222222222</v>
      </c>
      <c r="AC26" s="118">
        <v>-2.5</v>
      </c>
      <c r="AD26" s="120">
        <v>0.24375</v>
      </c>
    </row>
    <row r="27" spans="1:30" ht="11.25" customHeight="1">
      <c r="A27" s="78">
        <v>25</v>
      </c>
      <c r="B27" s="116">
        <v>-0.9</v>
      </c>
      <c r="C27" s="116">
        <v>2.9</v>
      </c>
      <c r="D27" s="116">
        <v>2.9</v>
      </c>
      <c r="E27" s="116">
        <v>3.2</v>
      </c>
      <c r="F27" s="116">
        <v>2.7</v>
      </c>
      <c r="G27" s="116">
        <v>2.7</v>
      </c>
      <c r="H27" s="116">
        <v>2.2</v>
      </c>
      <c r="I27" s="116">
        <v>2.5</v>
      </c>
      <c r="J27" s="116">
        <v>3.3</v>
      </c>
      <c r="K27" s="116">
        <v>6.2</v>
      </c>
      <c r="L27" s="116">
        <v>8</v>
      </c>
      <c r="M27" s="116">
        <v>9.3</v>
      </c>
      <c r="N27" s="116">
        <v>9.8</v>
      </c>
      <c r="O27" s="116">
        <v>8.3</v>
      </c>
      <c r="P27" s="116">
        <v>7.2</v>
      </c>
      <c r="Q27" s="116">
        <v>6</v>
      </c>
      <c r="R27" s="116">
        <v>4</v>
      </c>
      <c r="S27" s="116">
        <v>3.3</v>
      </c>
      <c r="T27" s="116">
        <v>3.3</v>
      </c>
      <c r="U27" s="116">
        <v>2.6</v>
      </c>
      <c r="V27" s="116">
        <v>2.4</v>
      </c>
      <c r="W27" s="116">
        <v>1.6</v>
      </c>
      <c r="X27" s="116">
        <v>2.6</v>
      </c>
      <c r="Y27" s="116">
        <v>1.8</v>
      </c>
      <c r="Z27" s="117">
        <f t="shared" si="0"/>
        <v>4.079166666666666</v>
      </c>
      <c r="AA27" s="118">
        <v>10</v>
      </c>
      <c r="AB27" s="119">
        <v>0.5395833333333333</v>
      </c>
      <c r="AC27" s="118">
        <v>-1.4</v>
      </c>
      <c r="AD27" s="120">
        <v>0.03333333333333333</v>
      </c>
    </row>
    <row r="28" spans="1:30" ht="11.25" customHeight="1">
      <c r="A28" s="78">
        <v>26</v>
      </c>
      <c r="B28" s="116">
        <v>1</v>
      </c>
      <c r="C28" s="116">
        <v>0.7</v>
      </c>
      <c r="D28" s="116">
        <v>-0.9</v>
      </c>
      <c r="E28" s="116">
        <v>-2</v>
      </c>
      <c r="F28" s="116">
        <v>-2.4</v>
      </c>
      <c r="G28" s="116">
        <v>-1.7</v>
      </c>
      <c r="H28" s="116">
        <v>-2.8</v>
      </c>
      <c r="I28" s="116">
        <v>-2.1</v>
      </c>
      <c r="J28" s="116">
        <v>0.6</v>
      </c>
      <c r="K28" s="116">
        <v>3.2</v>
      </c>
      <c r="L28" s="116">
        <v>4.8</v>
      </c>
      <c r="M28" s="116">
        <v>6.2</v>
      </c>
      <c r="N28" s="116">
        <v>6.5</v>
      </c>
      <c r="O28" s="116">
        <v>6.8</v>
      </c>
      <c r="P28" s="116">
        <v>7</v>
      </c>
      <c r="Q28" s="116">
        <v>6</v>
      </c>
      <c r="R28" s="116">
        <v>4.1</v>
      </c>
      <c r="S28" s="116">
        <v>3</v>
      </c>
      <c r="T28" s="116">
        <v>0.5</v>
      </c>
      <c r="U28" s="116">
        <v>0.5</v>
      </c>
      <c r="V28" s="116">
        <v>0.7</v>
      </c>
      <c r="W28" s="116">
        <v>-0.4</v>
      </c>
      <c r="X28" s="116">
        <v>1.4</v>
      </c>
      <c r="Y28" s="116">
        <v>-2.7</v>
      </c>
      <c r="Z28" s="117">
        <f t="shared" si="0"/>
        <v>1.5833333333333333</v>
      </c>
      <c r="AA28" s="118">
        <v>7.2</v>
      </c>
      <c r="AB28" s="119">
        <v>0.5645833333333333</v>
      </c>
      <c r="AC28" s="118">
        <v>-3.4</v>
      </c>
      <c r="AD28" s="120">
        <v>0.31180555555555556</v>
      </c>
    </row>
    <row r="29" spans="1:30" ht="11.25" customHeight="1">
      <c r="A29" s="78">
        <v>27</v>
      </c>
      <c r="B29" s="116">
        <v>-1.3</v>
      </c>
      <c r="C29" s="116">
        <v>-3.1</v>
      </c>
      <c r="D29" s="116">
        <v>-0.5</v>
      </c>
      <c r="E29" s="116">
        <v>-0.5</v>
      </c>
      <c r="F29" s="116">
        <v>-0.1</v>
      </c>
      <c r="G29" s="116">
        <v>-0.3</v>
      </c>
      <c r="H29" s="116">
        <v>-2.3</v>
      </c>
      <c r="I29" s="116">
        <v>0.1</v>
      </c>
      <c r="J29" s="116">
        <v>2.7</v>
      </c>
      <c r="K29" s="116">
        <v>3.3</v>
      </c>
      <c r="L29" s="116">
        <v>4.9</v>
      </c>
      <c r="M29" s="116">
        <v>5.8</v>
      </c>
      <c r="N29" s="116">
        <v>6.3</v>
      </c>
      <c r="O29" s="116">
        <v>6.6</v>
      </c>
      <c r="P29" s="116">
        <v>6.4</v>
      </c>
      <c r="Q29" s="116">
        <v>5.6</v>
      </c>
      <c r="R29" s="116">
        <v>3.9</v>
      </c>
      <c r="S29" s="116">
        <v>2.9</v>
      </c>
      <c r="T29" s="116">
        <v>0.7</v>
      </c>
      <c r="U29" s="116">
        <v>-0.3</v>
      </c>
      <c r="V29" s="116">
        <v>-1.3</v>
      </c>
      <c r="W29" s="116">
        <v>-2.3</v>
      </c>
      <c r="X29" s="116">
        <v>-2.5</v>
      </c>
      <c r="Y29" s="116">
        <v>-2.4</v>
      </c>
      <c r="Z29" s="117">
        <f t="shared" si="0"/>
        <v>1.3458333333333339</v>
      </c>
      <c r="AA29" s="118">
        <v>7</v>
      </c>
      <c r="AB29" s="119">
        <v>0.5819444444444445</v>
      </c>
      <c r="AC29" s="118">
        <v>-3.7</v>
      </c>
      <c r="AD29" s="120">
        <v>0.07430555555555556</v>
      </c>
    </row>
    <row r="30" spans="1:30" ht="11.25" customHeight="1">
      <c r="A30" s="78">
        <v>28</v>
      </c>
      <c r="B30" s="116">
        <v>-3.2</v>
      </c>
      <c r="C30" s="116">
        <v>-3.6</v>
      </c>
      <c r="D30" s="116">
        <v>-3.6</v>
      </c>
      <c r="E30" s="116">
        <v>-4.4</v>
      </c>
      <c r="F30" s="116">
        <v>-4.3</v>
      </c>
      <c r="G30" s="116">
        <v>-4.4</v>
      </c>
      <c r="H30" s="116">
        <v>-4.7</v>
      </c>
      <c r="I30" s="116">
        <v>-3.2</v>
      </c>
      <c r="J30" s="116">
        <v>-0.1</v>
      </c>
      <c r="K30" s="116">
        <v>2.7</v>
      </c>
      <c r="L30" s="116">
        <v>5.8</v>
      </c>
      <c r="M30" s="116">
        <v>7.1</v>
      </c>
      <c r="N30" s="116">
        <v>7.5</v>
      </c>
      <c r="O30" s="116">
        <v>8</v>
      </c>
      <c r="P30" s="116">
        <v>7</v>
      </c>
      <c r="Q30" s="116">
        <v>7</v>
      </c>
      <c r="R30" s="116">
        <v>6.4</v>
      </c>
      <c r="S30" s="116">
        <v>5.8</v>
      </c>
      <c r="T30" s="116">
        <v>5.6</v>
      </c>
      <c r="U30" s="116">
        <v>2.7</v>
      </c>
      <c r="V30" s="116">
        <v>1.8</v>
      </c>
      <c r="W30" s="116">
        <v>1.5</v>
      </c>
      <c r="X30" s="116">
        <v>0.6</v>
      </c>
      <c r="Y30" s="116">
        <v>0.7</v>
      </c>
      <c r="Z30" s="117">
        <f t="shared" si="0"/>
        <v>1.6125</v>
      </c>
      <c r="AA30" s="118">
        <v>8.4</v>
      </c>
      <c r="AB30" s="119">
        <v>0.5944444444444444</v>
      </c>
      <c r="AC30" s="118">
        <v>-4.8</v>
      </c>
      <c r="AD30" s="120">
        <v>0.28611111111111115</v>
      </c>
    </row>
    <row r="31" spans="1:30" ht="11.25" customHeight="1">
      <c r="A31" s="78">
        <v>29</v>
      </c>
      <c r="B31" s="116">
        <v>3</v>
      </c>
      <c r="C31" s="116">
        <v>7.2</v>
      </c>
      <c r="D31" s="116">
        <v>5.3</v>
      </c>
      <c r="E31" s="116">
        <v>5.3</v>
      </c>
      <c r="F31" s="116">
        <v>5.2</v>
      </c>
      <c r="G31" s="116">
        <v>5.7</v>
      </c>
      <c r="H31" s="116">
        <v>6</v>
      </c>
      <c r="I31" s="116">
        <v>4.2</v>
      </c>
      <c r="J31" s="116">
        <v>6.2</v>
      </c>
      <c r="K31" s="116">
        <v>5.7</v>
      </c>
      <c r="L31" s="116">
        <v>5.8</v>
      </c>
      <c r="M31" s="116">
        <v>5.9</v>
      </c>
      <c r="N31" s="116">
        <v>5.1</v>
      </c>
      <c r="O31" s="116">
        <v>4.8</v>
      </c>
      <c r="P31" s="116">
        <v>4.8</v>
      </c>
      <c r="Q31" s="116">
        <v>5.1</v>
      </c>
      <c r="R31" s="116">
        <v>4.9</v>
      </c>
      <c r="S31" s="116">
        <v>5</v>
      </c>
      <c r="T31" s="116">
        <v>4.1</v>
      </c>
      <c r="U31" s="116">
        <v>3.7</v>
      </c>
      <c r="V31" s="116">
        <v>3.5</v>
      </c>
      <c r="W31" s="116">
        <v>3.3</v>
      </c>
      <c r="X31" s="116">
        <v>2.3</v>
      </c>
      <c r="Y31" s="116">
        <v>0.7</v>
      </c>
      <c r="Z31" s="117">
        <f t="shared" si="0"/>
        <v>4.7</v>
      </c>
      <c r="AA31" s="118">
        <v>8.1</v>
      </c>
      <c r="AB31" s="119">
        <v>0.07847222222222222</v>
      </c>
      <c r="AC31" s="118">
        <v>0.7</v>
      </c>
      <c r="AD31" s="120">
        <v>1</v>
      </c>
    </row>
    <row r="32" spans="1:30" ht="11.25" customHeight="1">
      <c r="A32" s="78">
        <v>30</v>
      </c>
      <c r="B32" s="116">
        <v>1.2</v>
      </c>
      <c r="C32" s="116">
        <v>0.1</v>
      </c>
      <c r="D32" s="116">
        <v>-0.2</v>
      </c>
      <c r="E32" s="116">
        <v>-0.8</v>
      </c>
      <c r="F32" s="116">
        <v>-0.9</v>
      </c>
      <c r="G32" s="116">
        <v>-0.6</v>
      </c>
      <c r="H32" s="116">
        <v>-1.2</v>
      </c>
      <c r="I32" s="116">
        <v>-0.8</v>
      </c>
      <c r="J32" s="116">
        <v>2.1</v>
      </c>
      <c r="K32" s="116">
        <v>4.2</v>
      </c>
      <c r="L32" s="116">
        <v>7.2</v>
      </c>
      <c r="M32" s="116">
        <v>8.7</v>
      </c>
      <c r="N32" s="116">
        <v>9.7</v>
      </c>
      <c r="O32" s="116">
        <v>10.7</v>
      </c>
      <c r="P32" s="116">
        <v>10.2</v>
      </c>
      <c r="Q32" s="116">
        <v>9.1</v>
      </c>
      <c r="R32" s="116">
        <v>8</v>
      </c>
      <c r="S32" s="116">
        <v>6.3</v>
      </c>
      <c r="T32" s="116">
        <v>4.7</v>
      </c>
      <c r="U32" s="116">
        <v>3.3</v>
      </c>
      <c r="V32" s="116">
        <v>2.5</v>
      </c>
      <c r="W32" s="116">
        <v>1.7</v>
      </c>
      <c r="X32" s="116">
        <v>1.8</v>
      </c>
      <c r="Y32" s="116">
        <v>0.9</v>
      </c>
      <c r="Z32" s="117">
        <f t="shared" si="0"/>
        <v>3.6624999999999996</v>
      </c>
      <c r="AA32" s="118">
        <v>11.4</v>
      </c>
      <c r="AB32" s="119">
        <v>0.5756944444444444</v>
      </c>
      <c r="AC32" s="118">
        <v>-1.3</v>
      </c>
      <c r="AD32" s="120">
        <v>0.3048611111111111</v>
      </c>
    </row>
    <row r="33" spans="1:30" ht="11.25" customHeight="1">
      <c r="A33" s="78">
        <v>31</v>
      </c>
      <c r="B33" s="116">
        <v>0.6</v>
      </c>
      <c r="C33" s="116">
        <v>0.2</v>
      </c>
      <c r="D33" s="116">
        <v>-0.4</v>
      </c>
      <c r="E33" s="116">
        <v>-0.6</v>
      </c>
      <c r="F33" s="116">
        <v>-1.2</v>
      </c>
      <c r="G33" s="116">
        <v>-0.4</v>
      </c>
      <c r="H33" s="116">
        <v>-0.7</v>
      </c>
      <c r="I33" s="116">
        <v>0.7</v>
      </c>
      <c r="J33" s="116">
        <v>5.2</v>
      </c>
      <c r="K33" s="116">
        <v>6.9</v>
      </c>
      <c r="L33" s="116">
        <v>10</v>
      </c>
      <c r="M33" s="116">
        <v>10.5</v>
      </c>
      <c r="N33" s="116">
        <v>11.6</v>
      </c>
      <c r="O33" s="116">
        <v>11.5</v>
      </c>
      <c r="P33" s="116">
        <v>10.9</v>
      </c>
      <c r="Q33" s="116">
        <v>9.9</v>
      </c>
      <c r="R33" s="116">
        <v>8.8</v>
      </c>
      <c r="S33" s="116">
        <v>8.9</v>
      </c>
      <c r="T33" s="116">
        <v>8.5</v>
      </c>
      <c r="U33" s="116">
        <v>8.1</v>
      </c>
      <c r="V33" s="116">
        <v>6.7</v>
      </c>
      <c r="W33" s="116">
        <v>6.9</v>
      </c>
      <c r="X33" s="116">
        <v>6.6</v>
      </c>
      <c r="Y33" s="116">
        <v>5.6</v>
      </c>
      <c r="Z33" s="117">
        <f t="shared" si="0"/>
        <v>5.616666666666667</v>
      </c>
      <c r="AA33" s="118">
        <v>12.3</v>
      </c>
      <c r="AB33" s="119">
        <v>0.5819444444444445</v>
      </c>
      <c r="AC33" s="118">
        <v>-1.2</v>
      </c>
      <c r="AD33" s="120">
        <v>0.20972222222222223</v>
      </c>
    </row>
    <row r="34" spans="1:30" ht="15" customHeight="1">
      <c r="A34" s="79" t="s">
        <v>9</v>
      </c>
      <c r="B34" s="126">
        <f aca="true" t="shared" si="1" ref="B34:Y34">AVERAGE(B3:B33)</f>
        <v>2.0870967741935487</v>
      </c>
      <c r="C34" s="126">
        <f t="shared" si="1"/>
        <v>1.8580645161290323</v>
      </c>
      <c r="D34" s="126">
        <f t="shared" si="1"/>
        <v>1.7096774193548387</v>
      </c>
      <c r="E34" s="126">
        <f t="shared" si="1"/>
        <v>1.474193548387097</v>
      </c>
      <c r="F34" s="126">
        <f t="shared" si="1"/>
        <v>1.1322580645161293</v>
      </c>
      <c r="G34" s="126">
        <f t="shared" si="1"/>
        <v>1.3354838709677423</v>
      </c>
      <c r="H34" s="126">
        <f t="shared" si="1"/>
        <v>0.6548387096774192</v>
      </c>
      <c r="I34" s="126">
        <f t="shared" si="1"/>
        <v>1.5870967741935484</v>
      </c>
      <c r="J34" s="126">
        <f t="shared" si="1"/>
        <v>3.8483870967741933</v>
      </c>
      <c r="K34" s="126">
        <f t="shared" si="1"/>
        <v>5.790322580645159</v>
      </c>
      <c r="L34" s="126">
        <f t="shared" si="1"/>
        <v>7.3096774193548395</v>
      </c>
      <c r="M34" s="126">
        <f t="shared" si="1"/>
        <v>8.09032258064516</v>
      </c>
      <c r="N34" s="126">
        <f t="shared" si="1"/>
        <v>8.51935483870968</v>
      </c>
      <c r="O34" s="126">
        <f t="shared" si="1"/>
        <v>8.745161290322581</v>
      </c>
      <c r="P34" s="126">
        <f t="shared" si="1"/>
        <v>8.612903225806452</v>
      </c>
      <c r="Q34" s="126">
        <f t="shared" si="1"/>
        <v>7.606451612903226</v>
      </c>
      <c r="R34" s="126">
        <f t="shared" si="1"/>
        <v>6.5</v>
      </c>
      <c r="S34" s="126">
        <f t="shared" si="1"/>
        <v>5.774193548387098</v>
      </c>
      <c r="T34" s="126">
        <f t="shared" si="1"/>
        <v>4.941935483870966</v>
      </c>
      <c r="U34" s="126">
        <f t="shared" si="1"/>
        <v>4.145161290322581</v>
      </c>
      <c r="V34" s="126">
        <f t="shared" si="1"/>
        <v>3.490322580645162</v>
      </c>
      <c r="W34" s="126">
        <f t="shared" si="1"/>
        <v>3.0806451612903225</v>
      </c>
      <c r="X34" s="126">
        <f t="shared" si="1"/>
        <v>2.5548387096774183</v>
      </c>
      <c r="Y34" s="126">
        <f t="shared" si="1"/>
        <v>2.0580645161290323</v>
      </c>
      <c r="Z34" s="126">
        <f>AVERAGE(B3:Y33)</f>
        <v>4.287768817204296</v>
      </c>
      <c r="AA34" s="127">
        <f>AVERAGE(AA3:AA33)</f>
        <v>9.558064516129033</v>
      </c>
      <c r="AB34" s="128"/>
      <c r="AC34" s="127">
        <f>AVERAGE(AC3:AC33)</f>
        <v>-0.5161290322580645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15.2</v>
      </c>
      <c r="C46" s="106">
        <f>MATCH(B46,AA3:AA33,0)</f>
        <v>1</v>
      </c>
      <c r="D46" s="107">
        <f>INDEX(AB3:AB33,C46,1)</f>
        <v>0.26666666666666666</v>
      </c>
      <c r="E46" s="121"/>
      <c r="F46" s="104"/>
      <c r="G46" s="105">
        <f>MIN(AC3:AC33)</f>
        <v>-4.8</v>
      </c>
      <c r="H46" s="106">
        <f>MATCH(G46,AC3:AC33,0)</f>
        <v>28</v>
      </c>
      <c r="I46" s="107">
        <f>INDEX(AD3:AD33,H46,1)</f>
        <v>0.28611111111111115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0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2014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5.57575</v>
      </c>
      <c r="C5" s="18">
        <f>'２月'!Z3</f>
        <v>4.3435</v>
      </c>
      <c r="D5" s="18">
        <f>'３月'!Z3</f>
        <v>5.745666666666668</v>
      </c>
      <c r="E5" s="18">
        <f>'４月'!Z3</f>
        <v>10.964166666666669</v>
      </c>
      <c r="F5" s="18">
        <f>'５月'!Z3</f>
        <v>17.24083333333333</v>
      </c>
      <c r="G5" s="18">
        <f>'６月'!Z3</f>
        <v>23.112499999999997</v>
      </c>
      <c r="H5" s="18">
        <f>'７月'!Z3</f>
        <v>21.993333333333336</v>
      </c>
      <c r="I5" s="18">
        <f>'８月'!Z3</f>
        <v>25.932083333333335</v>
      </c>
      <c r="J5" s="18">
        <f>'９月'!Z3</f>
        <v>20.995833333333334</v>
      </c>
      <c r="K5" s="18">
        <f>'１０月'!Z3</f>
        <v>18.7375</v>
      </c>
      <c r="L5" s="18">
        <f>'１１月'!Z3</f>
        <v>16</v>
      </c>
      <c r="M5" s="19">
        <f>'１２月'!Z3</f>
        <v>13.379166666666668</v>
      </c>
    </row>
    <row r="6" spans="1:13" ht="18" customHeight="1">
      <c r="A6" s="20">
        <v>2</v>
      </c>
      <c r="B6" s="21">
        <f>'１月'!Z4</f>
        <v>3.778041666666667</v>
      </c>
      <c r="C6" s="22">
        <f>'２月'!Z4</f>
        <v>7.016916666666667</v>
      </c>
      <c r="D6" s="22">
        <f>'３月'!Z4</f>
        <v>4.379666666666666</v>
      </c>
      <c r="E6" s="22">
        <f>'４月'!Z4</f>
        <v>12.141333333333334</v>
      </c>
      <c r="F6" s="22">
        <f>'５月'!Z4</f>
        <v>17.445416666666667</v>
      </c>
      <c r="G6" s="22">
        <f>'６月'!Z4</f>
        <v>20.17291666666667</v>
      </c>
      <c r="H6" s="22">
        <f>'７月'!Z4</f>
        <v>22.33666666666666</v>
      </c>
      <c r="I6" s="22">
        <f>'８月'!Z4</f>
        <v>27.352916666666673</v>
      </c>
      <c r="J6" s="22">
        <f>'９月'!Z4</f>
        <v>21.8125</v>
      </c>
      <c r="K6" s="22">
        <f>'１０月'!Z4</f>
        <v>18.8875</v>
      </c>
      <c r="L6" s="22">
        <f>'１１月'!Z4</f>
        <v>17.724999999999998</v>
      </c>
      <c r="M6" s="23">
        <f>'１２月'!Z4</f>
        <v>8.191666666666668</v>
      </c>
    </row>
    <row r="7" spans="1:13" ht="18" customHeight="1">
      <c r="A7" s="20">
        <v>3</v>
      </c>
      <c r="B7" s="21">
        <f>'１月'!Z5</f>
        <v>2.705166666666667</v>
      </c>
      <c r="C7" s="22">
        <f>'２月'!Z5</f>
        <v>9.0755</v>
      </c>
      <c r="D7" s="22">
        <f>'３月'!Z5</f>
        <v>4.268041666666666</v>
      </c>
      <c r="E7" s="22">
        <f>'４月'!Z5</f>
        <v>13.115000000000002</v>
      </c>
      <c r="F7" s="22">
        <f>'５月'!Z5</f>
        <v>17.643333333333334</v>
      </c>
      <c r="G7" s="22">
        <f>'６月'!Z5</f>
        <v>20.213333333333335</v>
      </c>
      <c r="H7" s="22">
        <f>'７月'!Z5</f>
        <v>22.922916666666666</v>
      </c>
      <c r="I7" s="22">
        <f>'８月'!Z5</f>
        <v>26.789583333333336</v>
      </c>
      <c r="J7" s="22">
        <f>'９月'!Z5</f>
        <v>21.391666666666666</v>
      </c>
      <c r="K7" s="22">
        <f>'１０月'!Z5</f>
        <v>22.52916666666667</v>
      </c>
      <c r="L7" s="22">
        <f>'１１月'!Z5</f>
        <v>14.900000000000004</v>
      </c>
      <c r="M7" s="23">
        <f>'１２月'!Z5</f>
        <v>6.616666666666666</v>
      </c>
    </row>
    <row r="8" spans="1:13" ht="18" customHeight="1">
      <c r="A8" s="20">
        <v>4</v>
      </c>
      <c r="B8" s="21">
        <f>'１月'!Z6</f>
        <v>4.0850833333333325</v>
      </c>
      <c r="C8" s="22">
        <f>'２月'!Z6</f>
        <v>2.1511666666666662</v>
      </c>
      <c r="D8" s="22">
        <f>'３月'!Z6</f>
        <v>3.60425</v>
      </c>
      <c r="E8" s="22">
        <f>'４月'!Z6</f>
        <v>12.168333333333331</v>
      </c>
      <c r="F8" s="22">
        <f>'５月'!Z6</f>
        <v>15.985</v>
      </c>
      <c r="G8" s="22">
        <f>'６月'!Z6</f>
        <v>20.946250000000003</v>
      </c>
      <c r="H8" s="22">
        <f>'７月'!Z6</f>
        <v>19.91916666666667</v>
      </c>
      <c r="I8" s="22">
        <f>'８月'!Z6</f>
        <v>29.008749999999996</v>
      </c>
      <c r="J8" s="22">
        <f>'９月'!Z6</f>
        <v>23.145833333333332</v>
      </c>
      <c r="K8" s="22">
        <f>'１０月'!Z6</f>
        <v>20.900000000000002</v>
      </c>
      <c r="L8" s="22">
        <f>'１１月'!Z6</f>
        <v>11.654166666666669</v>
      </c>
      <c r="M8" s="23">
        <f>'１２月'!Z6</f>
        <v>5.925000000000001</v>
      </c>
    </row>
    <row r="9" spans="1:13" ht="18" customHeight="1">
      <c r="A9" s="20">
        <v>5</v>
      </c>
      <c r="B9" s="21">
        <f>'１月'!Z7</f>
        <v>2.5435833333333338</v>
      </c>
      <c r="C9" s="22">
        <f>'２月'!Z7</f>
        <v>-1.5308749999999998</v>
      </c>
      <c r="D9" s="22">
        <f>'３月'!Z7</f>
        <v>6.676916666666666</v>
      </c>
      <c r="E9" s="22">
        <f>'４月'!Z7</f>
        <v>8.898833333333334</v>
      </c>
      <c r="F9" s="22">
        <f>'５月'!Z7</f>
        <v>16.37666666666667</v>
      </c>
      <c r="G9" s="22">
        <f>'６月'!Z7</f>
        <v>19.2425</v>
      </c>
      <c r="H9" s="22">
        <f>'７月'!Z7</f>
        <v>21.07208333333333</v>
      </c>
      <c r="I9" s="22">
        <f>'８月'!Z7</f>
        <v>30.985833333333332</v>
      </c>
      <c r="J9" s="22">
        <f>'９月'!Z7</f>
        <v>24.691666666666666</v>
      </c>
      <c r="K9" s="22">
        <f>'１０月'!Z7</f>
        <v>16.124999999999996</v>
      </c>
      <c r="L9" s="22">
        <f>'１１月'!Z7</f>
        <v>13.604166666666666</v>
      </c>
      <c r="M9" s="23">
        <f>'１２月'!Z7</f>
        <v>5.283333333333335</v>
      </c>
    </row>
    <row r="10" spans="1:13" ht="18" customHeight="1">
      <c r="A10" s="20">
        <v>6</v>
      </c>
      <c r="B10" s="21">
        <f>'１月'!Z8</f>
        <v>2.3452916666666668</v>
      </c>
      <c r="C10" s="22">
        <f>'２月'!Z8</f>
        <v>-0.6133750000000008</v>
      </c>
      <c r="D10" s="22">
        <f>'３月'!Z8</f>
        <v>3.7472500000000006</v>
      </c>
      <c r="E10" s="22">
        <f>'４月'!Z8</f>
        <v>6.504541666666667</v>
      </c>
      <c r="F10" s="22">
        <f>'５月'!Z8</f>
        <v>12.174999999999999</v>
      </c>
      <c r="G10" s="22">
        <f>'６月'!Z8</f>
        <v>18</v>
      </c>
      <c r="H10" s="22">
        <f>'７月'!Z8</f>
        <v>22.240416666666665</v>
      </c>
      <c r="I10" s="22">
        <f>'８月'!Z8</f>
        <v>30.03916666666667</v>
      </c>
      <c r="J10" s="22">
        <f>'９月'!Z8</f>
        <v>24.54583333333333</v>
      </c>
      <c r="K10" s="22">
        <f>'１０月'!Z8</f>
        <v>18.987499999999997</v>
      </c>
      <c r="L10" s="22">
        <f>'１１月'!Z8</f>
        <v>15.995833333333332</v>
      </c>
      <c r="M10" s="23">
        <f>'１２月'!Z8</f>
        <v>2.7375000000000007</v>
      </c>
    </row>
    <row r="11" spans="1:13" ht="18" customHeight="1">
      <c r="A11" s="20">
        <v>7</v>
      </c>
      <c r="B11" s="21">
        <f>'１月'!Z9</f>
        <v>2.674583333333333</v>
      </c>
      <c r="C11" s="22">
        <f>'２月'!Z9</f>
        <v>1.8716666666666668</v>
      </c>
      <c r="D11" s="22">
        <f>'３月'!Z9</f>
        <v>2.2323749999999998</v>
      </c>
      <c r="E11" s="22">
        <f>'４月'!Z9</f>
        <v>9.321124999999999</v>
      </c>
      <c r="F11" s="22">
        <f>'５月'!Z9</f>
        <v>13.54875</v>
      </c>
      <c r="G11" s="22">
        <f>'６月'!Z9</f>
        <v>17.5125</v>
      </c>
      <c r="H11" s="22">
        <f>'７月'!Z9</f>
        <v>21.313333333333336</v>
      </c>
      <c r="I11" s="22">
        <f>'８月'!Z9</f>
        <v>26.750416666666666</v>
      </c>
      <c r="J11" s="22">
        <f>'９月'!Z9</f>
        <v>19.679166666666667</v>
      </c>
      <c r="K11" s="22">
        <f>'１０月'!Z9</f>
        <v>16.983333333333334</v>
      </c>
      <c r="L11" s="22">
        <f>'１１月'!Z9</f>
        <v>14.71666666666667</v>
      </c>
      <c r="M11" s="23">
        <f>'１２月'!Z9</f>
        <v>2.704166666666667</v>
      </c>
    </row>
    <row r="12" spans="1:13" ht="18" customHeight="1">
      <c r="A12" s="20">
        <v>8</v>
      </c>
      <c r="B12" s="21">
        <f>'１月'!Z10</f>
        <v>5.646333333333334</v>
      </c>
      <c r="C12" s="22">
        <f>'２月'!Z10</f>
        <v>0.037625000000000026</v>
      </c>
      <c r="D12" s="22">
        <f>'３月'!Z10</f>
        <v>2.743083333333333</v>
      </c>
      <c r="E12" s="22">
        <f>'４月'!Z10</f>
        <v>11.462541666666667</v>
      </c>
      <c r="F12" s="22">
        <f>'５月'!Z10</f>
        <v>16.422916666666666</v>
      </c>
      <c r="G12" s="22">
        <f>'６月'!Z10</f>
        <v>18.337083333333332</v>
      </c>
      <c r="H12" s="22">
        <f>'７月'!Z10</f>
        <v>22.307916666666667</v>
      </c>
      <c r="I12" s="22">
        <f>'８月'!Z10</f>
        <v>25.177500000000006</v>
      </c>
      <c r="J12" s="22">
        <f>'９月'!Z10</f>
        <v>20.470833333333335</v>
      </c>
      <c r="K12" s="22">
        <f>'１０月'!Z10</f>
        <v>16.69583333333333</v>
      </c>
      <c r="L12" s="22">
        <f>'１１月'!Z10</f>
        <v>12.924999999999999</v>
      </c>
      <c r="M12" s="23">
        <f>'１２月'!Z10</f>
        <v>4.395833333333333</v>
      </c>
    </row>
    <row r="13" spans="1:13" ht="18" customHeight="1">
      <c r="A13" s="20">
        <v>9</v>
      </c>
      <c r="B13" s="21">
        <f>'１月'!Z11</f>
        <v>4.68475</v>
      </c>
      <c r="C13" s="22">
        <f>'２月'!Z11</f>
        <v>2.5615000000000006</v>
      </c>
      <c r="D13" s="22">
        <f>'３月'!Z11</f>
        <v>3.699708333333334</v>
      </c>
      <c r="E13" s="22">
        <f>'４月'!Z11</f>
        <v>11.396500000000001</v>
      </c>
      <c r="F13" s="22">
        <f>'５月'!Z11</f>
        <v>15.139583333333329</v>
      </c>
      <c r="G13" s="22">
        <f>'６月'!Z11</f>
        <v>19.555</v>
      </c>
      <c r="H13" s="22">
        <f>'７月'!Z11</f>
        <v>21.897083333333338</v>
      </c>
      <c r="I13" s="22">
        <f>'８月'!Z11</f>
        <v>22.183750000000003</v>
      </c>
      <c r="J13" s="22">
        <f>'９月'!Z11</f>
        <v>21.65416666666667</v>
      </c>
      <c r="K13" s="22">
        <f>'１０月'!Z11</f>
        <v>18.941666666666666</v>
      </c>
      <c r="L13" s="22">
        <f>'１１月'!Z11</f>
        <v>13.829166666666666</v>
      </c>
      <c r="M13" s="23">
        <f>'１２月'!Z11</f>
        <v>5.583333333333335</v>
      </c>
    </row>
    <row r="14" spans="1:13" ht="18" customHeight="1">
      <c r="A14" s="24">
        <v>10</v>
      </c>
      <c r="B14" s="25">
        <f>'１月'!Z12</f>
        <v>0.4551666666666668</v>
      </c>
      <c r="C14" s="26">
        <f>'２月'!Z12</f>
        <v>3.3819166666666676</v>
      </c>
      <c r="D14" s="26">
        <f>'３月'!Z12</f>
        <v>2.8380416666666672</v>
      </c>
      <c r="E14" s="26">
        <f>'４月'!Z12</f>
        <v>13.69791666666667</v>
      </c>
      <c r="F14" s="26">
        <f>'５月'!Z12</f>
        <v>16.16583333333333</v>
      </c>
      <c r="G14" s="26">
        <f>'６月'!Z12</f>
        <v>19.868750000000006</v>
      </c>
      <c r="H14" s="26">
        <f>'７月'!Z12</f>
        <v>24.763749999999998</v>
      </c>
      <c r="I14" s="26">
        <f>'８月'!Z12</f>
        <v>23.584166666666665</v>
      </c>
      <c r="J14" s="26">
        <f>'９月'!Z12</f>
        <v>21.00833333333334</v>
      </c>
      <c r="K14" s="26">
        <f>'１０月'!Z12</f>
        <v>20.066666666666666</v>
      </c>
      <c r="L14" s="26">
        <f>'１１月'!Z12</f>
        <v>15.312500000000002</v>
      </c>
      <c r="M14" s="27">
        <f>'１２月'!Z12</f>
        <v>4.433333333333333</v>
      </c>
    </row>
    <row r="15" spans="1:13" ht="18" customHeight="1">
      <c r="A15" s="16">
        <v>11</v>
      </c>
      <c r="B15" s="17">
        <f>'１月'!Z13</f>
        <v>1.3275</v>
      </c>
      <c r="C15" s="18">
        <f>'２月'!Z13</f>
        <v>2.3876666666666666</v>
      </c>
      <c r="D15" s="18">
        <f>'３月'!Z13</f>
        <v>3.5583333333333336</v>
      </c>
      <c r="E15" s="18">
        <f>'４月'!Z13</f>
        <v>10.563958333333334</v>
      </c>
      <c r="F15" s="18">
        <f>'５月'!Z13</f>
        <v>15.316250000000002</v>
      </c>
      <c r="G15" s="18">
        <f>'６月'!Z13</f>
        <v>19.45458333333333</v>
      </c>
      <c r="H15" s="18">
        <f>'７月'!Z13</f>
        <v>25.190833333333327</v>
      </c>
      <c r="I15" s="18">
        <f>'８月'!Z13</f>
        <v>27.867916666666673</v>
      </c>
      <c r="J15" s="18">
        <f>'９月'!Z13</f>
        <v>19.725</v>
      </c>
      <c r="K15" s="18">
        <f>'１０月'!Z13</f>
        <v>16.999999999999996</v>
      </c>
      <c r="L15" s="18">
        <f>'１１月'!Z13</f>
        <v>13.037500000000001</v>
      </c>
      <c r="M15" s="19">
        <f>'１２月'!Z13</f>
        <v>6.279166666666668</v>
      </c>
    </row>
    <row r="16" spans="1:13" ht="18" customHeight="1">
      <c r="A16" s="20">
        <v>12</v>
      </c>
      <c r="B16" s="21">
        <f>'１月'!Z14</f>
        <v>2.8407916666666666</v>
      </c>
      <c r="C16" s="22">
        <f>'２月'!Z14</f>
        <v>3.5894166666666667</v>
      </c>
      <c r="D16" s="22">
        <f>'３月'!Z14</f>
        <v>6.233958333333333</v>
      </c>
      <c r="E16" s="22">
        <f>'４月'!Z14</f>
        <v>11.411791666666668</v>
      </c>
      <c r="F16" s="22">
        <f>'５月'!Z14</f>
        <v>18.015</v>
      </c>
      <c r="G16" s="22">
        <f>'６月'!Z14</f>
        <v>19.139166666666664</v>
      </c>
      <c r="H16" s="22">
        <f>'７月'!Z14</f>
        <v>25.563333333333333</v>
      </c>
      <c r="I16" s="22">
        <f>'８月'!Z14</f>
        <v>22.85666666666667</v>
      </c>
      <c r="J16" s="22">
        <f>'９月'!Z14</f>
        <v>19.925</v>
      </c>
      <c r="K16" s="22">
        <f>'１０月'!Z14</f>
        <v>15.758333333333333</v>
      </c>
      <c r="L16" s="22">
        <f>'１１月'!Z14</f>
        <v>12.583333333333334</v>
      </c>
      <c r="M16" s="23">
        <f>'１２月'!Z14</f>
        <v>6.291666666666665</v>
      </c>
    </row>
    <row r="17" spans="1:13" ht="18" customHeight="1">
      <c r="A17" s="20">
        <v>13</v>
      </c>
      <c r="B17" s="21">
        <f>'１月'!Z15</f>
        <v>2.0358750000000003</v>
      </c>
      <c r="C17" s="22">
        <f>'２月'!Z15</f>
        <v>2.5765</v>
      </c>
      <c r="D17" s="22">
        <f>'３月'!Z15</f>
        <v>9.865791666666668</v>
      </c>
      <c r="E17" s="22">
        <f>'４月'!Z15</f>
        <v>10.709875000000002</v>
      </c>
      <c r="F17" s="22">
        <f>'５月'!Z15</f>
        <v>17.385</v>
      </c>
      <c r="G17" s="22">
        <f>'６月'!Z15</f>
        <v>21.846666666666668</v>
      </c>
      <c r="H17" s="22">
        <f>'７月'!Z15</f>
        <v>23.72208333333333</v>
      </c>
      <c r="I17" s="22">
        <f>'８月'!Z15</f>
        <v>24.710833333333337</v>
      </c>
      <c r="J17" s="22">
        <f>'９月'!Z15</f>
        <v>19.479166666666664</v>
      </c>
      <c r="K17" s="22">
        <f>'１０月'!Z15</f>
        <v>16.05833333333333</v>
      </c>
      <c r="L17" s="22">
        <f>'１１月'!Z15</f>
        <v>11.620833333333332</v>
      </c>
      <c r="M17" s="23">
        <f>'１２月'!Z15</f>
        <v>3.9666666666666672</v>
      </c>
    </row>
    <row r="18" spans="1:13" ht="18" customHeight="1">
      <c r="A18" s="20">
        <v>14</v>
      </c>
      <c r="B18" s="21">
        <f>'１月'!Z16</f>
        <v>0.6738333333333332</v>
      </c>
      <c r="C18" s="22">
        <f>'２月'!Z16</f>
        <v>1.5369583333333334</v>
      </c>
      <c r="D18" s="22">
        <f>'３月'!Z16</f>
        <v>7.512208333333334</v>
      </c>
      <c r="E18" s="22">
        <f>'４月'!Z16</f>
        <v>11.581208333333334</v>
      </c>
      <c r="F18" s="22">
        <f>'５月'!Z16</f>
        <v>19.0125</v>
      </c>
      <c r="G18" s="22">
        <f>'６月'!Z16</f>
        <v>20.11291666666667</v>
      </c>
      <c r="H18" s="22">
        <f>'７月'!Z16</f>
        <v>24.070833333333336</v>
      </c>
      <c r="I18" s="22">
        <f>'８月'!Z16</f>
        <v>24.790833333333335</v>
      </c>
      <c r="J18" s="22">
        <f>'９月'!Z16</f>
        <v>19.941666666666666</v>
      </c>
      <c r="K18" s="22">
        <f>'１０月'!Z16</f>
        <v>20.94166666666667</v>
      </c>
      <c r="L18" s="22">
        <f>'１１月'!Z16</f>
        <v>9.916666666666668</v>
      </c>
      <c r="M18" s="23">
        <f>'１２月'!Z16</f>
        <v>1.2041666666666666</v>
      </c>
    </row>
    <row r="19" spans="1:13" ht="18" customHeight="1">
      <c r="A19" s="20">
        <v>15</v>
      </c>
      <c r="B19" s="21">
        <f>'１月'!Z17</f>
        <v>1.290916666666667</v>
      </c>
      <c r="C19" s="22">
        <f>'２月'!Z17</f>
        <v>5.40025</v>
      </c>
      <c r="D19" s="22">
        <f>'３月'!Z17</f>
        <v>5.845666666666666</v>
      </c>
      <c r="E19" s="22">
        <f>'４月'!Z17</f>
        <v>14.042833333333336</v>
      </c>
      <c r="F19" s="22">
        <f>'５月'!Z17</f>
        <v>17.78083333333333</v>
      </c>
      <c r="G19" s="22">
        <f>'６月'!Z17</f>
        <v>21.939999999999998</v>
      </c>
      <c r="H19" s="22">
        <f>'７月'!Z17</f>
        <v>24.2225</v>
      </c>
      <c r="I19" s="22">
        <f>'８月'!Z17</f>
        <v>24.918333333333326</v>
      </c>
      <c r="J19" s="22">
        <f>'９月'!Z17</f>
        <v>20.029166666666665</v>
      </c>
      <c r="K19" s="22">
        <f>'１０月'!Z17</f>
        <v>14.8125</v>
      </c>
      <c r="L19" s="22">
        <f>'１１月'!Z17</f>
        <v>7.9375</v>
      </c>
      <c r="M19" s="23">
        <f>'１２月'!Z17</f>
        <v>1.2291666666666667</v>
      </c>
    </row>
    <row r="20" spans="1:13" ht="18" customHeight="1">
      <c r="A20" s="20">
        <v>16</v>
      </c>
      <c r="B20" s="21">
        <f>'１月'!Z18</f>
        <v>1.72</v>
      </c>
      <c r="C20" s="22">
        <f>'２月'!Z18</f>
        <v>5.770625</v>
      </c>
      <c r="D20" s="22">
        <f>'３月'!Z18</f>
        <v>8.717958333333334</v>
      </c>
      <c r="E20" s="22">
        <f>'４月'!Z18</f>
        <v>15.131250000000001</v>
      </c>
      <c r="F20" s="22">
        <f>'５月'!Z18</f>
        <v>17.96375</v>
      </c>
      <c r="G20" s="22">
        <f>'６月'!Z18</f>
        <v>21.872083333333336</v>
      </c>
      <c r="H20" s="22">
        <f>'７月'!Z18</f>
        <v>23.293750000000003</v>
      </c>
      <c r="I20" s="22">
        <f>'８月'!Z18</f>
        <v>20.971249999999998</v>
      </c>
      <c r="J20" s="22">
        <f>'９月'!Z18</f>
        <v>21.0125</v>
      </c>
      <c r="K20" s="22">
        <f>'１０月'!Z18</f>
        <v>14.737499999999997</v>
      </c>
      <c r="L20" s="22">
        <f>'１１月'!Z18</f>
        <v>8.183333333333334</v>
      </c>
      <c r="M20" s="23">
        <f>'１２月'!Z18</f>
        <v>3.350000000000001</v>
      </c>
    </row>
    <row r="21" spans="1:13" ht="18" customHeight="1">
      <c r="A21" s="20">
        <v>17</v>
      </c>
      <c r="B21" s="21">
        <f>'１月'!Z19</f>
        <v>2.5381250000000004</v>
      </c>
      <c r="C21" s="22">
        <f>'２月'!Z19</f>
        <v>3.9002499999999998</v>
      </c>
      <c r="D21" s="22">
        <f>'３月'!Z19</f>
        <v>8.019208333333333</v>
      </c>
      <c r="E21" s="22">
        <f>'４月'!Z19</f>
        <v>14.42</v>
      </c>
      <c r="F21" s="22">
        <f>'５月'!Z19</f>
        <v>18.33791666666666</v>
      </c>
      <c r="G21" s="22">
        <f>'６月'!Z19</f>
        <v>21.85166666666667</v>
      </c>
      <c r="H21" s="22">
        <f>'７月'!Z19</f>
        <v>21.373749999999998</v>
      </c>
      <c r="I21" s="22">
        <f>'８月'!Z19</f>
        <v>21.97791666666667</v>
      </c>
      <c r="J21" s="22">
        <f>'９月'!Z19</f>
        <v>20.970833333333335</v>
      </c>
      <c r="K21" s="22">
        <f>'１０月'!Z19</f>
        <v>15.15</v>
      </c>
      <c r="L21" s="22">
        <f>'１１月'!Z19</f>
        <v>9.833333333333334</v>
      </c>
      <c r="M21" s="23">
        <f>'１２月'!Z19</f>
        <v>2.5416666666666665</v>
      </c>
    </row>
    <row r="22" spans="1:13" ht="18" customHeight="1">
      <c r="A22" s="20">
        <v>18</v>
      </c>
      <c r="B22" s="21">
        <f>'１月'!Z20</f>
        <v>2.8961249999999996</v>
      </c>
      <c r="C22" s="22">
        <f>'２月'!Z20</f>
        <v>2.9312083333333336</v>
      </c>
      <c r="D22" s="22">
        <f>'３月'!Z20</f>
        <v>12.293416666666667</v>
      </c>
      <c r="E22" s="22">
        <f>'４月'!Z20</f>
        <v>9.11870833333333</v>
      </c>
      <c r="F22" s="22">
        <f>'５月'!Z20</f>
        <v>17.02458333333334</v>
      </c>
      <c r="G22" s="22">
        <f>'６月'!Z20</f>
        <v>21.16583333333333</v>
      </c>
      <c r="H22" s="22">
        <f>'７月'!Z20</f>
        <v>21.00333333333333</v>
      </c>
      <c r="I22" s="22">
        <f>'８月'!Z20</f>
        <v>25.743333333333336</v>
      </c>
      <c r="J22" s="22">
        <f>'９月'!Z20</f>
        <v>19.3</v>
      </c>
      <c r="K22" s="22">
        <f>'１０月'!Z20</f>
        <v>13.083333333333334</v>
      </c>
      <c r="L22" s="22">
        <f>'１１月'!Z20</f>
        <v>9.845833333333335</v>
      </c>
      <c r="M22" s="23">
        <f>'１２月'!Z20</f>
        <v>1.6541666666666668</v>
      </c>
    </row>
    <row r="23" spans="1:13" ht="18" customHeight="1">
      <c r="A23" s="20">
        <v>19</v>
      </c>
      <c r="B23" s="21">
        <f>'１月'!Z21</f>
        <v>2.5485</v>
      </c>
      <c r="C23" s="22">
        <f>'２月'!Z21</f>
        <v>2.302125</v>
      </c>
      <c r="D23" s="22">
        <f>'３月'!Z21</f>
        <v>8.877458333333335</v>
      </c>
      <c r="E23" s="22">
        <f>'４月'!Z21</f>
        <v>8.436583333333331</v>
      </c>
      <c r="F23" s="22">
        <f>'５月'!Z21</f>
        <v>17.50833333333333</v>
      </c>
      <c r="G23" s="22">
        <f>'６月'!Z21</f>
        <v>22.425833333333333</v>
      </c>
      <c r="H23" s="22">
        <f>'７月'!Z21</f>
        <v>21.812083333333334</v>
      </c>
      <c r="I23" s="22" t="s">
        <v>408</v>
      </c>
      <c r="J23" s="22">
        <f>'９月'!Z21</f>
        <v>18.712500000000002</v>
      </c>
      <c r="K23" s="22">
        <f>'１０月'!Z21</f>
        <v>14.383333333333335</v>
      </c>
      <c r="L23" s="22">
        <f>'１１月'!Z21</f>
        <v>8.2125</v>
      </c>
      <c r="M23" s="23">
        <f>'１２月'!Z21</f>
        <v>2.8791666666666678</v>
      </c>
    </row>
    <row r="24" spans="1:13" ht="18" customHeight="1">
      <c r="A24" s="24">
        <v>20</v>
      </c>
      <c r="B24" s="25">
        <f>'１月'!Z22</f>
        <v>1.6061249999999996</v>
      </c>
      <c r="C24" s="26">
        <f>'２月'!Z22</f>
        <v>2.4657500000000003</v>
      </c>
      <c r="D24" s="26">
        <f>'３月'!Z22</f>
        <v>8.335875</v>
      </c>
      <c r="E24" s="26">
        <f>'４月'!Z22</f>
        <v>8.693958333333336</v>
      </c>
      <c r="F24" s="26">
        <f>'５月'!Z22</f>
        <v>17.638333333333335</v>
      </c>
      <c r="G24" s="26">
        <f>'６月'!Z22</f>
        <v>21.74458333333334</v>
      </c>
      <c r="H24" s="26">
        <f>'７月'!Z22</f>
        <v>22.172916666666666</v>
      </c>
      <c r="I24" s="26">
        <f>'８月'!Z22</f>
        <v>28.087499999999995</v>
      </c>
      <c r="J24" s="26">
        <f>'９月'!Z22</f>
        <v>17.833333333333336</v>
      </c>
      <c r="K24" s="26">
        <f>'１０月'!Z22</f>
        <v>16.4875</v>
      </c>
      <c r="L24" s="26">
        <f>'１１月'!Z22</f>
        <v>8.4125</v>
      </c>
      <c r="M24" s="27">
        <f>'１２月'!Z22</f>
        <v>6.445833333333334</v>
      </c>
    </row>
    <row r="25" spans="1:13" ht="18" customHeight="1">
      <c r="A25" s="16">
        <v>21</v>
      </c>
      <c r="B25" s="17">
        <f>'１月'!Z23</f>
        <v>4.083416666666667</v>
      </c>
      <c r="C25" s="18">
        <f>'２月'!Z23</f>
        <v>2.6528750000000003</v>
      </c>
      <c r="D25" s="18">
        <f>'３月'!Z23</f>
        <v>8.009291666666666</v>
      </c>
      <c r="E25" s="18">
        <f>'４月'!Z23</f>
        <v>12.016666666666667</v>
      </c>
      <c r="F25" s="18">
        <f>'５月'!Z23</f>
        <v>15.86625</v>
      </c>
      <c r="G25" s="18">
        <f>'６月'!Z23</f>
        <v>20.526666666666664</v>
      </c>
      <c r="H25" s="18">
        <f>'７月'!Z23</f>
        <v>21.496666666666666</v>
      </c>
      <c r="I25" s="18">
        <f>'８月'!Z23</f>
        <v>27.466666666666665</v>
      </c>
      <c r="J25" s="18">
        <f>'９月'!Z23</f>
        <v>17.545833333333334</v>
      </c>
      <c r="K25" s="18">
        <f>'１０月'!Z23</f>
        <v>17.241666666666664</v>
      </c>
      <c r="L25" s="18">
        <f>'１１月'!Z23</f>
        <v>10.445833333333335</v>
      </c>
      <c r="M25" s="19">
        <f>'１２月'!Z23</f>
        <v>5.991666666666667</v>
      </c>
    </row>
    <row r="26" spans="1:13" ht="18" customHeight="1">
      <c r="A26" s="20">
        <v>22</v>
      </c>
      <c r="B26" s="21">
        <f>'１月'!Z24</f>
        <v>2.841166666666666</v>
      </c>
      <c r="C26" s="22">
        <f>'２月'!Z24</f>
        <v>2.04</v>
      </c>
      <c r="D26" s="22">
        <f>'３月'!Z24</f>
        <v>7.671458333333334</v>
      </c>
      <c r="E26" s="22">
        <f>'４月'!Z24</f>
        <v>12.961250000000001</v>
      </c>
      <c r="F26" s="22">
        <f>'５月'!Z24</f>
        <v>15.110416666666666</v>
      </c>
      <c r="G26" s="22">
        <f>'６月'!Z24</f>
        <v>19.209999999999997</v>
      </c>
      <c r="H26" s="22">
        <f>'７月'!Z24</f>
        <v>24.181250000000002</v>
      </c>
      <c r="I26" s="22">
        <f>'８月'!Z24</f>
        <v>25.575</v>
      </c>
      <c r="J26" s="22">
        <f>'９月'!Z24</f>
        <v>16.284615384615385</v>
      </c>
      <c r="K26" s="22">
        <f>'１０月'!Z24</f>
        <v>13.783333333333333</v>
      </c>
      <c r="L26" s="22">
        <f>'１１月'!Z24</f>
        <v>11.408333333333331</v>
      </c>
      <c r="M26" s="23">
        <f>'１２月'!Z24</f>
        <v>3.695833333333333</v>
      </c>
    </row>
    <row r="27" spans="1:13" ht="18" customHeight="1">
      <c r="A27" s="20">
        <v>23</v>
      </c>
      <c r="B27" s="21">
        <f>'１月'!Z25</f>
        <v>2.1220000000000003</v>
      </c>
      <c r="C27" s="22">
        <f>'２月'!Z25</f>
        <v>3.3535416666666666</v>
      </c>
      <c r="D27" s="22">
        <f>'３月'!Z25</f>
        <v>8.378958333333333</v>
      </c>
      <c r="E27" s="22">
        <f>'４月'!Z25</f>
        <v>13.48958333333333</v>
      </c>
      <c r="F27" s="22">
        <f>'５月'!Z25</f>
        <v>13.470833333333333</v>
      </c>
      <c r="G27" s="22">
        <f>'６月'!Z25</f>
        <v>20.154166666666672</v>
      </c>
      <c r="H27" s="22">
        <f>'７月'!Z25</f>
        <v>25.777083333333326</v>
      </c>
      <c r="I27" s="22">
        <f>'８月'!Z25</f>
        <v>25.849999999999998</v>
      </c>
      <c r="J27" s="22">
        <f>'９月'!Z25</f>
        <v>18.808333333333334</v>
      </c>
      <c r="K27" s="22">
        <f>'１０月'!Z25</f>
        <v>12.841666666666667</v>
      </c>
      <c r="L27" s="22">
        <f>'１１月'!Z25</f>
        <v>10.891666666666666</v>
      </c>
      <c r="M27" s="23">
        <f>'１２月'!Z25</f>
        <v>3.6</v>
      </c>
    </row>
    <row r="28" spans="1:13" ht="18" customHeight="1">
      <c r="A28" s="20">
        <v>24</v>
      </c>
      <c r="B28" s="21">
        <f>'１月'!Z26</f>
        <v>4.433458333333334</v>
      </c>
      <c r="C28" s="22">
        <f>'２月'!Z26</f>
        <v>3.3987916666666673</v>
      </c>
      <c r="D28" s="22">
        <f>'３月'!Z26</f>
        <v>9.901625000000001</v>
      </c>
      <c r="E28" s="22">
        <f>'４月'!Z26</f>
        <v>12.928749999999999</v>
      </c>
      <c r="F28" s="22">
        <f>'５月'!Z26</f>
        <v>18.414166666666663</v>
      </c>
      <c r="G28" s="22">
        <f>'６月'!Z26</f>
        <v>19.32875</v>
      </c>
      <c r="H28" s="22">
        <f>'７月'!Z26</f>
        <v>26.48958333333333</v>
      </c>
      <c r="I28" s="22">
        <f>'８月'!Z26</f>
        <v>25.745833333333337</v>
      </c>
      <c r="J28" s="22">
        <f>'９月'!Z26</f>
        <v>20.179166666666667</v>
      </c>
      <c r="K28" s="22">
        <f>'１０月'!Z26</f>
        <v>13.816666666666668</v>
      </c>
      <c r="L28" s="22">
        <f>'１１月'!Z26</f>
        <v>11.870833333333335</v>
      </c>
      <c r="M28" s="23">
        <f>'１２月'!Z26</f>
        <v>1.9416666666666664</v>
      </c>
    </row>
    <row r="29" spans="1:13" ht="18" customHeight="1">
      <c r="A29" s="20">
        <v>25</v>
      </c>
      <c r="B29" s="21">
        <f>'１月'!Z27</f>
        <v>5.007749999999999</v>
      </c>
      <c r="C29" s="22">
        <f>'２月'!Z27</f>
        <v>4.698166666666666</v>
      </c>
      <c r="D29" s="22">
        <f>'３月'!Z27</f>
        <v>12.839250000000002</v>
      </c>
      <c r="E29" s="22">
        <f>'４月'!Z27</f>
        <v>14.426666666666664</v>
      </c>
      <c r="F29" s="22">
        <f>'５月'!Z27</f>
        <v>21.794583333333335</v>
      </c>
      <c r="G29" s="22">
        <f>'６月'!Z27</f>
        <v>20.43666666666667</v>
      </c>
      <c r="H29" s="22">
        <f>'７月'!Z27</f>
        <v>27.54083333333334</v>
      </c>
      <c r="I29" s="22">
        <f>'８月'!Z27</f>
        <v>23.962499999999995</v>
      </c>
      <c r="J29" s="22">
        <f>'９月'!Z27</f>
        <v>21.354166666666668</v>
      </c>
      <c r="K29" s="22">
        <f>'１０月'!Z27</f>
        <v>14.962499999999997</v>
      </c>
      <c r="L29" s="22">
        <f>'１１月'!Z27</f>
        <v>10.1625</v>
      </c>
      <c r="M29" s="23">
        <f>'１２月'!Z27</f>
        <v>4.079166666666666</v>
      </c>
    </row>
    <row r="30" spans="1:13" ht="18" customHeight="1">
      <c r="A30" s="20">
        <v>26</v>
      </c>
      <c r="B30" s="21">
        <f>'１月'!Z28</f>
        <v>6.027583333333333</v>
      </c>
      <c r="C30" s="22">
        <f>'２月'!Z28</f>
        <v>5.357125000000001</v>
      </c>
      <c r="D30" s="22">
        <f>'３月'!Z28</f>
        <v>13.165000000000001</v>
      </c>
      <c r="E30" s="22">
        <f>'４月'!Z28</f>
        <v>14.846250000000003</v>
      </c>
      <c r="F30" s="22">
        <f>'５月'!Z28</f>
        <v>18.808749999999996</v>
      </c>
      <c r="G30" s="22">
        <f>'６月'!Z28</f>
        <v>21.512916666666666</v>
      </c>
      <c r="H30" s="22">
        <f>'７月'!Z28</f>
        <v>27.398749999999996</v>
      </c>
      <c r="I30" s="22">
        <f>'８月'!Z28</f>
        <v>21.870833333333326</v>
      </c>
      <c r="J30" s="22">
        <f>'９月'!Z28</f>
        <v>20.2125</v>
      </c>
      <c r="K30" s="22">
        <f>'１０月'!Z28</f>
        <v>17.191666666666666</v>
      </c>
      <c r="L30" s="22">
        <f>'１１月'!Z28</f>
        <v>9.216666666666667</v>
      </c>
      <c r="M30" s="23">
        <f>'１２月'!Z28</f>
        <v>1.5833333333333333</v>
      </c>
    </row>
    <row r="31" spans="1:13" ht="18" customHeight="1">
      <c r="A31" s="20">
        <v>27</v>
      </c>
      <c r="B31" s="21">
        <f>'１月'!Z29</f>
        <v>2.0679166666666666</v>
      </c>
      <c r="C31" s="22">
        <f>'２月'!Z29</f>
        <v>7.928333333333332</v>
      </c>
      <c r="D31" s="22">
        <f>'３月'!Z29</f>
        <v>10.870083333333334</v>
      </c>
      <c r="E31" s="22">
        <f>'４月'!Z29</f>
        <v>15.901250000000003</v>
      </c>
      <c r="F31" s="22">
        <f>'５月'!Z29</f>
        <v>18.1225</v>
      </c>
      <c r="G31" s="22">
        <f>'６月'!Z29</f>
        <v>22.367499999999996</v>
      </c>
      <c r="H31" s="22">
        <f>'７月'!Z29</f>
        <v>27.58375</v>
      </c>
      <c r="I31" s="22">
        <f>'８月'!Z29</f>
        <v>20.1125</v>
      </c>
      <c r="J31" s="22">
        <f>'９月'!Z29</f>
        <v>18.633333333333333</v>
      </c>
      <c r="K31" s="22">
        <f>'１０月'!Z29</f>
        <v>16.808333333333334</v>
      </c>
      <c r="L31" s="22">
        <f>'１１月'!Z29</f>
        <v>11.391666666666664</v>
      </c>
      <c r="M31" s="23">
        <f>'１２月'!Z29</f>
        <v>1.3458333333333339</v>
      </c>
    </row>
    <row r="32" spans="1:13" ht="18" customHeight="1">
      <c r="A32" s="20">
        <v>28</v>
      </c>
      <c r="B32" s="21">
        <f>'１月'!Z30</f>
        <v>4.856416666666668</v>
      </c>
      <c r="C32" s="22">
        <f>'２月'!Z30</f>
        <v>11.856250000000001</v>
      </c>
      <c r="D32" s="22">
        <f>'３月'!Z30</f>
        <v>11.904124999999999</v>
      </c>
      <c r="E32" s="22">
        <f>'４月'!Z30</f>
        <v>16.536666666666672</v>
      </c>
      <c r="F32" s="22">
        <f>'５月'!Z30</f>
        <v>20.547083333333333</v>
      </c>
      <c r="G32" s="22">
        <f>'６月'!Z30</f>
        <v>21.24041666666667</v>
      </c>
      <c r="H32" s="22">
        <f>'７月'!Z30</f>
        <v>24.313333333333336</v>
      </c>
      <c r="I32" s="22">
        <f>'８月'!Z30</f>
        <v>19.683333333333334</v>
      </c>
      <c r="J32" s="22">
        <f>'９月'!Z30</f>
        <v>19.504166666666666</v>
      </c>
      <c r="K32" s="22">
        <f>'１０月'!Z30</f>
        <v>12.4125</v>
      </c>
      <c r="L32" s="22">
        <f>'１１月'!Z30</f>
        <v>11.508333333333333</v>
      </c>
      <c r="M32" s="23">
        <f>'１２月'!Z30</f>
        <v>1.6125</v>
      </c>
    </row>
    <row r="33" spans="1:13" ht="18" customHeight="1">
      <c r="A33" s="20">
        <v>29</v>
      </c>
      <c r="B33" s="21">
        <f>'１月'!Z31</f>
        <v>5.962</v>
      </c>
      <c r="C33" s="22"/>
      <c r="D33" s="22">
        <f>'３月'!Z31</f>
        <v>14.18875</v>
      </c>
      <c r="E33" s="22">
        <f>'４月'!Z31</f>
        <v>14.482916666666663</v>
      </c>
      <c r="F33" s="22">
        <f>'５月'!Z31</f>
        <v>20.04625</v>
      </c>
      <c r="G33" s="22">
        <f>'６月'!Z31</f>
        <v>21.00541666666667</v>
      </c>
      <c r="H33" s="22">
        <f>'７月'!Z31</f>
        <v>24.61666666666667</v>
      </c>
      <c r="I33" s="22">
        <f>'８月'!Z31</f>
        <v>22.15833333333333</v>
      </c>
      <c r="J33" s="22">
        <f>'９月'!Z31</f>
        <v>20.054166666666664</v>
      </c>
      <c r="K33" s="22">
        <f>'１０月'!Z31</f>
        <v>11.808333333333332</v>
      </c>
      <c r="L33" s="22">
        <f>'１１月'!Z31</f>
        <v>12.116666666666669</v>
      </c>
      <c r="M33" s="23">
        <f>'１２月'!Z31</f>
        <v>4.7</v>
      </c>
    </row>
    <row r="34" spans="1:13" ht="18" customHeight="1">
      <c r="A34" s="20">
        <v>30</v>
      </c>
      <c r="B34" s="21">
        <f>'１月'!Z32</f>
        <v>6.387208333333334</v>
      </c>
      <c r="C34" s="22"/>
      <c r="D34" s="22">
        <f>'３月'!Z32</f>
        <v>12.479999999999997</v>
      </c>
      <c r="E34" s="22">
        <f>'４月'!Z32</f>
        <v>15.469583333333333</v>
      </c>
      <c r="F34" s="22">
        <f>'５月'!Z32</f>
        <v>21.864583333333332</v>
      </c>
      <c r="G34" s="22">
        <f>'６月'!Z32</f>
        <v>20.948333333333334</v>
      </c>
      <c r="H34" s="22">
        <f>'７月'!Z32</f>
        <v>25.52625</v>
      </c>
      <c r="I34" s="22">
        <f>'８月'!Z32</f>
        <v>20.758333333333333</v>
      </c>
      <c r="J34" s="22">
        <f>'９月'!Z32</f>
        <v>20.695833333333336</v>
      </c>
      <c r="K34" s="22">
        <f>'１０月'!Z32</f>
        <v>14.245833333333335</v>
      </c>
      <c r="L34" s="22">
        <f>'１１月'!Z32</f>
        <v>12.862500000000002</v>
      </c>
      <c r="M34" s="23">
        <f>'１２月'!Z32</f>
        <v>3.6624999999999996</v>
      </c>
    </row>
    <row r="35" spans="1:13" ht="18" customHeight="1">
      <c r="A35" s="28">
        <v>31</v>
      </c>
      <c r="B35" s="29">
        <f>'１月'!Z33</f>
        <v>6.175583333333332</v>
      </c>
      <c r="C35" s="30"/>
      <c r="D35" s="30">
        <f>'３月'!Z33</f>
        <v>13.131250000000001</v>
      </c>
      <c r="E35" s="30"/>
      <c r="F35" s="30">
        <f>'５月'!Z33</f>
        <v>22.513333333333332</v>
      </c>
      <c r="G35" s="30"/>
      <c r="H35" s="30">
        <f>'７月'!Z33</f>
        <v>26.11916666666666</v>
      </c>
      <c r="I35" s="30">
        <f>'８月'!Z33</f>
        <v>21.700000000000003</v>
      </c>
      <c r="J35" s="30"/>
      <c r="K35" s="30">
        <f>'１０月'!Z33</f>
        <v>16.195833333333333</v>
      </c>
      <c r="L35" s="30"/>
      <c r="M35" s="31">
        <f>'１２月'!Z33</f>
        <v>5.616666666666667</v>
      </c>
    </row>
    <row r="36" spans="1:13" ht="18" customHeight="1">
      <c r="A36" s="60" t="s">
        <v>9</v>
      </c>
      <c r="B36" s="61">
        <f aca="true" t="shared" si="0" ref="B36:M36">AVERAGE(B5:B35)</f>
        <v>3.352775537634409</v>
      </c>
      <c r="C36" s="62">
        <f t="shared" si="0"/>
        <v>3.6586205357142854</v>
      </c>
      <c r="D36" s="62">
        <f t="shared" si="0"/>
        <v>7.797892473118279</v>
      </c>
      <c r="E36" s="62">
        <f t="shared" si="0"/>
        <v>12.22800138888889</v>
      </c>
      <c r="F36" s="62">
        <f t="shared" si="0"/>
        <v>17.441438172043007</v>
      </c>
      <c r="G36" s="62">
        <f t="shared" si="0"/>
        <v>20.508166666666668</v>
      </c>
      <c r="H36" s="62">
        <f t="shared" si="0"/>
        <v>23.685013440860214</v>
      </c>
      <c r="I36" s="62">
        <f t="shared" si="0"/>
        <v>24.820402777777772</v>
      </c>
      <c r="J36" s="62">
        <f t="shared" si="0"/>
        <v>20.31990384615385</v>
      </c>
      <c r="K36" s="62">
        <f t="shared" si="0"/>
        <v>16.405645161290323</v>
      </c>
      <c r="L36" s="62">
        <f t="shared" si="0"/>
        <v>11.93736111111111</v>
      </c>
      <c r="M36" s="63">
        <f t="shared" si="0"/>
        <v>4.2877688172043005</v>
      </c>
    </row>
    <row r="37" spans="1:13" ht="18" customHeight="1">
      <c r="A37" s="32" t="s">
        <v>34</v>
      </c>
      <c r="B37" s="17">
        <f aca="true" t="shared" si="1" ref="B37:M37">AVERAGE(B5:B14)</f>
        <v>3.449375</v>
      </c>
      <c r="C37" s="18">
        <f t="shared" si="1"/>
        <v>2.8295541666666666</v>
      </c>
      <c r="D37" s="18">
        <f t="shared" si="1"/>
        <v>3.9935</v>
      </c>
      <c r="E37" s="18">
        <f t="shared" si="1"/>
        <v>10.967029166666666</v>
      </c>
      <c r="F37" s="18">
        <f t="shared" si="1"/>
        <v>15.814333333333332</v>
      </c>
      <c r="G37" s="18">
        <f t="shared" si="1"/>
        <v>19.696083333333334</v>
      </c>
      <c r="H37" s="18">
        <f t="shared" si="1"/>
        <v>22.076666666666668</v>
      </c>
      <c r="I37" s="18">
        <f t="shared" si="1"/>
        <v>26.780416666666667</v>
      </c>
      <c r="J37" s="18">
        <f t="shared" si="1"/>
        <v>21.93958333333333</v>
      </c>
      <c r="K37" s="18">
        <f t="shared" si="1"/>
        <v>18.885416666666664</v>
      </c>
      <c r="L37" s="18">
        <f t="shared" si="1"/>
        <v>14.666250000000002</v>
      </c>
      <c r="M37" s="19">
        <f t="shared" si="1"/>
        <v>5.925000000000001</v>
      </c>
    </row>
    <row r="38" spans="1:13" ht="18" customHeight="1">
      <c r="A38" s="33" t="s">
        <v>35</v>
      </c>
      <c r="B38" s="21">
        <f aca="true" t="shared" si="2" ref="B38:M38">AVERAGE(B15:B24)</f>
        <v>1.9477791666666668</v>
      </c>
      <c r="C38" s="22">
        <f t="shared" si="2"/>
        <v>3.2860750000000003</v>
      </c>
      <c r="D38" s="22">
        <f t="shared" si="2"/>
        <v>7.925987500000001</v>
      </c>
      <c r="E38" s="22">
        <f t="shared" si="2"/>
        <v>11.411016666666669</v>
      </c>
      <c r="F38" s="22">
        <f t="shared" si="2"/>
        <v>17.59825</v>
      </c>
      <c r="G38" s="22">
        <f t="shared" si="2"/>
        <v>21.155333333333335</v>
      </c>
      <c r="H38" s="22">
        <f t="shared" si="2"/>
        <v>23.242541666666664</v>
      </c>
      <c r="I38" s="22">
        <f t="shared" si="2"/>
        <v>24.658287037037038</v>
      </c>
      <c r="J38" s="22">
        <f t="shared" si="2"/>
        <v>19.69291666666667</v>
      </c>
      <c r="K38" s="22">
        <f t="shared" si="2"/>
        <v>15.841249999999999</v>
      </c>
      <c r="L38" s="22">
        <f t="shared" si="2"/>
        <v>9.958333333333332</v>
      </c>
      <c r="M38" s="23">
        <f t="shared" si="2"/>
        <v>3.5841666666666674</v>
      </c>
    </row>
    <row r="39" spans="1:13" ht="18" customHeight="1">
      <c r="A39" s="34" t="s">
        <v>36</v>
      </c>
      <c r="B39" s="25">
        <f aca="true" t="shared" si="3" ref="B39:M39">AVERAGE(B25:B35)</f>
        <v>4.542227272727273</v>
      </c>
      <c r="C39" s="26">
        <f t="shared" si="3"/>
        <v>5.160635416666667</v>
      </c>
      <c r="D39" s="26">
        <f t="shared" si="3"/>
        <v>11.13998106060606</v>
      </c>
      <c r="E39" s="26">
        <f t="shared" si="3"/>
        <v>14.305958333333336</v>
      </c>
      <c r="F39" s="26">
        <f t="shared" si="3"/>
        <v>18.77806818181818</v>
      </c>
      <c r="G39" s="26">
        <f t="shared" si="3"/>
        <v>20.67308333333333</v>
      </c>
      <c r="H39" s="26">
        <f t="shared" si="3"/>
        <v>25.54939393939394</v>
      </c>
      <c r="I39" s="26">
        <f t="shared" si="3"/>
        <v>23.171212121212122</v>
      </c>
      <c r="J39" s="26">
        <f t="shared" si="3"/>
        <v>19.327211538461537</v>
      </c>
      <c r="K39" s="26">
        <f t="shared" si="3"/>
        <v>14.664393939393937</v>
      </c>
      <c r="L39" s="26">
        <f t="shared" si="3"/>
        <v>11.187500000000002</v>
      </c>
      <c r="M39" s="27">
        <f t="shared" si="3"/>
        <v>3.4390151515151515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2014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14.35</v>
      </c>
      <c r="C5" s="36">
        <f>'２月'!AA3</f>
        <v>8.01</v>
      </c>
      <c r="D5" s="36">
        <f>'３月'!AA3</f>
        <v>7.96</v>
      </c>
      <c r="E5" s="36">
        <f>'４月'!AA3</f>
        <v>14.23</v>
      </c>
      <c r="F5" s="36">
        <f>'５月'!AA3</f>
        <v>23.53</v>
      </c>
      <c r="G5" s="36">
        <f>'６月'!AA3</f>
        <v>29.11</v>
      </c>
      <c r="H5" s="36">
        <f>'７月'!AA3</f>
        <v>25.52</v>
      </c>
      <c r="I5" s="36">
        <f>'８月'!AA3</f>
        <v>30.64</v>
      </c>
      <c r="J5" s="36">
        <f>'９月'!AA3</f>
        <v>23.7</v>
      </c>
      <c r="K5" s="36">
        <f>'１０月'!AA3</f>
        <v>21.4</v>
      </c>
      <c r="L5" s="36">
        <f>'１１月'!AA3</f>
        <v>18.4</v>
      </c>
      <c r="M5" s="37">
        <f>'１２月'!AA3</f>
        <v>15.2</v>
      </c>
      <c r="N5" s="3"/>
    </row>
    <row r="6" spans="1:14" ht="16.5" customHeight="1">
      <c r="A6" s="20">
        <v>2</v>
      </c>
      <c r="B6" s="38">
        <f>'１月'!AA4</f>
        <v>11.01</v>
      </c>
      <c r="C6" s="39">
        <f>'２月'!AA4</f>
        <v>12.01</v>
      </c>
      <c r="D6" s="39">
        <f>'３月'!AA4</f>
        <v>5.68</v>
      </c>
      <c r="E6" s="39">
        <f>'４月'!AA4</f>
        <v>16.58</v>
      </c>
      <c r="F6" s="39">
        <f>'５月'!AA4</f>
        <v>23.11</v>
      </c>
      <c r="G6" s="39">
        <f>'６月'!AA4</f>
        <v>24.42</v>
      </c>
      <c r="H6" s="39">
        <f>'７月'!AA4</f>
        <v>25.22</v>
      </c>
      <c r="I6" s="39">
        <f>'８月'!AA4</f>
        <v>34.52</v>
      </c>
      <c r="J6" s="39">
        <f>'９月'!AA4</f>
        <v>26.1</v>
      </c>
      <c r="K6" s="39">
        <f>'１０月'!AA4</f>
        <v>21.2</v>
      </c>
      <c r="L6" s="39">
        <f>'１１月'!AA4</f>
        <v>22.4</v>
      </c>
      <c r="M6" s="40">
        <f>'１２月'!AA4</f>
        <v>12.6</v>
      </c>
      <c r="N6" s="3"/>
    </row>
    <row r="7" spans="1:14" ht="16.5" customHeight="1">
      <c r="A7" s="20">
        <v>3</v>
      </c>
      <c r="B7" s="38">
        <f>'１月'!AA5</f>
        <v>7.83</v>
      </c>
      <c r="C7" s="39">
        <f>'２月'!AA5</f>
        <v>14.47</v>
      </c>
      <c r="D7" s="39">
        <f>'３月'!AA5</f>
        <v>7.65</v>
      </c>
      <c r="E7" s="39">
        <f>'４月'!AA5</f>
        <v>14.4</v>
      </c>
      <c r="F7" s="39">
        <f>'５月'!AA5</f>
        <v>22.64</v>
      </c>
      <c r="G7" s="39">
        <f>'６月'!AA5</f>
        <v>23.68</v>
      </c>
      <c r="H7" s="39">
        <f>'７月'!AA5</f>
        <v>25.36</v>
      </c>
      <c r="I7" s="39">
        <f>'８月'!AA5</f>
        <v>31.85</v>
      </c>
      <c r="J7" s="39">
        <f>'９月'!AA5</f>
        <v>24.3</v>
      </c>
      <c r="K7" s="39">
        <f>'１０月'!AA5</f>
        <v>28.4</v>
      </c>
      <c r="L7" s="39">
        <f>'１１月'!AA5</f>
        <v>20.2</v>
      </c>
      <c r="M7" s="40">
        <f>'１２月'!AA5</f>
        <v>11.5</v>
      </c>
      <c r="N7" s="3"/>
    </row>
    <row r="8" spans="1:14" ht="16.5" customHeight="1">
      <c r="A8" s="20">
        <v>4</v>
      </c>
      <c r="B8" s="38">
        <f>'１月'!AA6</f>
        <v>11.85</v>
      </c>
      <c r="C8" s="39">
        <f>'２月'!AA6</f>
        <v>10.17</v>
      </c>
      <c r="D8" s="39">
        <f>'３月'!AA6</f>
        <v>7.44</v>
      </c>
      <c r="E8" s="39">
        <f>'４月'!AA6</f>
        <v>15.63</v>
      </c>
      <c r="F8" s="39">
        <f>'５月'!AA6</f>
        <v>22.76</v>
      </c>
      <c r="G8" s="39">
        <f>'６月'!AA6</f>
        <v>24.34</v>
      </c>
      <c r="H8" s="39">
        <f>'７月'!AA6</f>
        <v>22.45</v>
      </c>
      <c r="I8" s="39">
        <f>'８月'!AA6</f>
        <v>35.65</v>
      </c>
      <c r="J8" s="39">
        <f>'９月'!AA6</f>
        <v>26.1</v>
      </c>
      <c r="K8" s="39">
        <f>'１０月'!AA6</f>
        <v>23</v>
      </c>
      <c r="L8" s="39">
        <f>'１１月'!AA6</f>
        <v>18.9</v>
      </c>
      <c r="M8" s="40">
        <f>'１２月'!AA6</f>
        <v>9.8</v>
      </c>
      <c r="N8" s="3"/>
    </row>
    <row r="9" spans="1:14" ht="16.5" customHeight="1">
      <c r="A9" s="20">
        <v>5</v>
      </c>
      <c r="B9" s="38">
        <f>'１月'!AA7</f>
        <v>7.79</v>
      </c>
      <c r="C9" s="39">
        <f>'２月'!AA7</f>
        <v>3.789</v>
      </c>
      <c r="D9" s="39">
        <f>'３月'!AA7</f>
        <v>9.25</v>
      </c>
      <c r="E9" s="39">
        <f>'４月'!AA7</f>
        <v>14.36</v>
      </c>
      <c r="F9" s="39">
        <f>'５月'!AA7</f>
        <v>19.36</v>
      </c>
      <c r="G9" s="39">
        <f>'６月'!AA7</f>
        <v>20.45</v>
      </c>
      <c r="H9" s="39">
        <f>'７月'!AA7</f>
        <v>23.16</v>
      </c>
      <c r="I9" s="39">
        <f>'８月'!AA7</f>
        <v>37.24</v>
      </c>
      <c r="J9" s="39">
        <f>'９月'!AA7</f>
        <v>27.8</v>
      </c>
      <c r="K9" s="39">
        <f>'１０月'!AA7</f>
        <v>19.2</v>
      </c>
      <c r="L9" s="39">
        <f>'１１月'!AA7</f>
        <v>15.7</v>
      </c>
      <c r="M9" s="40">
        <f>'１２月'!AA7</f>
        <v>11.9</v>
      </c>
      <c r="N9" s="3"/>
    </row>
    <row r="10" spans="1:14" ht="16.5" customHeight="1">
      <c r="A10" s="20">
        <v>6</v>
      </c>
      <c r="B10" s="38">
        <f>'１月'!AA8</f>
        <v>9.11</v>
      </c>
      <c r="C10" s="39">
        <f>'２月'!AA8</f>
        <v>5.958</v>
      </c>
      <c r="D10" s="39">
        <f>'３月'!AA8</f>
        <v>7.08</v>
      </c>
      <c r="E10" s="39">
        <f>'４月'!AA8</f>
        <v>10.27</v>
      </c>
      <c r="F10" s="39">
        <f>'５月'!AA8</f>
        <v>16.51</v>
      </c>
      <c r="G10" s="39">
        <f>'６月'!AA8</f>
        <v>18.82</v>
      </c>
      <c r="H10" s="39">
        <f>'７月'!AA8</f>
        <v>24.3</v>
      </c>
      <c r="I10" s="39">
        <f>'８月'!AA8</f>
        <v>36.96</v>
      </c>
      <c r="J10" s="39">
        <f>'９月'!AA8</f>
        <v>27.3</v>
      </c>
      <c r="K10" s="39">
        <f>'１０月'!AA8</f>
        <v>23.8</v>
      </c>
      <c r="L10" s="39">
        <f>'１１月'!AA8</f>
        <v>19.3</v>
      </c>
      <c r="M10" s="40">
        <f>'１２月'!AA8</f>
        <v>8.4</v>
      </c>
      <c r="N10" s="3"/>
    </row>
    <row r="11" spans="1:14" ht="16.5" customHeight="1">
      <c r="A11" s="20">
        <v>7</v>
      </c>
      <c r="B11" s="38">
        <f>'１月'!AA9</f>
        <v>9.27</v>
      </c>
      <c r="C11" s="39">
        <f>'２月'!AA9</f>
        <v>7.31</v>
      </c>
      <c r="D11" s="39">
        <f>'３月'!AA9</f>
        <v>8.15</v>
      </c>
      <c r="E11" s="39">
        <f>'４月'!AA9</f>
        <v>16.65</v>
      </c>
      <c r="F11" s="39">
        <f>'５月'!AA9</f>
        <v>17.72</v>
      </c>
      <c r="G11" s="39">
        <f>'６月'!AA9</f>
        <v>18.69</v>
      </c>
      <c r="H11" s="39">
        <f>'７月'!AA9</f>
        <v>22.75</v>
      </c>
      <c r="I11" s="39">
        <f>'８月'!AA9</f>
        <v>34.26</v>
      </c>
      <c r="J11" s="39">
        <f>'９月'!AA9</f>
        <v>22.3</v>
      </c>
      <c r="K11" s="39">
        <f>'１０月'!AA9</f>
        <v>19.7</v>
      </c>
      <c r="L11" s="39">
        <f>'１１月'!AA9</f>
        <v>19.6</v>
      </c>
      <c r="M11" s="40">
        <f>'１２月'!AA9</f>
        <v>8</v>
      </c>
      <c r="N11" s="3"/>
    </row>
    <row r="12" spans="1:14" ht="16.5" customHeight="1">
      <c r="A12" s="20">
        <v>8</v>
      </c>
      <c r="B12" s="38">
        <f>'１月'!AA10</f>
        <v>12.08</v>
      </c>
      <c r="C12" s="39">
        <f>'２月'!AA10</f>
        <v>2.265</v>
      </c>
      <c r="D12" s="39">
        <f>'３月'!AA10</f>
        <v>9.57</v>
      </c>
      <c r="E12" s="39">
        <f>'４月'!AA10</f>
        <v>16.85</v>
      </c>
      <c r="F12" s="39">
        <f>'５月'!AA10</f>
        <v>22.48</v>
      </c>
      <c r="G12" s="39">
        <f>'６月'!AA10</f>
        <v>20.55</v>
      </c>
      <c r="H12" s="39">
        <f>'７月'!AA10</f>
        <v>26.92</v>
      </c>
      <c r="I12" s="39">
        <f>'８月'!AA10</f>
        <v>29.41</v>
      </c>
      <c r="J12" s="39">
        <f>'９月'!AA10</f>
        <v>22.6</v>
      </c>
      <c r="K12" s="39">
        <f>'１０月'!AA10</f>
        <v>19.8</v>
      </c>
      <c r="L12" s="39">
        <f>'１１月'!AA10</f>
        <v>15.9</v>
      </c>
      <c r="M12" s="40">
        <f>'１２月'!AA10</f>
        <v>10.7</v>
      </c>
      <c r="N12" s="3"/>
    </row>
    <row r="13" spans="1:14" ht="16.5" customHeight="1">
      <c r="A13" s="20">
        <v>9</v>
      </c>
      <c r="B13" s="38">
        <f>'１月'!AA11</f>
        <v>8.56</v>
      </c>
      <c r="C13" s="39">
        <f>'２月'!AA11</f>
        <v>6.36</v>
      </c>
      <c r="D13" s="39">
        <f>'３月'!AA11</f>
        <v>7.48</v>
      </c>
      <c r="E13" s="39">
        <f>'４月'!AA11</f>
        <v>15.57</v>
      </c>
      <c r="F13" s="39">
        <f>'５月'!AA11</f>
        <v>21.68</v>
      </c>
      <c r="G13" s="39">
        <f>'６月'!AA11</f>
        <v>21.69</v>
      </c>
      <c r="H13" s="39">
        <f>'７月'!AA11</f>
        <v>26.07</v>
      </c>
      <c r="I13" s="39">
        <f>'８月'!AA11</f>
        <v>25.93</v>
      </c>
      <c r="J13" s="39">
        <f>'９月'!AA11</f>
        <v>24.7</v>
      </c>
      <c r="K13" s="39">
        <f>'１０月'!AA11</f>
        <v>21.4</v>
      </c>
      <c r="L13" s="39">
        <f>'１１月'!AA11</f>
        <v>15.4</v>
      </c>
      <c r="M13" s="40">
        <f>'１２月'!AA11</f>
        <v>13.1</v>
      </c>
      <c r="N13" s="3"/>
    </row>
    <row r="14" spans="1:14" ht="16.5" customHeight="1">
      <c r="A14" s="24">
        <v>10</v>
      </c>
      <c r="B14" s="41">
        <f>'１月'!AA12</f>
        <v>6.107</v>
      </c>
      <c r="C14" s="42">
        <f>'２月'!AA12</f>
        <v>8.85</v>
      </c>
      <c r="D14" s="42">
        <f>'３月'!AA12</f>
        <v>7.8</v>
      </c>
      <c r="E14" s="42">
        <f>'４月'!AA12</f>
        <v>23.96</v>
      </c>
      <c r="F14" s="42">
        <f>'５月'!AA12</f>
        <v>22.1</v>
      </c>
      <c r="G14" s="42">
        <f>'６月'!AA12</f>
        <v>22.92</v>
      </c>
      <c r="H14" s="42">
        <f>'７月'!AA12</f>
        <v>30.99</v>
      </c>
      <c r="I14" s="42">
        <f>'８月'!AA12</f>
        <v>26.63</v>
      </c>
      <c r="J14" s="42">
        <f>'９月'!AA12</f>
        <v>24.6</v>
      </c>
      <c r="K14" s="42">
        <f>'１０月'!AA12</f>
        <v>24.8</v>
      </c>
      <c r="L14" s="42">
        <f>'１１月'!AA12</f>
        <v>20.6</v>
      </c>
      <c r="M14" s="43">
        <f>'１２月'!AA12</f>
        <v>9.3</v>
      </c>
      <c r="N14" s="3"/>
    </row>
    <row r="15" spans="1:14" ht="16.5" customHeight="1">
      <c r="A15" s="16">
        <v>11</v>
      </c>
      <c r="B15" s="35">
        <f>'１月'!AA13</f>
        <v>8.14</v>
      </c>
      <c r="C15" s="36">
        <f>'２月'!AA13</f>
        <v>4.158</v>
      </c>
      <c r="D15" s="36">
        <f>'３月'!AA13</f>
        <v>9.81</v>
      </c>
      <c r="E15" s="36">
        <f>'４月'!AA13</f>
        <v>16.53</v>
      </c>
      <c r="F15" s="36">
        <f>'５月'!AA13</f>
        <v>20.06</v>
      </c>
      <c r="G15" s="36">
        <f>'６月'!AA13</f>
        <v>21.84</v>
      </c>
      <c r="H15" s="36">
        <f>'７月'!AA13</f>
        <v>32.3</v>
      </c>
      <c r="I15" s="36">
        <f>'８月'!AA13</f>
        <v>33.61</v>
      </c>
      <c r="J15" s="36">
        <f>'９月'!AA13</f>
        <v>22</v>
      </c>
      <c r="K15" s="36">
        <f>'１０月'!AA13</f>
        <v>19.6</v>
      </c>
      <c r="L15" s="36">
        <f>'１１月'!AA13</f>
        <v>14.6</v>
      </c>
      <c r="M15" s="37">
        <f>'１２月'!AA13</f>
        <v>10.1</v>
      </c>
      <c r="N15" s="3"/>
    </row>
    <row r="16" spans="1:14" ht="16.5" customHeight="1">
      <c r="A16" s="20">
        <v>12</v>
      </c>
      <c r="B16" s="38">
        <f>'１月'!AA14</f>
        <v>10.86</v>
      </c>
      <c r="C16" s="39">
        <f>'２月'!AA14</f>
        <v>6.668</v>
      </c>
      <c r="D16" s="39">
        <f>'３月'!AA14</f>
        <v>11.74</v>
      </c>
      <c r="E16" s="39">
        <f>'４月'!AA14</f>
        <v>18.87</v>
      </c>
      <c r="F16" s="39">
        <f>'５月'!AA14</f>
        <v>25.87</v>
      </c>
      <c r="G16" s="39">
        <f>'６月'!AA14</f>
        <v>21.24</v>
      </c>
      <c r="H16" s="39">
        <f>'７月'!AA14</f>
        <v>28.95</v>
      </c>
      <c r="I16" s="39">
        <f>'８月'!AA14</f>
        <v>27.24</v>
      </c>
      <c r="J16" s="39">
        <f>'９月'!AA14</f>
        <v>24.6</v>
      </c>
      <c r="K16" s="39">
        <f>'１０月'!AA14</f>
        <v>18.7</v>
      </c>
      <c r="L16" s="39">
        <f>'１１月'!AA14</f>
        <v>14.8</v>
      </c>
      <c r="M16" s="40">
        <f>'１２月'!AA14</f>
        <v>8.3</v>
      </c>
      <c r="N16" s="3"/>
    </row>
    <row r="17" spans="1:14" ht="16.5" customHeight="1">
      <c r="A17" s="20">
        <v>13</v>
      </c>
      <c r="B17" s="38">
        <f>'１月'!AA15</f>
        <v>7.24</v>
      </c>
      <c r="C17" s="39">
        <f>'２月'!AA15</f>
        <v>6.921</v>
      </c>
      <c r="D17" s="39">
        <f>'３月'!AA15</f>
        <v>15.05</v>
      </c>
      <c r="E17" s="39">
        <f>'４月'!AA15</f>
        <v>15.95</v>
      </c>
      <c r="F17" s="39">
        <f>'５月'!AA15</f>
        <v>20.68</v>
      </c>
      <c r="G17" s="39">
        <f>'６月'!AA15</f>
        <v>31.21</v>
      </c>
      <c r="H17" s="39">
        <f>'７月'!AA15</f>
        <v>26.88</v>
      </c>
      <c r="I17" s="39">
        <f>'８月'!AA15</f>
        <v>31.85</v>
      </c>
      <c r="J17" s="39">
        <f>'９月'!AA15</f>
        <v>24.7</v>
      </c>
      <c r="K17" s="39">
        <f>'１０月'!AA15</f>
        <v>20.6</v>
      </c>
      <c r="L17" s="39">
        <f>'１１月'!AA15</f>
        <v>18.8</v>
      </c>
      <c r="M17" s="40">
        <f>'１２月'!AA15</f>
        <v>10</v>
      </c>
      <c r="N17" s="3"/>
    </row>
    <row r="18" spans="1:14" ht="16.5" customHeight="1">
      <c r="A18" s="20">
        <v>14</v>
      </c>
      <c r="B18" s="38">
        <f>'１月'!AA16</f>
        <v>7.66</v>
      </c>
      <c r="C18" s="39">
        <f>'２月'!AA16</f>
        <v>2.739</v>
      </c>
      <c r="D18" s="39">
        <f>'３月'!AA16</f>
        <v>12.62</v>
      </c>
      <c r="E18" s="39">
        <f>'４月'!AA16</f>
        <v>15.78</v>
      </c>
      <c r="F18" s="39">
        <f>'５月'!AA16</f>
        <v>25.75</v>
      </c>
      <c r="G18" s="39">
        <f>'６月'!AA16</f>
        <v>24.29</v>
      </c>
      <c r="H18" s="39">
        <f>'７月'!AA16</f>
        <v>27.09</v>
      </c>
      <c r="I18" s="39">
        <f>'８月'!AA16</f>
        <v>28.79</v>
      </c>
      <c r="J18" s="39">
        <f>'９月'!AA16</f>
        <v>24</v>
      </c>
      <c r="K18" s="39">
        <f>'１０月'!AA16</f>
        <v>25.4</v>
      </c>
      <c r="L18" s="39">
        <f>'１１月'!AA16</f>
        <v>16.4</v>
      </c>
      <c r="M18" s="40">
        <f>'１２月'!AA16</f>
        <v>7.1</v>
      </c>
      <c r="N18" s="3"/>
    </row>
    <row r="19" spans="1:14" ht="16.5" customHeight="1">
      <c r="A19" s="20">
        <v>15</v>
      </c>
      <c r="B19" s="38">
        <f>'１月'!AA17</f>
        <v>3.957</v>
      </c>
      <c r="C19" s="39">
        <f>'２月'!AA17</f>
        <v>12.23</v>
      </c>
      <c r="D19" s="39">
        <f>'３月'!AA17</f>
        <v>9.4</v>
      </c>
      <c r="E19" s="39">
        <f>'４月'!AA17</f>
        <v>22.2</v>
      </c>
      <c r="F19" s="39">
        <f>'５月'!AA17</f>
        <v>21.95</v>
      </c>
      <c r="G19" s="39">
        <f>'６月'!AA17</f>
        <v>27.13</v>
      </c>
      <c r="H19" s="39">
        <f>'７月'!AA17</f>
        <v>29.1</v>
      </c>
      <c r="I19" s="39">
        <f>'８月'!AA17</f>
        <v>29.52</v>
      </c>
      <c r="J19" s="39">
        <f>'９月'!AA17</f>
        <v>23</v>
      </c>
      <c r="K19" s="39">
        <f>'１０月'!AA17</f>
        <v>17.3</v>
      </c>
      <c r="L19" s="39">
        <f>'１１月'!AA17</f>
        <v>14.7</v>
      </c>
      <c r="M19" s="40">
        <f>'１２月'!AA17</f>
        <v>7.3</v>
      </c>
      <c r="N19" s="3"/>
    </row>
    <row r="20" spans="1:14" ht="16.5" customHeight="1">
      <c r="A20" s="20">
        <v>16</v>
      </c>
      <c r="B20" s="38">
        <f>'１月'!AA18</f>
        <v>8.61</v>
      </c>
      <c r="C20" s="39">
        <f>'２月'!AA18</f>
        <v>10.57</v>
      </c>
      <c r="D20" s="39">
        <f>'３月'!AA18</f>
        <v>15.9</v>
      </c>
      <c r="E20" s="39">
        <f>'４月'!AA18</f>
        <v>18.24</v>
      </c>
      <c r="F20" s="39">
        <f>'５月'!AA18</f>
        <v>27.09</v>
      </c>
      <c r="G20" s="39">
        <f>'６月'!AA18</f>
        <v>26.47</v>
      </c>
      <c r="H20" s="39">
        <f>'７月'!AA18</f>
        <v>27.12</v>
      </c>
      <c r="I20" s="39">
        <f>'８月'!AA18</f>
        <v>21.98</v>
      </c>
      <c r="J20" s="39">
        <f>'９月'!AA18</f>
        <v>26.4</v>
      </c>
      <c r="K20" s="39">
        <f>'１０月'!AA18</f>
        <v>18.4</v>
      </c>
      <c r="L20" s="39">
        <f>'１１月'!AA18</f>
        <v>14.7</v>
      </c>
      <c r="M20" s="40">
        <f>'１２月'!AA18</f>
        <v>7.6</v>
      </c>
      <c r="N20" s="3"/>
    </row>
    <row r="21" spans="1:14" ht="16.5" customHeight="1">
      <c r="A21" s="20">
        <v>17</v>
      </c>
      <c r="B21" s="38">
        <f>'１月'!AA19</f>
        <v>9.18</v>
      </c>
      <c r="C21" s="39">
        <f>'２月'!AA19</f>
        <v>11.56</v>
      </c>
      <c r="D21" s="39">
        <f>'３月'!AA19</f>
        <v>13.81</v>
      </c>
      <c r="E21" s="39">
        <f>'４月'!AA19</f>
        <v>18.18</v>
      </c>
      <c r="F21" s="39">
        <f>'５月'!AA19</f>
        <v>24.09</v>
      </c>
      <c r="G21" s="39">
        <f>'６月'!AA19</f>
        <v>24.67</v>
      </c>
      <c r="H21" s="39">
        <f>'７月'!AA19</f>
        <v>24.61</v>
      </c>
      <c r="I21" s="39">
        <f>'８月'!AA19</f>
        <v>25.02</v>
      </c>
      <c r="J21" s="39">
        <f>'９月'!AA19</f>
        <v>23.8</v>
      </c>
      <c r="K21" s="39">
        <f>'１０月'!AA19</f>
        <v>22.4</v>
      </c>
      <c r="L21" s="39">
        <f>'１１月'!AA19</f>
        <v>15.2</v>
      </c>
      <c r="M21" s="40">
        <f>'１２月'!AA19</f>
        <v>7.8</v>
      </c>
      <c r="N21" s="3"/>
    </row>
    <row r="22" spans="1:14" ht="16.5" customHeight="1">
      <c r="A22" s="20">
        <v>18</v>
      </c>
      <c r="B22" s="38">
        <f>'１月'!AA20</f>
        <v>7.23</v>
      </c>
      <c r="C22" s="39">
        <f>'２月'!AA20</f>
        <v>8.68</v>
      </c>
      <c r="D22" s="39">
        <f>'３月'!AA20</f>
        <v>20.41</v>
      </c>
      <c r="E22" s="39">
        <f>'４月'!AA20</f>
        <v>15.41</v>
      </c>
      <c r="F22" s="39">
        <f>'５月'!AA20</f>
        <v>20.58</v>
      </c>
      <c r="G22" s="39">
        <f>'６月'!AA20</f>
        <v>23.5</v>
      </c>
      <c r="H22" s="39">
        <f>'７月'!AA20</f>
        <v>24.04</v>
      </c>
      <c r="I22" s="39">
        <f>'８月'!AA20</f>
        <v>30.25</v>
      </c>
      <c r="J22" s="39">
        <f>'９月'!AA20</f>
        <v>23.1</v>
      </c>
      <c r="K22" s="39">
        <f>'１０月'!AA20</f>
        <v>19.1</v>
      </c>
      <c r="L22" s="39">
        <f>'１１月'!AA20</f>
        <v>15.1</v>
      </c>
      <c r="M22" s="40">
        <f>'１２月'!AA20</f>
        <v>7.3</v>
      </c>
      <c r="N22" s="3"/>
    </row>
    <row r="23" spans="1:14" ht="16.5" customHeight="1">
      <c r="A23" s="20">
        <v>19</v>
      </c>
      <c r="B23" s="38">
        <f>'１月'!AA21</f>
        <v>6.646</v>
      </c>
      <c r="C23" s="39">
        <f>'２月'!AA21</f>
        <v>6.476</v>
      </c>
      <c r="D23" s="39">
        <f>'３月'!AA21</f>
        <v>11.59</v>
      </c>
      <c r="E23" s="39">
        <f>'４月'!AA21</f>
        <v>12.72</v>
      </c>
      <c r="F23" s="39">
        <f>'５月'!AA21</f>
        <v>20.01</v>
      </c>
      <c r="G23" s="39">
        <f>'６月'!AA21</f>
        <v>27.21</v>
      </c>
      <c r="H23" s="39">
        <f>'７月'!AA21</f>
        <v>25.26</v>
      </c>
      <c r="I23" s="39" t="s">
        <v>404</v>
      </c>
      <c r="J23" s="39">
        <f>'９月'!AA21</f>
        <v>24</v>
      </c>
      <c r="K23" s="39">
        <f>'１０月'!AA21</f>
        <v>20.8</v>
      </c>
      <c r="L23" s="39">
        <f>'１１月'!AA21</f>
        <v>14.6</v>
      </c>
      <c r="M23" s="40">
        <f>'１２月'!AA21</f>
        <v>8.5</v>
      </c>
      <c r="N23" s="3"/>
    </row>
    <row r="24" spans="1:14" ht="16.5" customHeight="1">
      <c r="A24" s="24">
        <v>20</v>
      </c>
      <c r="B24" s="41">
        <f>'１月'!AA22</f>
        <v>7.06</v>
      </c>
      <c r="C24" s="42">
        <f>'２月'!AA22</f>
        <v>7.46</v>
      </c>
      <c r="D24" s="42">
        <f>'３月'!AA22</f>
        <v>11.33</v>
      </c>
      <c r="E24" s="42">
        <f>'４月'!AA22</f>
        <v>11.5</v>
      </c>
      <c r="F24" s="42">
        <f>'５月'!AA22</f>
        <v>21.19</v>
      </c>
      <c r="G24" s="42">
        <f>'６月'!AA22</f>
        <v>27.39</v>
      </c>
      <c r="H24" s="42">
        <f>'７月'!AA22</f>
        <v>25.35</v>
      </c>
      <c r="I24" s="42" t="s">
        <v>406</v>
      </c>
      <c r="J24" s="42">
        <f>'９月'!AA22</f>
        <v>20.8</v>
      </c>
      <c r="K24" s="42">
        <f>'１０月'!AA22</f>
        <v>22.4</v>
      </c>
      <c r="L24" s="42">
        <f>'１１月'!AA22</f>
        <v>11.8</v>
      </c>
      <c r="M24" s="43">
        <f>'１２月'!AA22</f>
        <v>11.1</v>
      </c>
      <c r="N24" s="3"/>
    </row>
    <row r="25" spans="1:14" ht="16.5" customHeight="1">
      <c r="A25" s="16">
        <v>21</v>
      </c>
      <c r="B25" s="35">
        <f>'１月'!AA23</f>
        <v>11.25</v>
      </c>
      <c r="C25" s="36">
        <f>'２月'!AA23</f>
        <v>9.49</v>
      </c>
      <c r="D25" s="36">
        <f>'３月'!AA23</f>
        <v>13.86</v>
      </c>
      <c r="E25" s="36">
        <f>'４月'!AA23</f>
        <v>14.57</v>
      </c>
      <c r="F25" s="36">
        <f>'５月'!AA23</f>
        <v>17.98</v>
      </c>
      <c r="G25" s="36">
        <f>'６月'!AA23</f>
        <v>23.42</v>
      </c>
      <c r="H25" s="36">
        <f>'７月'!AA23</f>
        <v>24.6</v>
      </c>
      <c r="I25" s="36" t="s">
        <v>404</v>
      </c>
      <c r="J25" s="36">
        <f>'９月'!AA23</f>
        <v>22.1</v>
      </c>
      <c r="K25" s="36">
        <f>'１０月'!AA23</f>
        <v>20.8</v>
      </c>
      <c r="L25" s="36">
        <f>'１１月'!AA23</f>
        <v>15</v>
      </c>
      <c r="M25" s="37">
        <f>'１２月'!AA23</f>
        <v>9.3</v>
      </c>
      <c r="N25" s="3"/>
    </row>
    <row r="26" spans="1:14" ht="16.5" customHeight="1">
      <c r="A26" s="20">
        <v>22</v>
      </c>
      <c r="B26" s="38">
        <f>'１月'!AA24</f>
        <v>8.01</v>
      </c>
      <c r="C26" s="39">
        <f>'２月'!AA24</f>
        <v>7.93</v>
      </c>
      <c r="D26" s="39">
        <f>'３月'!AA24</f>
        <v>13.34</v>
      </c>
      <c r="E26" s="39">
        <f>'４月'!AA24</f>
        <v>16.36</v>
      </c>
      <c r="F26" s="39">
        <f>'５月'!AA24</f>
        <v>21.21</v>
      </c>
      <c r="G26" s="39">
        <f>'６月'!AA24</f>
        <v>21.19</v>
      </c>
      <c r="H26" s="39">
        <f>'７月'!AA24</f>
        <v>28.37</v>
      </c>
      <c r="I26" s="39" t="s">
        <v>404</v>
      </c>
      <c r="J26" s="39">
        <f>'９月'!AA24</f>
        <v>21.1</v>
      </c>
      <c r="K26" s="39">
        <f>'１０月'!AA24</f>
        <v>17.7</v>
      </c>
      <c r="L26" s="39">
        <f>'１１月'!AA24</f>
        <v>19</v>
      </c>
      <c r="M26" s="40">
        <f>'１２月'!AA24</f>
        <v>9.2</v>
      </c>
      <c r="N26" s="3"/>
    </row>
    <row r="27" spans="1:14" ht="16.5" customHeight="1">
      <c r="A27" s="20">
        <v>23</v>
      </c>
      <c r="B27" s="38">
        <f>'１月'!AA25</f>
        <v>9.94</v>
      </c>
      <c r="C27" s="39">
        <f>'２月'!AA25</f>
        <v>8.63</v>
      </c>
      <c r="D27" s="39">
        <f>'３月'!AA25</f>
        <v>14.53</v>
      </c>
      <c r="E27" s="39">
        <f>'４月'!AA25</f>
        <v>17.3</v>
      </c>
      <c r="F27" s="39">
        <f>'５月'!AA25</f>
        <v>16.46</v>
      </c>
      <c r="G27" s="39">
        <f>'６月'!AA25</f>
        <v>22.65</v>
      </c>
      <c r="H27" s="39">
        <f>'７月'!AA25</f>
        <v>30.67</v>
      </c>
      <c r="I27" s="39" t="s">
        <v>404</v>
      </c>
      <c r="J27" s="39">
        <f>'９月'!AA25</f>
        <v>23.7</v>
      </c>
      <c r="K27" s="39">
        <f>'１０月'!AA25</f>
        <v>15.2</v>
      </c>
      <c r="L27" s="39">
        <f>'１１月'!AA25</f>
        <v>16.5</v>
      </c>
      <c r="M27" s="40">
        <f>'１２月'!AA25</f>
        <v>9</v>
      </c>
      <c r="N27" s="3"/>
    </row>
    <row r="28" spans="1:14" ht="16.5" customHeight="1">
      <c r="A28" s="20">
        <v>24</v>
      </c>
      <c r="B28" s="38">
        <f>'１月'!AA26</f>
        <v>12.92</v>
      </c>
      <c r="C28" s="39">
        <f>'２月'!AA26</f>
        <v>6.92</v>
      </c>
      <c r="D28" s="39">
        <f>'３月'!AA26</f>
        <v>17.11</v>
      </c>
      <c r="E28" s="39">
        <f>'４月'!AA26</f>
        <v>17.25</v>
      </c>
      <c r="F28" s="39">
        <f>'５月'!AA26</f>
        <v>25.11</v>
      </c>
      <c r="G28" s="39">
        <f>'６月'!AA26</f>
        <v>21.49</v>
      </c>
      <c r="H28" s="39">
        <f>'７月'!AA26</f>
        <v>31.48</v>
      </c>
      <c r="I28" s="39" t="s">
        <v>404</v>
      </c>
      <c r="J28" s="39">
        <f>'９月'!AA26</f>
        <v>24.7</v>
      </c>
      <c r="K28" s="39">
        <f>'１０月'!AA26</f>
        <v>17.9</v>
      </c>
      <c r="L28" s="39">
        <f>'１１月'!AA26</f>
        <v>15.1</v>
      </c>
      <c r="M28" s="40">
        <f>'１２月'!AA26</f>
        <v>8.8</v>
      </c>
      <c r="N28" s="3"/>
    </row>
    <row r="29" spans="1:14" ht="16.5" customHeight="1">
      <c r="A29" s="20">
        <v>25</v>
      </c>
      <c r="B29" s="38">
        <f>'１月'!AA27</f>
        <v>11.78</v>
      </c>
      <c r="C29" s="39">
        <f>'２月'!AA27</f>
        <v>11.28</v>
      </c>
      <c r="D29" s="39">
        <f>'３月'!AA27</f>
        <v>21.9</v>
      </c>
      <c r="E29" s="39">
        <f>'４月'!AA27</f>
        <v>21.56</v>
      </c>
      <c r="F29" s="39">
        <f>'５月'!AA27</f>
        <v>28.44</v>
      </c>
      <c r="G29" s="39">
        <f>'６月'!AA27</f>
        <v>24.33</v>
      </c>
      <c r="H29" s="39">
        <f>'７月'!AA27</f>
        <v>33.08</v>
      </c>
      <c r="I29" s="39" t="s">
        <v>404</v>
      </c>
      <c r="J29" s="39">
        <f>'９月'!AA27</f>
        <v>22.7</v>
      </c>
      <c r="K29" s="39">
        <f>'１０月'!AA27</f>
        <v>21.9</v>
      </c>
      <c r="L29" s="39">
        <f>'１１月'!AA27</f>
        <v>13.1</v>
      </c>
      <c r="M29" s="40">
        <f>'１２月'!AA27</f>
        <v>10</v>
      </c>
      <c r="N29" s="3"/>
    </row>
    <row r="30" spans="1:14" ht="16.5" customHeight="1">
      <c r="A30" s="20">
        <v>26</v>
      </c>
      <c r="B30" s="38">
        <f>'１月'!AA28</f>
        <v>15.42</v>
      </c>
      <c r="C30" s="39">
        <f>'２月'!AA28</f>
        <v>11.28</v>
      </c>
      <c r="D30" s="39">
        <f>'３月'!AA28</f>
        <v>18.32</v>
      </c>
      <c r="E30" s="39">
        <f>'４月'!AA28</f>
        <v>20.14</v>
      </c>
      <c r="F30" s="39">
        <f>'５月'!AA28</f>
        <v>24.35</v>
      </c>
      <c r="G30" s="39">
        <f>'６月'!AA28</f>
        <v>24.19</v>
      </c>
      <c r="H30" s="39">
        <f>'７月'!AA28</f>
        <v>29.95</v>
      </c>
      <c r="I30" s="39" t="s">
        <v>404</v>
      </c>
      <c r="J30" s="39">
        <f>'９月'!AA28</f>
        <v>24</v>
      </c>
      <c r="K30" s="39">
        <f>'１０月'!AA28</f>
        <v>21.8</v>
      </c>
      <c r="L30" s="39">
        <f>'１１月'!AA28</f>
        <v>11.4</v>
      </c>
      <c r="M30" s="40">
        <f>'１２月'!AA28</f>
        <v>7.2</v>
      </c>
      <c r="N30" s="3"/>
    </row>
    <row r="31" spans="1:14" ht="16.5" customHeight="1">
      <c r="A31" s="20">
        <v>27</v>
      </c>
      <c r="B31" s="38">
        <f>'１月'!AA29</f>
        <v>7.44</v>
      </c>
      <c r="C31" s="39">
        <f>'２月'!AA29</f>
        <v>12</v>
      </c>
      <c r="D31" s="39">
        <f>'３月'!AA29</f>
        <v>13.14</v>
      </c>
      <c r="E31" s="39">
        <f>'４月'!AA29</f>
        <v>23.91</v>
      </c>
      <c r="F31" s="39">
        <f>'５月'!AA29</f>
        <v>22.93</v>
      </c>
      <c r="G31" s="39">
        <f>'６月'!AA29</f>
        <v>25.48</v>
      </c>
      <c r="H31" s="39">
        <f>'７月'!AA29</f>
        <v>34.95</v>
      </c>
      <c r="I31" s="39" t="s">
        <v>404</v>
      </c>
      <c r="J31" s="39">
        <f>'９月'!AA29</f>
        <v>21.4</v>
      </c>
      <c r="K31" s="39">
        <f>'１０月'!AA29</f>
        <v>22.4</v>
      </c>
      <c r="L31" s="39">
        <f>'１１月'!AA29</f>
        <v>16.7</v>
      </c>
      <c r="M31" s="40">
        <f>'１２月'!AA29</f>
        <v>7</v>
      </c>
      <c r="N31" s="3"/>
    </row>
    <row r="32" spans="1:14" ht="16.5" customHeight="1">
      <c r="A32" s="20">
        <v>28</v>
      </c>
      <c r="B32" s="38">
        <f>'１月'!AA30</f>
        <v>12.66</v>
      </c>
      <c r="C32" s="39">
        <f>'２月'!AA30</f>
        <v>16.92</v>
      </c>
      <c r="D32" s="39">
        <f>'３月'!AA30</f>
        <v>17.42</v>
      </c>
      <c r="E32" s="39">
        <f>'４月'!AA30</f>
        <v>23.28</v>
      </c>
      <c r="F32" s="39">
        <f>'５月'!AA30</f>
        <v>25.55</v>
      </c>
      <c r="G32" s="39">
        <f>'６月'!AA30</f>
        <v>24.37</v>
      </c>
      <c r="H32" s="39">
        <f>'７月'!AA30</f>
        <v>29.01</v>
      </c>
      <c r="I32" s="39">
        <f>'８月'!AA30</f>
        <v>21.2</v>
      </c>
      <c r="J32" s="39">
        <f>'９月'!AA30</f>
        <v>22.4</v>
      </c>
      <c r="K32" s="39">
        <f>'１０月'!AA30</f>
        <v>18.3</v>
      </c>
      <c r="L32" s="39">
        <f>'１１月'!AA30</f>
        <v>15.6</v>
      </c>
      <c r="M32" s="40">
        <f>'１２月'!AA30</f>
        <v>8.4</v>
      </c>
      <c r="N32" s="3"/>
    </row>
    <row r="33" spans="1:14" ht="16.5" customHeight="1">
      <c r="A33" s="20">
        <v>29</v>
      </c>
      <c r="B33" s="38">
        <f>'１月'!AA31</f>
        <v>11.47</v>
      </c>
      <c r="C33" s="39"/>
      <c r="D33" s="39">
        <f>'３月'!AA31</f>
        <v>22.81</v>
      </c>
      <c r="E33" s="39">
        <f>'４月'!AA31</f>
        <v>16.73</v>
      </c>
      <c r="F33" s="39">
        <f>'５月'!AA31</f>
        <v>23.92</v>
      </c>
      <c r="G33" s="39">
        <f>'６月'!AA31</f>
        <v>24.9</v>
      </c>
      <c r="H33" s="39">
        <f>'７月'!AA31</f>
        <v>28.09</v>
      </c>
      <c r="I33" s="39">
        <f>'８月'!AA31</f>
        <v>25.1</v>
      </c>
      <c r="J33" s="39">
        <f>'９月'!AA31</f>
        <v>23.9</v>
      </c>
      <c r="K33" s="39">
        <f>'１０月'!AA31</f>
        <v>20.1</v>
      </c>
      <c r="L33" s="39">
        <f>'１１月'!AA31</f>
        <v>16.2</v>
      </c>
      <c r="M33" s="40">
        <f>'１２月'!AA31</f>
        <v>8.1</v>
      </c>
      <c r="N33" s="3"/>
    </row>
    <row r="34" spans="1:14" ht="16.5" customHeight="1">
      <c r="A34" s="20">
        <v>30</v>
      </c>
      <c r="B34" s="38">
        <f>'１月'!AA32</f>
        <v>10.22</v>
      </c>
      <c r="C34" s="39"/>
      <c r="D34" s="39">
        <f>'３月'!AA32</f>
        <v>17.23</v>
      </c>
      <c r="E34" s="39">
        <f>'４月'!AA32</f>
        <v>17.81</v>
      </c>
      <c r="F34" s="39">
        <f>'５月'!AA32</f>
        <v>27.85</v>
      </c>
      <c r="G34" s="39">
        <f>'６月'!AA32</f>
        <v>23.32</v>
      </c>
      <c r="H34" s="39">
        <f>'７月'!AA32</f>
        <v>29.22</v>
      </c>
      <c r="I34" s="39">
        <f>'８月'!AA32</f>
        <v>23.7</v>
      </c>
      <c r="J34" s="39">
        <f>'９月'!AA32</f>
        <v>26.9</v>
      </c>
      <c r="K34" s="39">
        <f>'１０月'!AA32</f>
        <v>19.8</v>
      </c>
      <c r="L34" s="39">
        <f>'１１月'!AA32</f>
        <v>14.7</v>
      </c>
      <c r="M34" s="40">
        <f>'１２月'!AA32</f>
        <v>11.4</v>
      </c>
      <c r="N34" s="3"/>
    </row>
    <row r="35" spans="1:14" ht="16.5" customHeight="1">
      <c r="A35" s="28">
        <v>31</v>
      </c>
      <c r="B35" s="44">
        <f>'１月'!AA33</f>
        <v>12.3</v>
      </c>
      <c r="C35" s="45"/>
      <c r="D35" s="45">
        <f>'３月'!AA33</f>
        <v>17.97</v>
      </c>
      <c r="E35" s="45"/>
      <c r="F35" s="45">
        <f>'５月'!AA33</f>
        <v>27.59</v>
      </c>
      <c r="G35" s="45"/>
      <c r="H35" s="45">
        <f>'７月'!AA33</f>
        <v>29.62</v>
      </c>
      <c r="I35" s="45">
        <f>'８月'!AA33</f>
        <v>25.4</v>
      </c>
      <c r="J35" s="45"/>
      <c r="K35" s="45">
        <f>'１０月'!AA33</f>
        <v>20.7</v>
      </c>
      <c r="L35" s="45"/>
      <c r="M35" s="46">
        <f>'１２月'!AA33</f>
        <v>12.3</v>
      </c>
      <c r="N35" s="47"/>
    </row>
    <row r="36" spans="1:14" ht="16.5" customHeight="1">
      <c r="A36" s="60" t="s">
        <v>9</v>
      </c>
      <c r="B36" s="64">
        <f aca="true" t="shared" si="0" ref="B36:M36">AVERAGE(B5:B35)</f>
        <v>9.611290322580645</v>
      </c>
      <c r="C36" s="65">
        <f t="shared" si="0"/>
        <v>8.610857142857144</v>
      </c>
      <c r="D36" s="65">
        <f t="shared" si="0"/>
        <v>12.817741935483872</v>
      </c>
      <c r="E36" s="65">
        <f t="shared" si="0"/>
        <v>17.093000000000004</v>
      </c>
      <c r="F36" s="65">
        <f t="shared" si="0"/>
        <v>22.59838709677419</v>
      </c>
      <c r="G36" s="65">
        <f t="shared" si="0"/>
        <v>23.832000000000004</v>
      </c>
      <c r="H36" s="65">
        <f t="shared" si="0"/>
        <v>27.499354838709685</v>
      </c>
      <c r="I36" s="65">
        <f t="shared" si="0"/>
        <v>29.397727272727284</v>
      </c>
      <c r="J36" s="65">
        <f t="shared" si="0"/>
        <v>23.96</v>
      </c>
      <c r="K36" s="65">
        <f t="shared" si="0"/>
        <v>20.774193548387093</v>
      </c>
      <c r="L36" s="65">
        <f t="shared" si="0"/>
        <v>16.34666666666667</v>
      </c>
      <c r="M36" s="66">
        <f t="shared" si="0"/>
        <v>9.558064516129033</v>
      </c>
      <c r="N36" s="47"/>
    </row>
    <row r="37" spans="1:14" ht="16.5" customHeight="1">
      <c r="A37" s="89" t="s">
        <v>38</v>
      </c>
      <c r="B37" s="86">
        <f aca="true" t="shared" si="1" ref="B37:M37">MAX(B5:B35)</f>
        <v>15.42</v>
      </c>
      <c r="C37" s="87">
        <f t="shared" si="1"/>
        <v>16.92</v>
      </c>
      <c r="D37" s="87">
        <f t="shared" si="1"/>
        <v>22.81</v>
      </c>
      <c r="E37" s="87">
        <f t="shared" si="1"/>
        <v>23.96</v>
      </c>
      <c r="F37" s="87">
        <f t="shared" si="1"/>
        <v>28.44</v>
      </c>
      <c r="G37" s="87">
        <f t="shared" si="1"/>
        <v>31.21</v>
      </c>
      <c r="H37" s="87">
        <f t="shared" si="1"/>
        <v>34.95</v>
      </c>
      <c r="I37" s="87">
        <f t="shared" si="1"/>
        <v>37.24</v>
      </c>
      <c r="J37" s="87">
        <f t="shared" si="1"/>
        <v>27.8</v>
      </c>
      <c r="K37" s="87">
        <f t="shared" si="1"/>
        <v>28.4</v>
      </c>
      <c r="L37" s="87">
        <f t="shared" si="1"/>
        <v>22.4</v>
      </c>
      <c r="M37" s="88">
        <f t="shared" si="1"/>
        <v>15.2</v>
      </c>
      <c r="N37" s="47"/>
    </row>
    <row r="38" spans="1:14" ht="16.5" customHeight="1">
      <c r="A38" s="32" t="s">
        <v>34</v>
      </c>
      <c r="B38" s="35">
        <f aca="true" t="shared" si="2" ref="B38:M38">AVERAGE(B5:B14)</f>
        <v>9.7957</v>
      </c>
      <c r="C38" s="36">
        <f t="shared" si="2"/>
        <v>7.919200000000001</v>
      </c>
      <c r="D38" s="36">
        <f t="shared" si="2"/>
        <v>7.806</v>
      </c>
      <c r="E38" s="36">
        <f t="shared" si="2"/>
        <v>15.85</v>
      </c>
      <c r="F38" s="36">
        <f t="shared" si="2"/>
        <v>21.189</v>
      </c>
      <c r="G38" s="36">
        <f t="shared" si="2"/>
        <v>22.467000000000002</v>
      </c>
      <c r="H38" s="36">
        <f t="shared" si="2"/>
        <v>25.274</v>
      </c>
      <c r="I38" s="36">
        <f t="shared" si="2"/>
        <v>32.309000000000005</v>
      </c>
      <c r="J38" s="36">
        <f t="shared" si="2"/>
        <v>24.949999999999996</v>
      </c>
      <c r="K38" s="36">
        <f t="shared" si="2"/>
        <v>22.270000000000003</v>
      </c>
      <c r="L38" s="36">
        <f t="shared" si="2"/>
        <v>18.64</v>
      </c>
      <c r="M38" s="37">
        <f t="shared" si="2"/>
        <v>11.049999999999999</v>
      </c>
      <c r="N38" s="47"/>
    </row>
    <row r="39" spans="1:14" ht="16.5" customHeight="1">
      <c r="A39" s="33" t="s">
        <v>35</v>
      </c>
      <c r="B39" s="38">
        <f aca="true" t="shared" si="3" ref="B39:M39">AVERAGE(B15:B24)</f>
        <v>7.658300000000001</v>
      </c>
      <c r="C39" s="39">
        <f t="shared" si="3"/>
        <v>7.7462</v>
      </c>
      <c r="D39" s="39">
        <f t="shared" si="3"/>
        <v>13.166</v>
      </c>
      <c r="E39" s="39">
        <f t="shared" si="3"/>
        <v>16.538</v>
      </c>
      <c r="F39" s="39">
        <f t="shared" si="3"/>
        <v>22.726999999999997</v>
      </c>
      <c r="G39" s="39">
        <f t="shared" si="3"/>
        <v>25.494999999999997</v>
      </c>
      <c r="H39" s="39">
        <f t="shared" si="3"/>
        <v>27.07</v>
      </c>
      <c r="I39" s="39">
        <f t="shared" si="3"/>
        <v>28.5325</v>
      </c>
      <c r="J39" s="39">
        <f t="shared" si="3"/>
        <v>23.64</v>
      </c>
      <c r="K39" s="39">
        <f t="shared" si="3"/>
        <v>20.470000000000002</v>
      </c>
      <c r="L39" s="39">
        <f t="shared" si="3"/>
        <v>15.070000000000002</v>
      </c>
      <c r="M39" s="40">
        <f t="shared" si="3"/>
        <v>8.51</v>
      </c>
      <c r="N39" s="3"/>
    </row>
    <row r="40" spans="1:14" ht="16.5" customHeight="1">
      <c r="A40" s="34" t="s">
        <v>36</v>
      </c>
      <c r="B40" s="41">
        <f aca="true" t="shared" si="4" ref="B40:M40">AVERAGE(B25:B35)</f>
        <v>11.219090909090907</v>
      </c>
      <c r="C40" s="42">
        <f t="shared" si="4"/>
        <v>10.55625</v>
      </c>
      <c r="D40" s="42">
        <f t="shared" si="4"/>
        <v>17.05727272727273</v>
      </c>
      <c r="E40" s="42">
        <f t="shared" si="4"/>
        <v>18.891</v>
      </c>
      <c r="F40" s="42">
        <f t="shared" si="4"/>
        <v>23.762727272727272</v>
      </c>
      <c r="G40" s="42">
        <f t="shared" si="4"/>
        <v>23.534</v>
      </c>
      <c r="H40" s="42">
        <f t="shared" si="4"/>
        <v>29.91272727272727</v>
      </c>
      <c r="I40" s="42">
        <f t="shared" si="4"/>
        <v>23.85</v>
      </c>
      <c r="J40" s="42">
        <f t="shared" si="4"/>
        <v>23.290000000000003</v>
      </c>
      <c r="K40" s="42">
        <f t="shared" si="4"/>
        <v>19.69090909090909</v>
      </c>
      <c r="L40" s="42">
        <f t="shared" si="4"/>
        <v>15.329999999999998</v>
      </c>
      <c r="M40" s="43">
        <f t="shared" si="4"/>
        <v>9.154545454545454</v>
      </c>
      <c r="N40" s="3"/>
    </row>
    <row r="41" spans="1:14" ht="16.5" customHeight="1">
      <c r="A41" s="94" t="s">
        <v>39</v>
      </c>
      <c r="B41" s="95">
        <f aca="true" t="shared" si="5" ref="B41:M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 t="shared" si="5"/>
        <v>0</v>
      </c>
      <c r="K41" s="95">
        <f t="shared" si="5"/>
        <v>0</v>
      </c>
      <c r="L41" s="95">
        <f t="shared" si="5"/>
        <v>0</v>
      </c>
      <c r="M41" s="96">
        <f t="shared" si="5"/>
        <v>0</v>
      </c>
      <c r="N41" s="3"/>
    </row>
    <row r="42" spans="1:14" ht="16.5" customHeight="1">
      <c r="A42" s="97" t="s">
        <v>40</v>
      </c>
      <c r="B42" s="98">
        <f aca="true" t="shared" si="6" ref="B42:M42">COUNTIF(B5:B35,B49)</f>
        <v>0</v>
      </c>
      <c r="C42" s="98">
        <f t="shared" si="6"/>
        <v>0</v>
      </c>
      <c r="D42" s="98">
        <f t="shared" si="6"/>
        <v>0</v>
      </c>
      <c r="E42" s="98">
        <f t="shared" si="6"/>
        <v>0</v>
      </c>
      <c r="F42" s="98">
        <f t="shared" si="6"/>
        <v>8</v>
      </c>
      <c r="G42" s="98">
        <f t="shared" si="6"/>
        <v>7</v>
      </c>
      <c r="H42" s="98">
        <f t="shared" si="6"/>
        <v>24</v>
      </c>
      <c r="I42" s="98">
        <f t="shared" si="6"/>
        <v>19</v>
      </c>
      <c r="J42" s="98">
        <f t="shared" si="6"/>
        <v>6</v>
      </c>
      <c r="K42" s="98">
        <f t="shared" si="6"/>
        <v>2</v>
      </c>
      <c r="L42" s="98">
        <f t="shared" si="6"/>
        <v>0</v>
      </c>
      <c r="M42" s="48">
        <f t="shared" si="6"/>
        <v>0</v>
      </c>
      <c r="N42" s="3"/>
    </row>
    <row r="43" spans="1:14" ht="16.5" customHeight="1">
      <c r="A43" s="97" t="s">
        <v>41</v>
      </c>
      <c r="B43" s="98">
        <f aca="true" t="shared" si="7" ref="B43:M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1</v>
      </c>
      <c r="H43" s="98">
        <f t="shared" si="7"/>
        <v>6</v>
      </c>
      <c r="I43" s="98">
        <f t="shared" si="7"/>
        <v>10</v>
      </c>
      <c r="J43" s="98">
        <f t="shared" si="7"/>
        <v>0</v>
      </c>
      <c r="K43" s="98">
        <f t="shared" si="7"/>
        <v>0</v>
      </c>
      <c r="L43" s="98">
        <f t="shared" si="7"/>
        <v>0</v>
      </c>
      <c r="M43" s="48">
        <f t="shared" si="7"/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2014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-1.099</v>
      </c>
      <c r="C5" s="36">
        <f>'２月'!AC3</f>
        <v>-1.912</v>
      </c>
      <c r="D5" s="36">
        <f>'３月'!AC3</f>
        <v>4.472</v>
      </c>
      <c r="E5" s="36">
        <f>'４月'!AC3</f>
        <v>6.561</v>
      </c>
      <c r="F5" s="36">
        <f>'５月'!AC3</f>
        <v>14.43</v>
      </c>
      <c r="G5" s="36">
        <f>'６月'!AC3</f>
        <v>17.3</v>
      </c>
      <c r="H5" s="36">
        <f>'７月'!AC3</f>
        <v>18.97</v>
      </c>
      <c r="I5" s="36">
        <f>'８月'!AC3</f>
        <v>22.61</v>
      </c>
      <c r="J5" s="36">
        <f>'９月'!AC3</f>
        <v>18.7</v>
      </c>
      <c r="K5" s="36">
        <f>'１０月'!AC3</f>
        <v>17.4</v>
      </c>
      <c r="L5" s="36">
        <f>'１１月'!AC3</f>
        <v>14.4</v>
      </c>
      <c r="M5" s="37">
        <f>'１２月'!AC3</f>
        <v>9</v>
      </c>
      <c r="N5" s="3"/>
    </row>
    <row r="6" spans="1:14" ht="18" customHeight="1">
      <c r="A6" s="20">
        <v>2</v>
      </c>
      <c r="B6" s="38">
        <f>'１月'!AC4</f>
        <v>-1.701</v>
      </c>
      <c r="C6" s="39">
        <f>'２月'!AC4</f>
        <v>3.563</v>
      </c>
      <c r="D6" s="39">
        <f>'３月'!AC4</f>
        <v>3.288</v>
      </c>
      <c r="E6" s="39">
        <f>'４月'!AC4</f>
        <v>4.237</v>
      </c>
      <c r="F6" s="39">
        <f>'５月'!AC4</f>
        <v>12.45</v>
      </c>
      <c r="G6" s="39">
        <f>'６月'!AC4</f>
        <v>17.22</v>
      </c>
      <c r="H6" s="39">
        <f>'７月'!AC4</f>
        <v>18.76</v>
      </c>
      <c r="I6" s="39">
        <f>'８月'!AC4</f>
        <v>22.27</v>
      </c>
      <c r="J6" s="39">
        <f>'９月'!AC4</f>
        <v>18.3</v>
      </c>
      <c r="K6" s="39">
        <f>'１０月'!AC4</f>
        <v>16.8</v>
      </c>
      <c r="L6" s="39">
        <f>'１１月'!AC4</f>
        <v>14.6</v>
      </c>
      <c r="M6" s="40">
        <f>'１２月'!AC4</f>
        <v>4.9</v>
      </c>
      <c r="N6" s="3"/>
    </row>
    <row r="7" spans="1:14" ht="18" customHeight="1">
      <c r="A7" s="20">
        <v>3</v>
      </c>
      <c r="B7" s="38">
        <f>'１月'!AC5</f>
        <v>-2.599</v>
      </c>
      <c r="C7" s="39">
        <f>'２月'!AC5</f>
        <v>2.178</v>
      </c>
      <c r="D7" s="39">
        <f>'３月'!AC5</f>
        <v>-0.359</v>
      </c>
      <c r="E7" s="39">
        <f>'４月'!AC5</f>
        <v>10.65</v>
      </c>
      <c r="F7" s="39">
        <f>'５月'!AC5</f>
        <v>12.25</v>
      </c>
      <c r="G7" s="39">
        <f>'６月'!AC5</f>
        <v>16.87</v>
      </c>
      <c r="H7" s="39">
        <f>'７月'!AC5</f>
        <v>19.9</v>
      </c>
      <c r="I7" s="39">
        <f>'８月'!AC5</f>
        <v>23.87</v>
      </c>
      <c r="J7" s="39">
        <f>'９月'!AC5</f>
        <v>19.8</v>
      </c>
      <c r="K7" s="39">
        <f>'１０月'!AC5</f>
        <v>18.6</v>
      </c>
      <c r="L7" s="39">
        <f>'１１月'!AC5</f>
        <v>6.9</v>
      </c>
      <c r="M7" s="40">
        <f>'１２月'!AC5</f>
        <v>1.9</v>
      </c>
      <c r="N7" s="3"/>
    </row>
    <row r="8" spans="1:14" ht="18" customHeight="1">
      <c r="A8" s="20">
        <v>4</v>
      </c>
      <c r="B8" s="38">
        <f>'１月'!AC6</f>
        <v>-0.37</v>
      </c>
      <c r="C8" s="39">
        <f>'２月'!AC6</f>
        <v>-1.87</v>
      </c>
      <c r="D8" s="39">
        <f>'３月'!AC6</f>
        <v>-2.198</v>
      </c>
      <c r="E8" s="39">
        <f>'４月'!AC6</f>
        <v>7.23</v>
      </c>
      <c r="F8" s="39">
        <f>'５月'!AC6</f>
        <v>11.02</v>
      </c>
      <c r="G8" s="39">
        <f>'６月'!AC6</f>
        <v>18.8</v>
      </c>
      <c r="H8" s="39">
        <f>'７月'!AC6</f>
        <v>19.02</v>
      </c>
      <c r="I8" s="39">
        <f>'８月'!AC6</f>
        <v>24.26</v>
      </c>
      <c r="J8" s="39">
        <f>'９月'!AC6</f>
        <v>20.5</v>
      </c>
      <c r="K8" s="39">
        <f>'１０月'!AC6</f>
        <v>19.1</v>
      </c>
      <c r="L8" s="39">
        <f>'１１月'!AC6</f>
        <v>5.2</v>
      </c>
      <c r="M8" s="40">
        <f>'１２月'!AC6</f>
        <v>1.2</v>
      </c>
      <c r="N8" s="3"/>
    </row>
    <row r="9" spans="1:14" ht="18" customHeight="1">
      <c r="A9" s="20">
        <v>5</v>
      </c>
      <c r="B9" s="38">
        <f>'１月'!AC7</f>
        <v>-1.173</v>
      </c>
      <c r="C9" s="39">
        <f>'２月'!AC7</f>
        <v>-5.05</v>
      </c>
      <c r="D9" s="39">
        <f>'３月'!AC7</f>
        <v>3.403</v>
      </c>
      <c r="E9" s="39">
        <f>'４月'!AC7</f>
        <v>3.994</v>
      </c>
      <c r="F9" s="39">
        <f>'５月'!AC7</f>
        <v>11.84</v>
      </c>
      <c r="G9" s="39">
        <f>'６月'!AC7</f>
        <v>17.85</v>
      </c>
      <c r="H9" s="39">
        <f>'７月'!AC7</f>
        <v>19.37</v>
      </c>
      <c r="I9" s="39">
        <f>'８月'!AC7</f>
        <v>25.67</v>
      </c>
      <c r="J9" s="39">
        <f>'９月'!AC7</f>
        <v>22.7</v>
      </c>
      <c r="K9" s="39">
        <f>'１０月'!AC7</f>
        <v>14.7</v>
      </c>
      <c r="L9" s="39">
        <f>'１１月'!AC7</f>
        <v>7.8</v>
      </c>
      <c r="M9" s="40">
        <f>'１２月'!AC7</f>
        <v>0.6</v>
      </c>
      <c r="N9" s="3"/>
    </row>
    <row r="10" spans="1:14" ht="18" customHeight="1">
      <c r="A10" s="20">
        <v>6</v>
      </c>
      <c r="B10" s="38">
        <f>'１月'!AC8</f>
        <v>-3.19</v>
      </c>
      <c r="C10" s="39">
        <f>'２月'!AC8</f>
        <v>-7.79</v>
      </c>
      <c r="D10" s="39">
        <f>'３月'!AC8</f>
        <v>0.264</v>
      </c>
      <c r="E10" s="39">
        <f>'４月'!AC8</f>
        <v>3.266</v>
      </c>
      <c r="F10" s="39">
        <f>'５月'!AC8</f>
        <v>8.54</v>
      </c>
      <c r="G10" s="39">
        <f>'６月'!AC8</f>
        <v>17.2</v>
      </c>
      <c r="H10" s="39">
        <f>'７月'!AC8</f>
        <v>19.5</v>
      </c>
      <c r="I10" s="39">
        <f>'８月'!AC8</f>
        <v>24.94</v>
      </c>
      <c r="J10" s="39">
        <f>'９月'!AC8</f>
        <v>21.8</v>
      </c>
      <c r="K10" s="39">
        <f>'１０月'!AC8</f>
        <v>15.4</v>
      </c>
      <c r="L10" s="39">
        <f>'１１月'!AC8</f>
        <v>11.4</v>
      </c>
      <c r="M10" s="40">
        <f>'１２月'!AC8</f>
        <v>-2.1</v>
      </c>
      <c r="N10" s="3"/>
    </row>
    <row r="11" spans="1:14" ht="18" customHeight="1">
      <c r="A11" s="20">
        <v>7</v>
      </c>
      <c r="B11" s="38">
        <f>'１月'!AC9</f>
        <v>-3.349</v>
      </c>
      <c r="C11" s="39">
        <f>'２月'!AC9</f>
        <v>-1.861</v>
      </c>
      <c r="D11" s="39">
        <f>'３月'!AC9</f>
        <v>-2.642</v>
      </c>
      <c r="E11" s="39">
        <f>'４月'!AC9</f>
        <v>1.056</v>
      </c>
      <c r="F11" s="39">
        <f>'５月'!AC9</f>
        <v>6.92</v>
      </c>
      <c r="G11" s="39">
        <f>'６月'!AC9</f>
        <v>16.65</v>
      </c>
      <c r="H11" s="39">
        <f>'７月'!AC9</f>
        <v>20.43</v>
      </c>
      <c r="I11" s="39">
        <f>'８月'!AC9</f>
        <v>23.79</v>
      </c>
      <c r="J11" s="39">
        <f>'９月'!AC9</f>
        <v>17.8</v>
      </c>
      <c r="K11" s="39">
        <f>'１０月'!AC9</f>
        <v>14</v>
      </c>
      <c r="L11" s="39">
        <f>'１１月'!AC9</f>
        <v>10.1</v>
      </c>
      <c r="M11" s="40">
        <f>'１２月'!AC9</f>
        <v>-2.9</v>
      </c>
      <c r="N11" s="3"/>
    </row>
    <row r="12" spans="1:14" ht="18" customHeight="1">
      <c r="A12" s="20">
        <v>8</v>
      </c>
      <c r="B12" s="38">
        <f>'１月'!AC10</f>
        <v>-1.627</v>
      </c>
      <c r="C12" s="39">
        <f>'２月'!AC10</f>
        <v>-1.321</v>
      </c>
      <c r="D12" s="39">
        <f>'３月'!AC10</f>
        <v>-3.454</v>
      </c>
      <c r="E12" s="39">
        <f>'４月'!AC10</f>
        <v>3.529</v>
      </c>
      <c r="F12" s="39">
        <f>'５月'!AC10</f>
        <v>10.2</v>
      </c>
      <c r="G12" s="39">
        <f>'６月'!AC10</f>
        <v>16.46</v>
      </c>
      <c r="H12" s="39">
        <f>'７月'!AC10</f>
        <v>19.46</v>
      </c>
      <c r="I12" s="39">
        <f>'８月'!AC10</f>
        <v>22.55</v>
      </c>
      <c r="J12" s="39">
        <f>'９月'!AC10</f>
        <v>17.1</v>
      </c>
      <c r="K12" s="39">
        <f>'１０月'!AC10</f>
        <v>12.6</v>
      </c>
      <c r="L12" s="39">
        <f>'１１月'!AC10</f>
        <v>8.6</v>
      </c>
      <c r="M12" s="40">
        <f>'１２月'!AC10</f>
        <v>-1.1</v>
      </c>
      <c r="N12" s="3"/>
    </row>
    <row r="13" spans="1:14" ht="18" customHeight="1">
      <c r="A13" s="20">
        <v>9</v>
      </c>
      <c r="B13" s="38">
        <f>'１月'!AC11</f>
        <v>0.518</v>
      </c>
      <c r="C13" s="39">
        <f>'２月'!AC11</f>
        <v>-0.761</v>
      </c>
      <c r="D13" s="39">
        <f>'３月'!AC11</f>
        <v>-0.275</v>
      </c>
      <c r="E13" s="39">
        <f>'４月'!AC11</f>
        <v>5.95</v>
      </c>
      <c r="F13" s="39">
        <f>'５月'!AC11</f>
        <v>9.04</v>
      </c>
      <c r="G13" s="39">
        <f>'６月'!AC11</f>
        <v>18.29</v>
      </c>
      <c r="H13" s="39">
        <f>'７月'!AC11</f>
        <v>19.65</v>
      </c>
      <c r="I13" s="39">
        <f>'８月'!AC11</f>
        <v>20.08</v>
      </c>
      <c r="J13" s="39">
        <f>'９月'!AC11</f>
        <v>19.9</v>
      </c>
      <c r="K13" s="39">
        <f>'１０月'!AC11</f>
        <v>14.5</v>
      </c>
      <c r="L13" s="39">
        <f>'１１月'!AC11</f>
        <v>12.5</v>
      </c>
      <c r="M13" s="40">
        <f>'１２月'!AC11</f>
        <v>-0.4</v>
      </c>
      <c r="N13" s="3"/>
    </row>
    <row r="14" spans="1:14" ht="18" customHeight="1">
      <c r="A14" s="24">
        <v>10</v>
      </c>
      <c r="B14" s="41">
        <f>'１月'!AC12</f>
        <v>-2.611</v>
      </c>
      <c r="C14" s="42">
        <f>'２月'!AC12</f>
        <v>-1.015</v>
      </c>
      <c r="D14" s="42">
        <f>'３月'!AC12</f>
        <v>-1.204</v>
      </c>
      <c r="E14" s="42">
        <f>'４月'!AC12</f>
        <v>7.35</v>
      </c>
      <c r="F14" s="42">
        <f>'５月'!AC12</f>
        <v>8.28</v>
      </c>
      <c r="G14" s="42">
        <f>'６月'!AC12</f>
        <v>17.82</v>
      </c>
      <c r="H14" s="42">
        <f>'７月'!AC12</f>
        <v>20.58</v>
      </c>
      <c r="I14" s="42">
        <f>'８月'!AC12</f>
        <v>20.87</v>
      </c>
      <c r="J14" s="42">
        <f>'９月'!AC12</f>
        <v>17.6</v>
      </c>
      <c r="K14" s="42">
        <f>'１０月'!AC12</f>
        <v>14.2</v>
      </c>
      <c r="L14" s="42">
        <f>'１１月'!AC12</f>
        <v>9.3</v>
      </c>
      <c r="M14" s="43">
        <f>'１２月'!AC12</f>
        <v>-2</v>
      </c>
      <c r="N14" s="3"/>
    </row>
    <row r="15" spans="1:14" ht="18" customHeight="1">
      <c r="A15" s="16">
        <v>11</v>
      </c>
      <c r="B15" s="35">
        <f>'１月'!AC13</f>
        <v>-4.321</v>
      </c>
      <c r="C15" s="36">
        <f>'２月'!AC13</f>
        <v>0.719</v>
      </c>
      <c r="D15" s="36">
        <f>'３月'!AC13</f>
        <v>-3.413</v>
      </c>
      <c r="E15" s="36">
        <f>'４月'!AC13</f>
        <v>4.363</v>
      </c>
      <c r="F15" s="36">
        <f>'５月'!AC13</f>
        <v>9.84</v>
      </c>
      <c r="G15" s="36">
        <f>'６月'!AC13</f>
        <v>17.6</v>
      </c>
      <c r="H15" s="36">
        <f>'７月'!AC13</f>
        <v>20.88</v>
      </c>
      <c r="I15" s="36">
        <f>'８月'!AC13</f>
        <v>23.36</v>
      </c>
      <c r="J15" s="36">
        <f>'９月'!AC13</f>
        <v>17.1</v>
      </c>
      <c r="K15" s="36">
        <f>'１０月'!AC13</f>
        <v>12.1</v>
      </c>
      <c r="L15" s="36">
        <f>'１１月'!AC13</f>
        <v>9.3</v>
      </c>
      <c r="M15" s="37">
        <f>'１２月'!AC13</f>
        <v>2.9</v>
      </c>
      <c r="N15" s="3"/>
    </row>
    <row r="16" spans="1:14" ht="18" customHeight="1">
      <c r="A16" s="20">
        <v>12</v>
      </c>
      <c r="B16" s="38">
        <f>'１月'!AC14</f>
        <v>-2.41</v>
      </c>
      <c r="C16" s="39">
        <f>'２月'!AC14</f>
        <v>-0.993</v>
      </c>
      <c r="D16" s="39">
        <f>'３月'!AC14</f>
        <v>-1.511</v>
      </c>
      <c r="E16" s="39">
        <f>'４月'!AC14</f>
        <v>2.957</v>
      </c>
      <c r="F16" s="39">
        <f>'５月'!AC14</f>
        <v>9.47</v>
      </c>
      <c r="G16" s="39">
        <f>'６月'!AC14</f>
        <v>18.05</v>
      </c>
      <c r="H16" s="39">
        <f>'７月'!AC14</f>
        <v>23.34</v>
      </c>
      <c r="I16" s="39">
        <f>'８月'!AC14</f>
        <v>19.81</v>
      </c>
      <c r="J16" s="39">
        <f>'９月'!AC14</f>
        <v>14.5</v>
      </c>
      <c r="K16" s="39">
        <f>'１０月'!AC14</f>
        <v>12.2</v>
      </c>
      <c r="L16" s="39">
        <f>'１１月'!AC14</f>
        <v>10.6</v>
      </c>
      <c r="M16" s="40">
        <f>'１２月'!AC14</f>
        <v>2.9</v>
      </c>
      <c r="N16" s="3"/>
    </row>
    <row r="17" spans="1:14" ht="18" customHeight="1">
      <c r="A17" s="20">
        <v>13</v>
      </c>
      <c r="B17" s="38">
        <f>'１月'!AC15</f>
        <v>-2.409</v>
      </c>
      <c r="C17" s="39">
        <f>'２月'!AC15</f>
        <v>-2.431</v>
      </c>
      <c r="D17" s="39">
        <f>'３月'!AC15</f>
        <v>3.594</v>
      </c>
      <c r="E17" s="39">
        <f>'４月'!AC15</f>
        <v>3.263</v>
      </c>
      <c r="F17" s="39">
        <f>'５月'!AC15</f>
        <v>15.36</v>
      </c>
      <c r="G17" s="39">
        <f>'６月'!AC15</f>
        <v>17.97</v>
      </c>
      <c r="H17" s="39">
        <f>'７月'!AC15</f>
        <v>21.97</v>
      </c>
      <c r="I17" s="39">
        <f>'８月'!AC15</f>
        <v>19.99</v>
      </c>
      <c r="J17" s="39">
        <f>'９月'!AC15</f>
        <v>15.4</v>
      </c>
      <c r="K17" s="39">
        <f>'１０月'!AC15</f>
        <v>11.2</v>
      </c>
      <c r="L17" s="39">
        <f>'１１月'!AC15</f>
        <v>6.5</v>
      </c>
      <c r="M17" s="40">
        <f>'１２月'!AC15</f>
        <v>-0.7</v>
      </c>
      <c r="N17" s="3"/>
    </row>
    <row r="18" spans="1:14" ht="18" customHeight="1">
      <c r="A18" s="20">
        <v>14</v>
      </c>
      <c r="B18" s="38">
        <f>'１月'!AC16</f>
        <v>-4.229</v>
      </c>
      <c r="C18" s="39">
        <f>'２月'!AC16</f>
        <v>0.497</v>
      </c>
      <c r="D18" s="39">
        <f>'３月'!AC16</f>
        <v>4.281</v>
      </c>
      <c r="E18" s="39">
        <f>'４月'!AC16</f>
        <v>5.749</v>
      </c>
      <c r="F18" s="39">
        <f>'５月'!AC16</f>
        <v>13.49</v>
      </c>
      <c r="G18" s="39">
        <f>'６月'!AC16</f>
        <v>15.51</v>
      </c>
      <c r="H18" s="39">
        <f>'７月'!AC16</f>
        <v>21.5</v>
      </c>
      <c r="I18" s="39">
        <f>'８月'!AC16</f>
        <v>22.47</v>
      </c>
      <c r="J18" s="39">
        <f>'９月'!AC16</f>
        <v>15.3</v>
      </c>
      <c r="K18" s="39">
        <f>'１０月'!AC16</f>
        <v>15.7</v>
      </c>
      <c r="L18" s="39">
        <f>'１１月'!AC16</f>
        <v>2.2</v>
      </c>
      <c r="M18" s="40">
        <f>'１２月'!AC16</f>
        <v>-2.8</v>
      </c>
      <c r="N18" s="3"/>
    </row>
    <row r="19" spans="1:14" ht="18" customHeight="1">
      <c r="A19" s="20">
        <v>15</v>
      </c>
      <c r="B19" s="38">
        <f>'１月'!AC17</f>
        <v>-1.722</v>
      </c>
      <c r="C19" s="39">
        <f>'２月'!AC17</f>
        <v>0.412</v>
      </c>
      <c r="D19" s="39">
        <f>'３月'!AC17</f>
        <v>1.067</v>
      </c>
      <c r="E19" s="39">
        <f>'４月'!AC17</f>
        <v>5.98</v>
      </c>
      <c r="F19" s="39">
        <f>'５月'!AC17</f>
        <v>15.74</v>
      </c>
      <c r="G19" s="39">
        <f>'６月'!AC17</f>
        <v>16.2</v>
      </c>
      <c r="H19" s="39">
        <f>'７月'!AC17</f>
        <v>21.34</v>
      </c>
      <c r="I19" s="39">
        <f>'８月'!AC17</f>
        <v>21.8</v>
      </c>
      <c r="J19" s="39">
        <f>'９月'!AC17</f>
        <v>16.1</v>
      </c>
      <c r="K19" s="39">
        <f>'１０月'!AC17</f>
        <v>12.5</v>
      </c>
      <c r="L19" s="39">
        <f>'１１月'!AC17</f>
        <v>2.8</v>
      </c>
      <c r="M19" s="40">
        <f>'１２月'!AC17</f>
        <v>-4.4</v>
      </c>
      <c r="N19" s="3"/>
    </row>
    <row r="20" spans="1:14" ht="18" customHeight="1">
      <c r="A20" s="20">
        <v>16</v>
      </c>
      <c r="B20" s="38">
        <f>'１月'!AC18</f>
        <v>-4.236</v>
      </c>
      <c r="C20" s="39">
        <f>'２月'!AC18</f>
        <v>0.666</v>
      </c>
      <c r="D20" s="39">
        <f>'３月'!AC18</f>
        <v>1.543</v>
      </c>
      <c r="E20" s="39">
        <f>'４月'!AC18</f>
        <v>9.24</v>
      </c>
      <c r="F20" s="39">
        <f>'５月'!AC18</f>
        <v>12.88</v>
      </c>
      <c r="G20" s="39">
        <f>'６月'!AC18</f>
        <v>18.54</v>
      </c>
      <c r="H20" s="39">
        <f>'７月'!AC18</f>
        <v>20.49</v>
      </c>
      <c r="I20" s="39">
        <f>'８月'!AC18</f>
        <v>20.39</v>
      </c>
      <c r="J20" s="39">
        <f>'９月'!AC18</f>
        <v>17.5</v>
      </c>
      <c r="K20" s="39">
        <f>'１０月'!AC18</f>
        <v>12</v>
      </c>
      <c r="L20" s="39">
        <f>'１１月'!AC18</f>
        <v>2</v>
      </c>
      <c r="M20" s="40">
        <f>'１２月'!AC18</f>
        <v>-0.1</v>
      </c>
      <c r="N20" s="3"/>
    </row>
    <row r="21" spans="1:14" ht="18" customHeight="1">
      <c r="A21" s="20">
        <v>17</v>
      </c>
      <c r="B21" s="38">
        <f>'１月'!AC19</f>
        <v>-2.357</v>
      </c>
      <c r="C21" s="39">
        <f>'２月'!AC19</f>
        <v>-1.7</v>
      </c>
      <c r="D21" s="39">
        <f>'３月'!AC19</f>
        <v>1.014</v>
      </c>
      <c r="E21" s="39">
        <f>'４月'!AC19</f>
        <v>10.24</v>
      </c>
      <c r="F21" s="39">
        <f>'５月'!AC19</f>
        <v>11.64</v>
      </c>
      <c r="G21" s="39">
        <f>'６月'!AC19</f>
        <v>20.04</v>
      </c>
      <c r="H21" s="39">
        <f>'７月'!AC19</f>
        <v>19.14</v>
      </c>
      <c r="I21" s="39">
        <f>'８月'!AC19</f>
        <v>20.33</v>
      </c>
      <c r="J21" s="39">
        <f>'９月'!AC19</f>
        <v>19.3</v>
      </c>
      <c r="K21" s="39">
        <f>'１０月'!AC19</f>
        <v>9.5</v>
      </c>
      <c r="L21" s="39">
        <f>'１１月'!AC19</f>
        <v>4.1</v>
      </c>
      <c r="M21" s="40">
        <f>'１２月'!AC19</f>
        <v>-1.3</v>
      </c>
      <c r="N21" s="3"/>
    </row>
    <row r="22" spans="1:14" ht="18" customHeight="1">
      <c r="A22" s="20">
        <v>18</v>
      </c>
      <c r="B22" s="38">
        <f>'１月'!AC20</f>
        <v>-1.68</v>
      </c>
      <c r="C22" s="39">
        <f>'２月'!AC20</f>
        <v>-0.19</v>
      </c>
      <c r="D22" s="39">
        <f>'３月'!AC20</f>
        <v>5.412</v>
      </c>
      <c r="E22" s="39">
        <f>'４月'!AC20</f>
        <v>6.711</v>
      </c>
      <c r="F22" s="39">
        <f>'５月'!AC20</f>
        <v>10.74</v>
      </c>
      <c r="G22" s="39">
        <f>'６月'!AC20</f>
        <v>19.73</v>
      </c>
      <c r="H22" s="39">
        <f>'７月'!AC20</f>
        <v>19.77</v>
      </c>
      <c r="I22" s="39">
        <f>'８月'!AC20</f>
        <v>21.63</v>
      </c>
      <c r="J22" s="39">
        <f>'９月'!AC20</f>
        <v>13.2</v>
      </c>
      <c r="K22" s="39">
        <f>'１０月'!AC20</f>
        <v>6.6</v>
      </c>
      <c r="L22" s="39">
        <f>'１１月'!AC20</f>
        <v>5.6</v>
      </c>
      <c r="M22" s="40">
        <f>'１２月'!AC20</f>
        <v>-2.2</v>
      </c>
      <c r="N22" s="3"/>
    </row>
    <row r="23" spans="1:14" ht="18" customHeight="1">
      <c r="A23" s="20">
        <v>19</v>
      </c>
      <c r="B23" s="38">
        <f>'１月'!AC21</f>
        <v>-2.061</v>
      </c>
      <c r="C23" s="39">
        <f>'２月'!AC21</f>
        <v>-1.955</v>
      </c>
      <c r="D23" s="39">
        <f>'３月'!AC21</f>
        <v>5.465</v>
      </c>
      <c r="E23" s="39">
        <f>'４月'!AC21</f>
        <v>4.819</v>
      </c>
      <c r="F23" s="39">
        <f>'５月'!AC21</f>
        <v>14.95</v>
      </c>
      <c r="G23" s="39">
        <f>'６月'!AC21</f>
        <v>17.8</v>
      </c>
      <c r="H23" s="39">
        <f>'７月'!AC21</f>
        <v>19.96</v>
      </c>
      <c r="I23" s="39" t="s">
        <v>404</v>
      </c>
      <c r="J23" s="39">
        <f>'９月'!AC21</f>
        <v>11.2</v>
      </c>
      <c r="K23" s="39">
        <f>'１０月'!AC21</f>
        <v>7.5</v>
      </c>
      <c r="L23" s="39">
        <f>'１１月'!AC21</f>
        <v>1.5</v>
      </c>
      <c r="M23" s="40">
        <f>'１２月'!AC21</f>
        <v>-2.4</v>
      </c>
      <c r="N23" s="3"/>
    </row>
    <row r="24" spans="1:14" ht="18" customHeight="1">
      <c r="A24" s="24">
        <v>20</v>
      </c>
      <c r="B24" s="41">
        <f>'１月'!AC22</f>
        <v>-3.562</v>
      </c>
      <c r="C24" s="42">
        <f>'２月'!AC22</f>
        <v>-1.997</v>
      </c>
      <c r="D24" s="42">
        <f>'３月'!AC22</f>
        <v>5.178</v>
      </c>
      <c r="E24" s="42">
        <f>'４月'!AC22</f>
        <v>4.629</v>
      </c>
      <c r="F24" s="42">
        <f>'５月'!AC22</f>
        <v>14.3</v>
      </c>
      <c r="G24" s="42">
        <f>'６月'!AC22</f>
        <v>18.22</v>
      </c>
      <c r="H24" s="42">
        <f>'７月'!AC22</f>
        <v>20.82</v>
      </c>
      <c r="I24" s="42" t="s">
        <v>405</v>
      </c>
      <c r="J24" s="42">
        <f>'９月'!AC22</f>
        <v>12.8</v>
      </c>
      <c r="K24" s="42">
        <f>'１０月'!AC22</f>
        <v>10.9</v>
      </c>
      <c r="L24" s="42">
        <f>'１１月'!AC22</f>
        <v>1.8</v>
      </c>
      <c r="M24" s="43">
        <f>'１２月'!AC22</f>
        <v>1.1</v>
      </c>
      <c r="N24" s="3"/>
    </row>
    <row r="25" spans="1:14" ht="18" customHeight="1">
      <c r="A25" s="16">
        <v>21</v>
      </c>
      <c r="B25" s="35">
        <f>'１月'!AC23</f>
        <v>-1.849</v>
      </c>
      <c r="C25" s="36">
        <f>'２月'!AC23</f>
        <v>-2.219</v>
      </c>
      <c r="D25" s="36">
        <f>'３月'!AC23</f>
        <v>4.249</v>
      </c>
      <c r="E25" s="36">
        <f>'４月'!AC23</f>
        <v>8.68</v>
      </c>
      <c r="F25" s="36">
        <f>'５月'!AC23</f>
        <v>13.95</v>
      </c>
      <c r="G25" s="36">
        <f>'６月'!AC23</f>
        <v>18.28</v>
      </c>
      <c r="H25" s="36">
        <f>'７月'!AC23</f>
        <v>19.88</v>
      </c>
      <c r="I25" s="36" t="s">
        <v>406</v>
      </c>
      <c r="J25" s="36">
        <f>'９月'!AC23</f>
        <v>11</v>
      </c>
      <c r="K25" s="36">
        <f>'１０月'!AC23</f>
        <v>14.8</v>
      </c>
      <c r="L25" s="36">
        <f>'１１月'!AC23</f>
        <v>5.3</v>
      </c>
      <c r="M25" s="37">
        <f>'１２月'!AC23</f>
        <v>1.6</v>
      </c>
      <c r="N25" s="3"/>
    </row>
    <row r="26" spans="1:14" ht="18" customHeight="1">
      <c r="A26" s="20">
        <v>22</v>
      </c>
      <c r="B26" s="38">
        <f>'１月'!AC24</f>
        <v>-1.363</v>
      </c>
      <c r="C26" s="39">
        <f>'２月'!AC24</f>
        <v>-3.307</v>
      </c>
      <c r="D26" s="39">
        <f>'３月'!AC24</f>
        <v>2.705</v>
      </c>
      <c r="E26" s="39">
        <f>'４月'!AC24</f>
        <v>10.85</v>
      </c>
      <c r="F26" s="39">
        <f>'５月'!AC24</f>
        <v>11.93</v>
      </c>
      <c r="G26" s="39">
        <f>'６月'!AC24</f>
        <v>18.1</v>
      </c>
      <c r="H26" s="39">
        <f>'７月'!AC24</f>
        <v>19.15</v>
      </c>
      <c r="I26" s="39" t="s">
        <v>404</v>
      </c>
      <c r="J26" s="39">
        <f>'９月'!AC24</f>
        <v>14</v>
      </c>
      <c r="K26" s="39">
        <f>'１０月'!AC24</f>
        <v>11.7</v>
      </c>
      <c r="L26" s="39">
        <f>'１１月'!AC24</f>
        <v>5.6</v>
      </c>
      <c r="M26" s="40">
        <f>'１２月'!AC24</f>
        <v>-0.8</v>
      </c>
      <c r="N26" s="3"/>
    </row>
    <row r="27" spans="1:14" ht="18" customHeight="1">
      <c r="A27" s="20">
        <v>23</v>
      </c>
      <c r="B27" s="38">
        <f>'１月'!AC25</f>
        <v>-4.701</v>
      </c>
      <c r="C27" s="39">
        <f>'２月'!AC25</f>
        <v>-0.433</v>
      </c>
      <c r="D27" s="39">
        <f>'３月'!AC25</f>
        <v>0.75</v>
      </c>
      <c r="E27" s="39">
        <f>'４月'!AC25</f>
        <v>9.14</v>
      </c>
      <c r="F27" s="39">
        <f>'５月'!AC25</f>
        <v>11.53</v>
      </c>
      <c r="G27" s="39">
        <f>'６月'!AC25</f>
        <v>17.93</v>
      </c>
      <c r="H27" s="39">
        <f>'７月'!AC25</f>
        <v>23.07</v>
      </c>
      <c r="I27" s="39" t="s">
        <v>404</v>
      </c>
      <c r="J27" s="39">
        <f>'９月'!AC25</f>
        <v>11.4</v>
      </c>
      <c r="K27" s="39">
        <f>'１０月'!AC25</f>
        <v>11.4</v>
      </c>
      <c r="L27" s="39">
        <f>'１１月'!AC25</f>
        <v>5.6</v>
      </c>
      <c r="M27" s="40">
        <f>'１２月'!AC25</f>
        <v>-1.3</v>
      </c>
      <c r="N27" s="3"/>
    </row>
    <row r="28" spans="1:14" ht="18" customHeight="1">
      <c r="A28" s="20">
        <v>24</v>
      </c>
      <c r="B28" s="38">
        <f>'１月'!AC26</f>
        <v>-2.029</v>
      </c>
      <c r="C28" s="39">
        <f>'２月'!AC26</f>
        <v>-0.814</v>
      </c>
      <c r="D28" s="39">
        <f>'３月'!AC26</f>
        <v>2.25</v>
      </c>
      <c r="E28" s="39">
        <f>'４月'!AC26</f>
        <v>7.37</v>
      </c>
      <c r="F28" s="39">
        <f>'５月'!AC26</f>
        <v>12.81</v>
      </c>
      <c r="G28" s="39">
        <f>'６月'!AC26</f>
        <v>18.07</v>
      </c>
      <c r="H28" s="39">
        <f>'７月'!AC26</f>
        <v>23.72</v>
      </c>
      <c r="I28" s="39" t="s">
        <v>404</v>
      </c>
      <c r="J28" s="39">
        <f>'９月'!AC26</f>
        <v>15.4</v>
      </c>
      <c r="K28" s="39">
        <f>'１０月'!AC26</f>
        <v>9.6</v>
      </c>
      <c r="L28" s="39">
        <f>'１１月'!AC26</f>
        <v>8.6</v>
      </c>
      <c r="M28" s="40">
        <f>'１２月'!AC26</f>
        <v>-2.5</v>
      </c>
      <c r="N28" s="3"/>
    </row>
    <row r="29" spans="1:14" ht="18" customHeight="1">
      <c r="A29" s="20">
        <v>25</v>
      </c>
      <c r="B29" s="38">
        <f>'１月'!AC27</f>
        <v>-1.194</v>
      </c>
      <c r="C29" s="39">
        <f>'２月'!AC27</f>
        <v>-1.765</v>
      </c>
      <c r="D29" s="39">
        <f>'３月'!AC27</f>
        <v>5.211</v>
      </c>
      <c r="E29" s="39">
        <f>'４月'!AC27</f>
        <v>6.964</v>
      </c>
      <c r="F29" s="39">
        <f>'５月'!AC27</f>
        <v>16.1</v>
      </c>
      <c r="G29" s="39">
        <f>'６月'!AC27</f>
        <v>17.79</v>
      </c>
      <c r="H29" s="39">
        <f>'７月'!AC27</f>
        <v>23.32</v>
      </c>
      <c r="I29" s="39" t="s">
        <v>404</v>
      </c>
      <c r="J29" s="39">
        <f>'９月'!AC27</f>
        <v>18.9</v>
      </c>
      <c r="K29" s="39">
        <f>'１０月'!AC27</f>
        <v>8.1</v>
      </c>
      <c r="L29" s="39">
        <f>'１１月'!AC27</f>
        <v>8.8</v>
      </c>
      <c r="M29" s="40">
        <f>'１２月'!AC27</f>
        <v>-1.4</v>
      </c>
      <c r="N29" s="3"/>
    </row>
    <row r="30" spans="1:14" ht="18" customHeight="1">
      <c r="A30" s="20">
        <v>26</v>
      </c>
      <c r="B30" s="38">
        <f>'１月'!AC28</f>
        <v>0.328</v>
      </c>
      <c r="C30" s="39">
        <f>'２月'!AC28</f>
        <v>-0.845</v>
      </c>
      <c r="D30" s="39">
        <f>'３月'!AC28</f>
        <v>7.38</v>
      </c>
      <c r="E30" s="39">
        <f>'４月'!AC28</f>
        <v>8.55</v>
      </c>
      <c r="F30" s="39">
        <f>'５月'!AC28</f>
        <v>14.9</v>
      </c>
      <c r="G30" s="39">
        <f>'６月'!AC28</f>
        <v>18.61</v>
      </c>
      <c r="H30" s="39">
        <f>'７月'!AC28</f>
        <v>23.9</v>
      </c>
      <c r="I30" s="39" t="s">
        <v>404</v>
      </c>
      <c r="J30" s="39">
        <f>'９月'!AC28</f>
        <v>17.4</v>
      </c>
      <c r="K30" s="39">
        <f>'１０月'!AC28</f>
        <v>12</v>
      </c>
      <c r="L30" s="39">
        <f>'１１月'!AC28</f>
        <v>6.3</v>
      </c>
      <c r="M30" s="40">
        <f>'１２月'!AC28</f>
        <v>-3.4</v>
      </c>
      <c r="N30" s="3"/>
    </row>
    <row r="31" spans="1:14" ht="18" customHeight="1">
      <c r="A31" s="20">
        <v>27</v>
      </c>
      <c r="B31" s="38">
        <f>'１月'!AC29</f>
        <v>-1.088</v>
      </c>
      <c r="C31" s="39">
        <f>'２月'!AC29</f>
        <v>1.976</v>
      </c>
      <c r="D31" s="39">
        <f>'３月'!AC29</f>
        <v>5.697</v>
      </c>
      <c r="E31" s="39">
        <f>'４月'!AC29</f>
        <v>8.77</v>
      </c>
      <c r="F31" s="39">
        <f>'５月'!AC29</f>
        <v>16.59</v>
      </c>
      <c r="G31" s="39">
        <f>'６月'!AC29</f>
        <v>19.69</v>
      </c>
      <c r="H31" s="39">
        <f>'７月'!AC29</f>
        <v>23.7</v>
      </c>
      <c r="I31" s="39" t="s">
        <v>404</v>
      </c>
      <c r="J31" s="39">
        <f>'９月'!AC29</f>
        <v>16.9</v>
      </c>
      <c r="K31" s="39">
        <f>'１０月'!AC29</f>
        <v>10.8</v>
      </c>
      <c r="L31" s="39">
        <f>'１１月'!AC29</f>
        <v>6.3</v>
      </c>
      <c r="M31" s="40">
        <f>'１２月'!AC29</f>
        <v>-3.7</v>
      </c>
      <c r="N31" s="3"/>
    </row>
    <row r="32" spans="1:14" ht="18" customHeight="1">
      <c r="A32" s="20">
        <v>28</v>
      </c>
      <c r="B32" s="38">
        <f>'１月'!AC30</f>
        <v>-2.516</v>
      </c>
      <c r="C32" s="39">
        <f>'２月'!AC30</f>
        <v>7.84</v>
      </c>
      <c r="D32" s="39">
        <f>'３月'!AC30</f>
        <v>5.21</v>
      </c>
      <c r="E32" s="39">
        <f>'４月'!AC30</f>
        <v>8.97</v>
      </c>
      <c r="F32" s="39">
        <f>'５月'!AC30</f>
        <v>17.48</v>
      </c>
      <c r="G32" s="39">
        <f>'６月'!AC30</f>
        <v>20.29</v>
      </c>
      <c r="H32" s="39">
        <f>'７月'!AC30</f>
        <v>22.03</v>
      </c>
      <c r="I32" s="39">
        <f>'８月'!AC30</f>
        <v>18.3</v>
      </c>
      <c r="J32" s="39">
        <f>'９月'!AC30</f>
        <v>16.8</v>
      </c>
      <c r="K32" s="39">
        <f>'１０月'!AC30</f>
        <v>8.1</v>
      </c>
      <c r="L32" s="39">
        <f>'１１月'!AC30</f>
        <v>6.6</v>
      </c>
      <c r="M32" s="40">
        <f>'１２月'!AC30</f>
        <v>-4.8</v>
      </c>
      <c r="N32" s="3"/>
    </row>
    <row r="33" spans="1:14" ht="18" customHeight="1">
      <c r="A33" s="20">
        <v>29</v>
      </c>
      <c r="B33" s="38">
        <f>'１月'!AC31</f>
        <v>1.798</v>
      </c>
      <c r="C33" s="39"/>
      <c r="D33" s="39">
        <f>'３月'!AC31</f>
        <v>5.241</v>
      </c>
      <c r="E33" s="39">
        <f>'４月'!AC31</f>
        <v>12.93</v>
      </c>
      <c r="F33" s="39">
        <f>'５月'!AC31</f>
        <v>16.42</v>
      </c>
      <c r="G33" s="39">
        <f>'６月'!AC31</f>
        <v>19.44</v>
      </c>
      <c r="H33" s="39">
        <f>'７月'!AC31</f>
        <v>19.92</v>
      </c>
      <c r="I33" s="39">
        <f>'８月'!AC31</f>
        <v>19.4</v>
      </c>
      <c r="J33" s="39">
        <f>'９月'!AC31</f>
        <v>16.1</v>
      </c>
      <c r="K33" s="39">
        <f>'１０月'!AC31</f>
        <v>3.6</v>
      </c>
      <c r="L33" s="39">
        <f>'１１月'!AC31</f>
        <v>9.4</v>
      </c>
      <c r="M33" s="40">
        <f>'１２月'!AC31</f>
        <v>0.7</v>
      </c>
      <c r="N33" s="3"/>
    </row>
    <row r="34" spans="1:14" ht="18" customHeight="1">
      <c r="A34" s="20">
        <v>30</v>
      </c>
      <c r="B34" s="38">
        <f>'１月'!AC32</f>
        <v>1.765</v>
      </c>
      <c r="C34" s="39"/>
      <c r="D34" s="39">
        <f>'３月'!AC32</f>
        <v>9.98</v>
      </c>
      <c r="E34" s="39">
        <f>'４月'!AC32</f>
        <v>13.19</v>
      </c>
      <c r="F34" s="39">
        <f>'５月'!AC32</f>
        <v>16.98</v>
      </c>
      <c r="G34" s="39">
        <f>'６月'!AC32</f>
        <v>18.74</v>
      </c>
      <c r="H34" s="39">
        <f>'７月'!AC32</f>
        <v>21.1</v>
      </c>
      <c r="I34" s="39">
        <f>'８月'!AC32</f>
        <v>18.8</v>
      </c>
      <c r="J34" s="39">
        <f>'９月'!AC32</f>
        <v>15</v>
      </c>
      <c r="K34" s="39">
        <f>'１０月'!AC32</f>
        <v>6.4</v>
      </c>
      <c r="L34" s="39">
        <f>'１１月'!AC32</f>
        <v>11.2</v>
      </c>
      <c r="M34" s="40">
        <f>'１２月'!AC32</f>
        <v>-1.3</v>
      </c>
      <c r="N34" s="3"/>
    </row>
    <row r="35" spans="1:14" ht="18" customHeight="1">
      <c r="A35" s="28">
        <v>31</v>
      </c>
      <c r="B35" s="41">
        <f>'１月'!AC33</f>
        <v>1.998</v>
      </c>
      <c r="C35" s="42"/>
      <c r="D35" s="42">
        <f>'３月'!AC33</f>
        <v>8.72</v>
      </c>
      <c r="E35" s="42"/>
      <c r="F35" s="42">
        <f>'５月'!AC33</f>
        <v>16.85</v>
      </c>
      <c r="G35" s="42"/>
      <c r="H35" s="42">
        <f>'７月'!AC33</f>
        <v>22.97</v>
      </c>
      <c r="I35" s="42">
        <f>'８月'!AC33</f>
        <v>17.7</v>
      </c>
      <c r="J35" s="42"/>
      <c r="K35" s="42">
        <f>'１０月'!AC33</f>
        <v>10.9</v>
      </c>
      <c r="L35" s="42"/>
      <c r="M35" s="43">
        <f>'１２月'!AC33</f>
        <v>-1.2</v>
      </c>
      <c r="N35" s="3"/>
    </row>
    <row r="36" spans="1:14" ht="18" customHeight="1">
      <c r="A36" s="60" t="s">
        <v>9</v>
      </c>
      <c r="B36" s="64">
        <f aca="true" t="shared" si="0" ref="B36:M36">AVERAGE(B5:B35)</f>
        <v>-1.7754516129032252</v>
      </c>
      <c r="C36" s="65">
        <f t="shared" si="0"/>
        <v>-0.7992142857142859</v>
      </c>
      <c r="D36" s="65">
        <f t="shared" si="0"/>
        <v>2.6231612903225807</v>
      </c>
      <c r="E36" s="65">
        <f t="shared" si="0"/>
        <v>6.906266666666668</v>
      </c>
      <c r="F36" s="65">
        <f t="shared" si="0"/>
        <v>12.868387096774194</v>
      </c>
      <c r="G36" s="65">
        <f t="shared" si="0"/>
        <v>18.035333333333334</v>
      </c>
      <c r="H36" s="65">
        <f t="shared" si="0"/>
        <v>20.890645161290323</v>
      </c>
      <c r="I36" s="65">
        <f t="shared" si="0"/>
        <v>21.585909090909094</v>
      </c>
      <c r="J36" s="65">
        <f t="shared" si="0"/>
        <v>16.65</v>
      </c>
      <c r="K36" s="65">
        <f t="shared" si="0"/>
        <v>12.093548387096773</v>
      </c>
      <c r="L36" s="65">
        <f t="shared" si="0"/>
        <v>7.363333333333333</v>
      </c>
      <c r="M36" s="66">
        <f t="shared" si="0"/>
        <v>-0.5161290322580645</v>
      </c>
      <c r="N36" s="3"/>
    </row>
    <row r="37" spans="1:14" ht="18" customHeight="1">
      <c r="A37" s="93" t="s">
        <v>48</v>
      </c>
      <c r="B37" s="90">
        <f aca="true" t="shared" si="1" ref="B37:M37">MIN(B5:B35)</f>
        <v>-4.701</v>
      </c>
      <c r="C37" s="91">
        <f t="shared" si="1"/>
        <v>-7.79</v>
      </c>
      <c r="D37" s="91">
        <f t="shared" si="1"/>
        <v>-3.454</v>
      </c>
      <c r="E37" s="91">
        <f t="shared" si="1"/>
        <v>1.056</v>
      </c>
      <c r="F37" s="91">
        <f t="shared" si="1"/>
        <v>6.92</v>
      </c>
      <c r="G37" s="91">
        <f t="shared" si="1"/>
        <v>15.51</v>
      </c>
      <c r="H37" s="91">
        <f t="shared" si="1"/>
        <v>18.76</v>
      </c>
      <c r="I37" s="91">
        <f t="shared" si="1"/>
        <v>17.7</v>
      </c>
      <c r="J37" s="91">
        <f t="shared" si="1"/>
        <v>11</v>
      </c>
      <c r="K37" s="91">
        <f t="shared" si="1"/>
        <v>3.6</v>
      </c>
      <c r="L37" s="91">
        <f t="shared" si="1"/>
        <v>1.5</v>
      </c>
      <c r="M37" s="92">
        <f t="shared" si="1"/>
        <v>-4.8</v>
      </c>
      <c r="N37" s="3"/>
    </row>
    <row r="38" spans="1:14" ht="18" customHeight="1">
      <c r="A38" s="32" t="s">
        <v>34</v>
      </c>
      <c r="B38" s="35">
        <f aca="true" t="shared" si="2" ref="B38:M38">AVERAGE(B5:B14)</f>
        <v>-1.7201</v>
      </c>
      <c r="C38" s="36">
        <f t="shared" si="2"/>
        <v>-1.5839</v>
      </c>
      <c r="D38" s="36">
        <f t="shared" si="2"/>
        <v>0.12949999999999998</v>
      </c>
      <c r="E38" s="36">
        <f t="shared" si="2"/>
        <v>5.3823</v>
      </c>
      <c r="F38" s="36">
        <f t="shared" si="2"/>
        <v>10.497</v>
      </c>
      <c r="G38" s="36">
        <f t="shared" si="2"/>
        <v>17.445999999999998</v>
      </c>
      <c r="H38" s="36">
        <f t="shared" si="2"/>
        <v>19.564000000000004</v>
      </c>
      <c r="I38" s="36">
        <f t="shared" si="2"/>
        <v>23.091</v>
      </c>
      <c r="J38" s="36">
        <f t="shared" si="2"/>
        <v>19.419999999999998</v>
      </c>
      <c r="K38" s="36">
        <f t="shared" si="2"/>
        <v>15.73</v>
      </c>
      <c r="L38" s="36">
        <f t="shared" si="2"/>
        <v>10.079999999999998</v>
      </c>
      <c r="M38" s="37">
        <f t="shared" si="2"/>
        <v>0.9100000000000001</v>
      </c>
      <c r="N38" s="3"/>
    </row>
    <row r="39" spans="1:14" ht="18" customHeight="1">
      <c r="A39" s="33" t="s">
        <v>35</v>
      </c>
      <c r="B39" s="38">
        <f aca="true" t="shared" si="3" ref="B39:M39">AVERAGE(B15:B24)</f>
        <v>-2.8987</v>
      </c>
      <c r="C39" s="39">
        <f t="shared" si="3"/>
        <v>-0.6971999999999999</v>
      </c>
      <c r="D39" s="39">
        <f t="shared" si="3"/>
        <v>2.263</v>
      </c>
      <c r="E39" s="39">
        <f t="shared" si="3"/>
        <v>5.7951</v>
      </c>
      <c r="F39" s="39">
        <f t="shared" si="3"/>
        <v>12.841</v>
      </c>
      <c r="G39" s="39">
        <f t="shared" si="3"/>
        <v>17.966</v>
      </c>
      <c r="H39" s="39">
        <f t="shared" si="3"/>
        <v>20.921000000000003</v>
      </c>
      <c r="I39" s="39">
        <f t="shared" si="3"/>
        <v>21.222499999999997</v>
      </c>
      <c r="J39" s="39">
        <f t="shared" si="3"/>
        <v>15.24</v>
      </c>
      <c r="K39" s="39">
        <f t="shared" si="3"/>
        <v>11.02</v>
      </c>
      <c r="L39" s="39">
        <f t="shared" si="3"/>
        <v>4.64</v>
      </c>
      <c r="M39" s="40">
        <f t="shared" si="3"/>
        <v>-0.7000000000000002</v>
      </c>
      <c r="N39" s="3"/>
    </row>
    <row r="40" spans="1:14" ht="18" customHeight="1">
      <c r="A40" s="34" t="s">
        <v>36</v>
      </c>
      <c r="B40" s="41">
        <f aca="true" t="shared" si="4" ref="B40:M40">AVERAGE(B25:B35)</f>
        <v>-0.8046363636363637</v>
      </c>
      <c r="C40" s="42">
        <f t="shared" si="4"/>
        <v>0.05412499999999987</v>
      </c>
      <c r="D40" s="42">
        <f t="shared" si="4"/>
        <v>5.217545454545455</v>
      </c>
      <c r="E40" s="42">
        <f t="shared" si="4"/>
        <v>9.5414</v>
      </c>
      <c r="F40" s="42">
        <f t="shared" si="4"/>
        <v>15.049090909090909</v>
      </c>
      <c r="G40" s="42">
        <f t="shared" si="4"/>
        <v>18.694</v>
      </c>
      <c r="H40" s="42">
        <f t="shared" si="4"/>
        <v>22.069090909090907</v>
      </c>
      <c r="I40" s="42">
        <f t="shared" si="4"/>
        <v>18.55</v>
      </c>
      <c r="J40" s="42">
        <f t="shared" si="4"/>
        <v>15.290000000000001</v>
      </c>
      <c r="K40" s="42">
        <f t="shared" si="4"/>
        <v>9.763636363636364</v>
      </c>
      <c r="L40" s="42">
        <f t="shared" si="4"/>
        <v>7.37</v>
      </c>
      <c r="M40" s="43">
        <f t="shared" si="4"/>
        <v>-1.6454545454545455</v>
      </c>
      <c r="N40" s="3"/>
    </row>
    <row r="41" spans="1:14" ht="18" customHeight="1">
      <c r="A41" s="32" t="s">
        <v>39</v>
      </c>
      <c r="B41" s="99">
        <f aca="true" t="shared" si="5" ref="B41:M41">COUNTIF(B5:B35,B45)</f>
        <v>26</v>
      </c>
      <c r="C41" s="101">
        <f t="shared" si="5"/>
        <v>20</v>
      </c>
      <c r="D41" s="101">
        <f t="shared" si="5"/>
        <v>8</v>
      </c>
      <c r="E41" s="101">
        <f t="shared" si="5"/>
        <v>0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 t="shared" si="5"/>
        <v>0</v>
      </c>
      <c r="K41" s="101">
        <f t="shared" si="5"/>
        <v>0</v>
      </c>
      <c r="L41" s="101">
        <f t="shared" si="5"/>
        <v>0</v>
      </c>
      <c r="M41" s="102">
        <f t="shared" si="5"/>
        <v>21</v>
      </c>
      <c r="N41" s="3"/>
    </row>
    <row r="42" spans="1:14" ht="18" customHeight="1">
      <c r="A42" s="34" t="s">
        <v>40</v>
      </c>
      <c r="B42" s="100">
        <f aca="true" t="shared" si="6" ref="B42:M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1</v>
      </c>
      <c r="J42" s="103">
        <f t="shared" si="6"/>
        <v>0</v>
      </c>
      <c r="K42" s="103">
        <f t="shared" si="6"/>
        <v>0</v>
      </c>
      <c r="L42" s="103">
        <f t="shared" si="6"/>
        <v>0</v>
      </c>
      <c r="M42" s="50">
        <f t="shared" si="6"/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3.172</v>
      </c>
      <c r="C3" s="116">
        <v>2.495</v>
      </c>
      <c r="D3" s="116">
        <v>0.592</v>
      </c>
      <c r="E3" s="116">
        <v>-0.814</v>
      </c>
      <c r="F3" s="116">
        <v>-0.581</v>
      </c>
      <c r="G3" s="116">
        <v>-1.817</v>
      </c>
      <c r="H3" s="116">
        <v>-0.698</v>
      </c>
      <c r="I3" s="116">
        <v>0.032</v>
      </c>
      <c r="J3" s="116">
        <v>2.728</v>
      </c>
      <c r="K3" s="116">
        <v>4.22</v>
      </c>
      <c r="L3" s="116">
        <v>6.347</v>
      </c>
      <c r="M3" s="116">
        <v>7.47</v>
      </c>
      <c r="N3" s="116">
        <v>7.46</v>
      </c>
      <c r="O3" s="116">
        <v>7.7</v>
      </c>
      <c r="P3" s="116">
        <v>7.9</v>
      </c>
      <c r="Q3" s="116">
        <v>7.64</v>
      </c>
      <c r="R3" s="116">
        <v>7.64</v>
      </c>
      <c r="S3" s="116">
        <v>7.41</v>
      </c>
      <c r="T3" s="116">
        <v>6.77</v>
      </c>
      <c r="U3" s="116">
        <v>6.463</v>
      </c>
      <c r="V3" s="116">
        <v>6.473</v>
      </c>
      <c r="W3" s="116">
        <v>4.907</v>
      </c>
      <c r="X3" s="116">
        <v>4.875</v>
      </c>
      <c r="Y3" s="116">
        <v>5.86</v>
      </c>
      <c r="Z3" s="117">
        <f aca="true" t="shared" si="0" ref="Z3:Z30">AVERAGE(B3:Y3)</f>
        <v>4.3435</v>
      </c>
      <c r="AA3" s="118">
        <v>8.01</v>
      </c>
      <c r="AB3" s="119" t="s">
        <v>331</v>
      </c>
      <c r="AC3" s="118">
        <v>-1.912</v>
      </c>
      <c r="AD3" s="120" t="s">
        <v>332</v>
      </c>
    </row>
    <row r="4" spans="1:30" ht="11.25" customHeight="1">
      <c r="A4" s="78">
        <v>2</v>
      </c>
      <c r="B4" s="116">
        <v>4.177</v>
      </c>
      <c r="C4" s="116">
        <v>3.626</v>
      </c>
      <c r="D4" s="116">
        <v>6.241</v>
      </c>
      <c r="E4" s="116">
        <v>4.706</v>
      </c>
      <c r="F4" s="116">
        <v>4.081</v>
      </c>
      <c r="G4" s="116">
        <v>4.589</v>
      </c>
      <c r="H4" s="116">
        <v>3.901</v>
      </c>
      <c r="I4" s="116">
        <v>4.717</v>
      </c>
      <c r="J4" s="116">
        <v>6.042</v>
      </c>
      <c r="K4" s="116">
        <v>8.3</v>
      </c>
      <c r="L4" s="116">
        <v>7.98</v>
      </c>
      <c r="M4" s="116">
        <v>8.57</v>
      </c>
      <c r="N4" s="116">
        <v>9.44</v>
      </c>
      <c r="O4" s="116">
        <v>11.74</v>
      </c>
      <c r="P4" s="116">
        <v>11.78</v>
      </c>
      <c r="Q4" s="116">
        <v>11.47</v>
      </c>
      <c r="R4" s="116">
        <v>10.78</v>
      </c>
      <c r="S4" s="121">
        <v>9.46</v>
      </c>
      <c r="T4" s="116">
        <v>8.52</v>
      </c>
      <c r="U4" s="116">
        <v>7.16</v>
      </c>
      <c r="V4" s="116">
        <v>5.572</v>
      </c>
      <c r="W4" s="116">
        <v>5.223</v>
      </c>
      <c r="X4" s="116">
        <v>5.213</v>
      </c>
      <c r="Y4" s="116">
        <v>5.118</v>
      </c>
      <c r="Z4" s="117">
        <f t="shared" si="0"/>
        <v>7.016916666666667</v>
      </c>
      <c r="AA4" s="118">
        <v>12.01</v>
      </c>
      <c r="AB4" s="119" t="s">
        <v>333</v>
      </c>
      <c r="AC4" s="118">
        <v>3.563</v>
      </c>
      <c r="AD4" s="120" t="s">
        <v>334</v>
      </c>
    </row>
    <row r="5" spans="1:30" ht="11.25" customHeight="1">
      <c r="A5" s="78">
        <v>3</v>
      </c>
      <c r="B5" s="116">
        <v>3.997</v>
      </c>
      <c r="C5" s="116">
        <v>4.303</v>
      </c>
      <c r="D5" s="116">
        <v>3.203</v>
      </c>
      <c r="E5" s="116">
        <v>2.442</v>
      </c>
      <c r="F5" s="116">
        <v>2.252</v>
      </c>
      <c r="G5" s="116">
        <v>3.405</v>
      </c>
      <c r="H5" s="116">
        <v>4.865</v>
      </c>
      <c r="I5" s="116">
        <v>6.295</v>
      </c>
      <c r="J5" s="116">
        <v>7.49</v>
      </c>
      <c r="K5" s="116">
        <v>10.27</v>
      </c>
      <c r="L5" s="116">
        <v>12.77</v>
      </c>
      <c r="M5" s="116">
        <v>13.53</v>
      </c>
      <c r="N5" s="116">
        <v>13.77</v>
      </c>
      <c r="O5" s="116">
        <v>14.23</v>
      </c>
      <c r="P5" s="116">
        <v>13.96</v>
      </c>
      <c r="Q5" s="116">
        <v>13.43</v>
      </c>
      <c r="R5" s="116">
        <v>12.43</v>
      </c>
      <c r="S5" s="116">
        <v>11.69</v>
      </c>
      <c r="T5" s="116">
        <v>10.73</v>
      </c>
      <c r="U5" s="116">
        <v>9.15</v>
      </c>
      <c r="V5" s="116">
        <v>9.85</v>
      </c>
      <c r="W5" s="116">
        <v>12.28</v>
      </c>
      <c r="X5" s="116">
        <v>11.37</v>
      </c>
      <c r="Y5" s="116">
        <v>10.1</v>
      </c>
      <c r="Z5" s="117">
        <f t="shared" si="0"/>
        <v>9.0755</v>
      </c>
      <c r="AA5" s="118">
        <v>14.47</v>
      </c>
      <c r="AB5" s="119" t="s">
        <v>335</v>
      </c>
      <c r="AC5" s="118">
        <v>2.178</v>
      </c>
      <c r="AD5" s="120" t="s">
        <v>336</v>
      </c>
    </row>
    <row r="6" spans="1:30" ht="11.25" customHeight="1">
      <c r="A6" s="78">
        <v>4</v>
      </c>
      <c r="B6" s="116">
        <v>8.33</v>
      </c>
      <c r="C6" s="116">
        <v>7.23</v>
      </c>
      <c r="D6" s="116">
        <v>6.303</v>
      </c>
      <c r="E6" s="116">
        <v>5.985</v>
      </c>
      <c r="F6" s="116">
        <v>5.879</v>
      </c>
      <c r="G6" s="116">
        <v>5.414</v>
      </c>
      <c r="H6" s="116">
        <v>4.695</v>
      </c>
      <c r="I6" s="116">
        <v>4.018</v>
      </c>
      <c r="J6" s="116">
        <v>2.399</v>
      </c>
      <c r="K6" s="116">
        <v>1.501</v>
      </c>
      <c r="L6" s="116">
        <v>1.384</v>
      </c>
      <c r="M6" s="116">
        <v>1.078</v>
      </c>
      <c r="N6" s="116">
        <v>1.141</v>
      </c>
      <c r="O6" s="116">
        <v>0.676</v>
      </c>
      <c r="P6" s="116">
        <v>0.56</v>
      </c>
      <c r="Q6" s="116">
        <v>0.106</v>
      </c>
      <c r="R6" s="116">
        <v>-0.127</v>
      </c>
      <c r="S6" s="116">
        <v>-0.063</v>
      </c>
      <c r="T6" s="116">
        <v>0.032</v>
      </c>
      <c r="U6" s="116">
        <v>-0.137</v>
      </c>
      <c r="V6" s="116">
        <v>-0.592</v>
      </c>
      <c r="W6" s="116">
        <v>-1.078</v>
      </c>
      <c r="X6" s="116">
        <v>-1.31</v>
      </c>
      <c r="Y6" s="116">
        <v>-1.796</v>
      </c>
      <c r="Z6" s="117">
        <f t="shared" si="0"/>
        <v>2.1511666666666662</v>
      </c>
      <c r="AA6" s="118">
        <v>10.17</v>
      </c>
      <c r="AB6" s="119" t="s">
        <v>337</v>
      </c>
      <c r="AC6" s="118">
        <v>-1.87</v>
      </c>
      <c r="AD6" s="120" t="s">
        <v>306</v>
      </c>
    </row>
    <row r="7" spans="1:30" ht="11.25" customHeight="1">
      <c r="A7" s="78">
        <v>5</v>
      </c>
      <c r="B7" s="116">
        <v>-1.796</v>
      </c>
      <c r="C7" s="116">
        <v>-3.56</v>
      </c>
      <c r="D7" s="116">
        <v>-3.582</v>
      </c>
      <c r="E7" s="116">
        <v>-3.941</v>
      </c>
      <c r="F7" s="116">
        <v>-3.994</v>
      </c>
      <c r="G7" s="116">
        <v>-4.533</v>
      </c>
      <c r="H7" s="116">
        <v>-4.786</v>
      </c>
      <c r="I7" s="116">
        <v>-2.949</v>
      </c>
      <c r="J7" s="116">
        <v>-1.692</v>
      </c>
      <c r="K7" s="116">
        <v>0.106</v>
      </c>
      <c r="L7" s="116">
        <v>0.709</v>
      </c>
      <c r="M7" s="116">
        <v>1.597</v>
      </c>
      <c r="N7" s="116">
        <v>1.84</v>
      </c>
      <c r="O7" s="116">
        <v>2.36</v>
      </c>
      <c r="P7" s="116">
        <v>1.639</v>
      </c>
      <c r="Q7" s="116">
        <v>1.597</v>
      </c>
      <c r="R7" s="116">
        <v>0.518</v>
      </c>
      <c r="S7" s="116">
        <v>-0.433</v>
      </c>
      <c r="T7" s="116">
        <v>-0.941</v>
      </c>
      <c r="U7" s="116">
        <v>-1.639</v>
      </c>
      <c r="V7" s="116">
        <v>-2.431</v>
      </c>
      <c r="W7" s="116">
        <v>-2.927</v>
      </c>
      <c r="X7" s="116">
        <v>-3.698</v>
      </c>
      <c r="Y7" s="116">
        <v>-4.205</v>
      </c>
      <c r="Z7" s="117">
        <f t="shared" si="0"/>
        <v>-1.5308749999999998</v>
      </c>
      <c r="AA7" s="118">
        <v>3.789</v>
      </c>
      <c r="AB7" s="119" t="s">
        <v>254</v>
      </c>
      <c r="AC7" s="118">
        <v>-5.05</v>
      </c>
      <c r="AD7" s="120" t="s">
        <v>338</v>
      </c>
    </row>
    <row r="8" spans="1:30" ht="11.25" customHeight="1">
      <c r="A8" s="78">
        <v>6</v>
      </c>
      <c r="B8" s="116">
        <v>-4.797</v>
      </c>
      <c r="C8" s="116">
        <v>-4.28</v>
      </c>
      <c r="D8" s="116">
        <v>-5.251</v>
      </c>
      <c r="E8" s="116">
        <v>-5.6</v>
      </c>
      <c r="F8" s="116">
        <v>-6.782</v>
      </c>
      <c r="G8" s="116">
        <v>-7.32</v>
      </c>
      <c r="H8" s="116">
        <v>-7.59</v>
      </c>
      <c r="I8" s="116">
        <v>-5.569</v>
      </c>
      <c r="J8" s="116">
        <v>-2.252</v>
      </c>
      <c r="K8" s="116">
        <v>1.29</v>
      </c>
      <c r="L8" s="116">
        <v>3.83</v>
      </c>
      <c r="M8" s="116">
        <v>4.814</v>
      </c>
      <c r="N8" s="116">
        <v>4.126</v>
      </c>
      <c r="O8" s="116">
        <v>4.941</v>
      </c>
      <c r="P8" s="116">
        <v>4.264</v>
      </c>
      <c r="Q8" s="116">
        <v>3.322</v>
      </c>
      <c r="R8" s="116">
        <v>2.348</v>
      </c>
      <c r="S8" s="116">
        <v>1.904</v>
      </c>
      <c r="T8" s="116">
        <v>1.555</v>
      </c>
      <c r="U8" s="116">
        <v>1.11</v>
      </c>
      <c r="V8" s="116">
        <v>0.73</v>
      </c>
      <c r="W8" s="116">
        <v>0.444</v>
      </c>
      <c r="X8" s="116">
        <v>0.285</v>
      </c>
      <c r="Y8" s="116">
        <v>-0.243</v>
      </c>
      <c r="Z8" s="117">
        <f t="shared" si="0"/>
        <v>-0.6133750000000008</v>
      </c>
      <c r="AA8" s="118">
        <v>5.958</v>
      </c>
      <c r="AB8" s="119" t="s">
        <v>339</v>
      </c>
      <c r="AC8" s="118">
        <v>-7.79</v>
      </c>
      <c r="AD8" s="120" t="s">
        <v>340</v>
      </c>
    </row>
    <row r="9" spans="1:30" ht="11.25" customHeight="1">
      <c r="A9" s="78">
        <v>7</v>
      </c>
      <c r="B9" s="116">
        <v>0.011</v>
      </c>
      <c r="C9" s="116">
        <v>0.592</v>
      </c>
      <c r="D9" s="116">
        <v>0.529</v>
      </c>
      <c r="E9" s="116">
        <v>-0.169</v>
      </c>
      <c r="F9" s="116">
        <v>-1.036</v>
      </c>
      <c r="G9" s="116">
        <v>-1.491</v>
      </c>
      <c r="H9" s="116">
        <v>-1.121</v>
      </c>
      <c r="I9" s="116">
        <v>0.539</v>
      </c>
      <c r="J9" s="116">
        <v>2.126</v>
      </c>
      <c r="K9" s="116">
        <v>2.908</v>
      </c>
      <c r="L9" s="116">
        <v>4.253</v>
      </c>
      <c r="M9" s="116">
        <v>5.788</v>
      </c>
      <c r="N9" s="116">
        <v>6.116</v>
      </c>
      <c r="O9" s="116">
        <v>4.729</v>
      </c>
      <c r="P9" s="116">
        <v>4.432</v>
      </c>
      <c r="Q9" s="116">
        <v>4.623</v>
      </c>
      <c r="R9" s="116">
        <v>4.243</v>
      </c>
      <c r="S9" s="116">
        <v>2.687</v>
      </c>
      <c r="T9" s="116">
        <v>1.967</v>
      </c>
      <c r="U9" s="116">
        <v>1.174</v>
      </c>
      <c r="V9" s="116">
        <v>0.656</v>
      </c>
      <c r="W9" s="116">
        <v>0.603</v>
      </c>
      <c r="X9" s="116">
        <v>0.56</v>
      </c>
      <c r="Y9" s="116">
        <v>0.201</v>
      </c>
      <c r="Z9" s="117">
        <f t="shared" si="0"/>
        <v>1.8716666666666668</v>
      </c>
      <c r="AA9" s="118">
        <v>7.31</v>
      </c>
      <c r="AB9" s="119" t="s">
        <v>341</v>
      </c>
      <c r="AC9" s="118">
        <v>-1.861</v>
      </c>
      <c r="AD9" s="120" t="s">
        <v>342</v>
      </c>
    </row>
    <row r="10" spans="1:30" ht="11.25" customHeight="1">
      <c r="A10" s="78">
        <v>8</v>
      </c>
      <c r="B10" s="116">
        <v>0.042</v>
      </c>
      <c r="C10" s="116">
        <v>-0.032</v>
      </c>
      <c r="D10" s="116">
        <v>0.36</v>
      </c>
      <c r="E10" s="116">
        <v>0.37</v>
      </c>
      <c r="F10" s="116">
        <v>0.508</v>
      </c>
      <c r="G10" s="116">
        <v>-0.825</v>
      </c>
      <c r="H10" s="116">
        <v>-1.237</v>
      </c>
      <c r="I10" s="116">
        <v>-0.856</v>
      </c>
      <c r="J10" s="116">
        <v>-0.772</v>
      </c>
      <c r="K10" s="116">
        <v>-0.634</v>
      </c>
      <c r="L10" s="116">
        <v>-0.486</v>
      </c>
      <c r="M10" s="116">
        <v>-0.592</v>
      </c>
      <c r="N10" s="116">
        <v>-0.571</v>
      </c>
      <c r="O10" s="116">
        <v>-0.159</v>
      </c>
      <c r="P10" s="116">
        <v>0.127</v>
      </c>
      <c r="Q10" s="116">
        <v>0.307</v>
      </c>
      <c r="R10" s="116">
        <v>0.264</v>
      </c>
      <c r="S10" s="116">
        <v>0.328</v>
      </c>
      <c r="T10" s="116">
        <v>0.497</v>
      </c>
      <c r="U10" s="116">
        <v>0.677</v>
      </c>
      <c r="V10" s="116">
        <v>1.968</v>
      </c>
      <c r="W10" s="116">
        <v>0.91</v>
      </c>
      <c r="X10" s="116">
        <v>0.36</v>
      </c>
      <c r="Y10" s="116">
        <v>0.349</v>
      </c>
      <c r="Z10" s="117">
        <f t="shared" si="0"/>
        <v>0.037625000000000026</v>
      </c>
      <c r="AA10" s="118">
        <v>2.265</v>
      </c>
      <c r="AB10" s="119" t="s">
        <v>343</v>
      </c>
      <c r="AC10" s="118">
        <v>-1.321</v>
      </c>
      <c r="AD10" s="120" t="s">
        <v>82</v>
      </c>
    </row>
    <row r="11" spans="1:30" ht="11.25" customHeight="1">
      <c r="A11" s="78">
        <v>9</v>
      </c>
      <c r="B11" s="116">
        <v>0.624</v>
      </c>
      <c r="C11" s="116">
        <v>0.74</v>
      </c>
      <c r="D11" s="116">
        <v>0.698</v>
      </c>
      <c r="E11" s="116">
        <v>0.825</v>
      </c>
      <c r="F11" s="116">
        <v>1.248</v>
      </c>
      <c r="G11" s="116">
        <v>0.497</v>
      </c>
      <c r="H11" s="116">
        <v>-0.011</v>
      </c>
      <c r="I11" s="116">
        <v>1.047</v>
      </c>
      <c r="J11" s="116">
        <v>2.01</v>
      </c>
      <c r="K11" s="116">
        <v>3.363</v>
      </c>
      <c r="L11" s="116">
        <v>5.203</v>
      </c>
      <c r="M11" s="116">
        <v>4.006</v>
      </c>
      <c r="N11" s="116">
        <v>4.493</v>
      </c>
      <c r="O11" s="116">
        <v>5.788</v>
      </c>
      <c r="P11" s="116">
        <v>5.225</v>
      </c>
      <c r="Q11" s="116">
        <v>5.585</v>
      </c>
      <c r="R11" s="116">
        <v>4.814</v>
      </c>
      <c r="S11" s="116">
        <v>4.222</v>
      </c>
      <c r="T11" s="116">
        <v>3.682</v>
      </c>
      <c r="U11" s="116">
        <v>3.503</v>
      </c>
      <c r="V11" s="116">
        <v>2.147</v>
      </c>
      <c r="W11" s="116">
        <v>-0.032</v>
      </c>
      <c r="X11" s="116">
        <v>-0.486</v>
      </c>
      <c r="Y11" s="116">
        <v>2.285</v>
      </c>
      <c r="Z11" s="117">
        <f t="shared" si="0"/>
        <v>2.5615000000000006</v>
      </c>
      <c r="AA11" s="118">
        <v>6.36</v>
      </c>
      <c r="AB11" s="119" t="s">
        <v>344</v>
      </c>
      <c r="AC11" s="118">
        <v>-0.761</v>
      </c>
      <c r="AD11" s="120" t="s">
        <v>133</v>
      </c>
    </row>
    <row r="12" spans="1:30" ht="11.25" customHeight="1">
      <c r="A12" s="82">
        <v>10</v>
      </c>
      <c r="B12" s="122">
        <v>-0.772</v>
      </c>
      <c r="C12" s="122">
        <v>0.825</v>
      </c>
      <c r="D12" s="122">
        <v>1.978</v>
      </c>
      <c r="E12" s="122">
        <v>1.777</v>
      </c>
      <c r="F12" s="122">
        <v>0.677</v>
      </c>
      <c r="G12" s="122">
        <v>3.576</v>
      </c>
      <c r="H12" s="122">
        <v>-0.317</v>
      </c>
      <c r="I12" s="122">
        <v>0.836</v>
      </c>
      <c r="J12" s="122">
        <v>1.936</v>
      </c>
      <c r="K12" s="122">
        <v>4.743</v>
      </c>
      <c r="L12" s="122">
        <v>6.554</v>
      </c>
      <c r="M12" s="122">
        <v>8.14</v>
      </c>
      <c r="N12" s="122">
        <v>7.04</v>
      </c>
      <c r="O12" s="122">
        <v>6.319</v>
      </c>
      <c r="P12" s="122">
        <v>6.085</v>
      </c>
      <c r="Q12" s="122">
        <v>5.968</v>
      </c>
      <c r="R12" s="122">
        <v>5.471</v>
      </c>
      <c r="S12" s="122">
        <v>4.518</v>
      </c>
      <c r="T12" s="122">
        <v>4.57</v>
      </c>
      <c r="U12" s="122">
        <v>4.242</v>
      </c>
      <c r="V12" s="122">
        <v>2.189</v>
      </c>
      <c r="W12" s="122">
        <v>1.586</v>
      </c>
      <c r="X12" s="122">
        <v>1.766</v>
      </c>
      <c r="Y12" s="122">
        <v>1.459</v>
      </c>
      <c r="Z12" s="123">
        <f t="shared" si="0"/>
        <v>3.3819166666666676</v>
      </c>
      <c r="AA12" s="105">
        <v>8.85</v>
      </c>
      <c r="AB12" s="124" t="s">
        <v>132</v>
      </c>
      <c r="AC12" s="105">
        <v>-1.015</v>
      </c>
      <c r="AD12" s="125" t="s">
        <v>345</v>
      </c>
    </row>
    <row r="13" spans="1:30" ht="11.25" customHeight="1">
      <c r="A13" s="78">
        <v>11</v>
      </c>
      <c r="B13" s="116">
        <v>1.301</v>
      </c>
      <c r="C13" s="116">
        <v>1.565</v>
      </c>
      <c r="D13" s="116">
        <v>1.354</v>
      </c>
      <c r="E13" s="116">
        <v>1.438</v>
      </c>
      <c r="F13" s="116">
        <v>1.121</v>
      </c>
      <c r="G13" s="116">
        <v>0.878</v>
      </c>
      <c r="H13" s="116">
        <v>0.899</v>
      </c>
      <c r="I13" s="116">
        <v>1.291</v>
      </c>
      <c r="J13" s="116">
        <v>2.709</v>
      </c>
      <c r="K13" s="116">
        <v>3.217</v>
      </c>
      <c r="L13" s="116">
        <v>2.772</v>
      </c>
      <c r="M13" s="116">
        <v>2.94</v>
      </c>
      <c r="N13" s="116">
        <v>2.94</v>
      </c>
      <c r="O13" s="116">
        <v>3.914</v>
      </c>
      <c r="P13" s="116">
        <v>3.883</v>
      </c>
      <c r="Q13" s="116">
        <v>3.872</v>
      </c>
      <c r="R13" s="116">
        <v>3.608</v>
      </c>
      <c r="S13" s="116">
        <v>3.09</v>
      </c>
      <c r="T13" s="116">
        <v>2.729</v>
      </c>
      <c r="U13" s="116">
        <v>2.518</v>
      </c>
      <c r="V13" s="116">
        <v>2.073</v>
      </c>
      <c r="W13" s="116">
        <v>2.327</v>
      </c>
      <c r="X13" s="116">
        <v>2.496</v>
      </c>
      <c r="Y13" s="116">
        <v>2.369</v>
      </c>
      <c r="Z13" s="117">
        <f t="shared" si="0"/>
        <v>2.3876666666666666</v>
      </c>
      <c r="AA13" s="118">
        <v>4.158</v>
      </c>
      <c r="AB13" s="119" t="s">
        <v>346</v>
      </c>
      <c r="AC13" s="118">
        <v>0.719</v>
      </c>
      <c r="AD13" s="120" t="s">
        <v>347</v>
      </c>
    </row>
    <row r="14" spans="1:30" ht="11.25" customHeight="1">
      <c r="A14" s="78">
        <v>12</v>
      </c>
      <c r="B14" s="116">
        <v>2.422</v>
      </c>
      <c r="C14" s="116">
        <v>2.507</v>
      </c>
      <c r="D14" s="116">
        <v>2.454</v>
      </c>
      <c r="E14" s="116">
        <v>2.56</v>
      </c>
      <c r="F14" s="116">
        <v>2.549</v>
      </c>
      <c r="G14" s="116">
        <v>2.729</v>
      </c>
      <c r="H14" s="116">
        <v>3.004</v>
      </c>
      <c r="I14" s="116">
        <v>3.608</v>
      </c>
      <c r="J14" s="116">
        <v>5.704</v>
      </c>
      <c r="K14" s="116">
        <v>6.106</v>
      </c>
      <c r="L14" s="116">
        <v>6.254</v>
      </c>
      <c r="M14" s="116">
        <v>6.286</v>
      </c>
      <c r="N14" s="116">
        <v>6.063</v>
      </c>
      <c r="O14" s="116">
        <v>6.147</v>
      </c>
      <c r="P14" s="116">
        <v>5.871</v>
      </c>
      <c r="Q14" s="116">
        <v>5.671</v>
      </c>
      <c r="R14" s="116">
        <v>4.516</v>
      </c>
      <c r="S14" s="116">
        <v>3.427</v>
      </c>
      <c r="T14" s="116">
        <v>2.803</v>
      </c>
      <c r="U14" s="116">
        <v>2.178</v>
      </c>
      <c r="V14" s="116">
        <v>1.744</v>
      </c>
      <c r="W14" s="116">
        <v>1.448</v>
      </c>
      <c r="X14" s="116">
        <v>0.877</v>
      </c>
      <c r="Y14" s="116">
        <v>-0.782</v>
      </c>
      <c r="Z14" s="117">
        <f t="shared" si="0"/>
        <v>3.5894166666666667</v>
      </c>
      <c r="AA14" s="118">
        <v>6.668</v>
      </c>
      <c r="AB14" s="119" t="s">
        <v>348</v>
      </c>
      <c r="AC14" s="118">
        <v>-0.993</v>
      </c>
      <c r="AD14" s="120" t="s">
        <v>349</v>
      </c>
    </row>
    <row r="15" spans="1:30" ht="11.25" customHeight="1">
      <c r="A15" s="78">
        <v>13</v>
      </c>
      <c r="B15" s="116">
        <v>-1.247</v>
      </c>
      <c r="C15" s="116">
        <v>-0.423</v>
      </c>
      <c r="D15" s="116">
        <v>-1.712</v>
      </c>
      <c r="E15" s="116">
        <v>-1.586</v>
      </c>
      <c r="F15" s="116">
        <v>-1.818</v>
      </c>
      <c r="G15" s="116">
        <v>-1.512</v>
      </c>
      <c r="H15" s="116">
        <v>-1.987</v>
      </c>
      <c r="I15" s="116">
        <v>0.783</v>
      </c>
      <c r="J15" s="116">
        <v>3.332</v>
      </c>
      <c r="K15" s="116">
        <v>5.375</v>
      </c>
      <c r="L15" s="116">
        <v>6.084</v>
      </c>
      <c r="M15" s="116">
        <v>5.872</v>
      </c>
      <c r="N15" s="116">
        <v>5.417</v>
      </c>
      <c r="O15" s="116">
        <v>5.851</v>
      </c>
      <c r="P15" s="116">
        <v>5.999</v>
      </c>
      <c r="Q15" s="116">
        <v>6.382</v>
      </c>
      <c r="R15" s="116">
        <v>5.703</v>
      </c>
      <c r="S15" s="116">
        <v>4.147</v>
      </c>
      <c r="T15" s="116">
        <v>3.744</v>
      </c>
      <c r="U15" s="116">
        <v>3.48</v>
      </c>
      <c r="V15" s="116">
        <v>2.898</v>
      </c>
      <c r="W15" s="116">
        <v>2.263</v>
      </c>
      <c r="X15" s="116">
        <v>2.57</v>
      </c>
      <c r="Y15" s="116">
        <v>2.221</v>
      </c>
      <c r="Z15" s="117">
        <f t="shared" si="0"/>
        <v>2.5765</v>
      </c>
      <c r="AA15" s="118">
        <v>6.921</v>
      </c>
      <c r="AB15" s="119" t="s">
        <v>350</v>
      </c>
      <c r="AC15" s="118">
        <v>-2.431</v>
      </c>
      <c r="AD15" s="120" t="s">
        <v>351</v>
      </c>
    </row>
    <row r="16" spans="1:30" ht="11.25" customHeight="1">
      <c r="A16" s="78">
        <v>14</v>
      </c>
      <c r="B16" s="116">
        <v>2.179</v>
      </c>
      <c r="C16" s="116">
        <v>1.776</v>
      </c>
      <c r="D16" s="116">
        <v>1.882</v>
      </c>
      <c r="E16" s="116">
        <v>1.766</v>
      </c>
      <c r="F16" s="116">
        <v>2.263</v>
      </c>
      <c r="G16" s="116">
        <v>2.189</v>
      </c>
      <c r="H16" s="116">
        <v>2.422</v>
      </c>
      <c r="I16" s="116">
        <v>1.734</v>
      </c>
      <c r="J16" s="116">
        <v>0.634</v>
      </c>
      <c r="K16" s="116">
        <v>1.861</v>
      </c>
      <c r="L16" s="116">
        <v>2.136</v>
      </c>
      <c r="M16" s="116">
        <v>1.449</v>
      </c>
      <c r="N16" s="116">
        <v>1.184</v>
      </c>
      <c r="O16" s="116">
        <v>1.121</v>
      </c>
      <c r="P16" s="116">
        <v>1.174</v>
      </c>
      <c r="Q16" s="116">
        <v>0.984</v>
      </c>
      <c r="R16" s="116">
        <v>0.888</v>
      </c>
      <c r="S16" s="116">
        <v>1.089</v>
      </c>
      <c r="T16" s="116">
        <v>1.153</v>
      </c>
      <c r="U16" s="116">
        <v>1.566</v>
      </c>
      <c r="V16" s="116">
        <v>1.978</v>
      </c>
      <c r="W16" s="116">
        <v>1.026</v>
      </c>
      <c r="X16" s="116">
        <v>1.079</v>
      </c>
      <c r="Y16" s="116">
        <v>1.354</v>
      </c>
      <c r="Z16" s="117">
        <f t="shared" si="0"/>
        <v>1.5369583333333334</v>
      </c>
      <c r="AA16" s="118">
        <v>2.739</v>
      </c>
      <c r="AB16" s="119" t="s">
        <v>181</v>
      </c>
      <c r="AC16" s="118">
        <v>0.497</v>
      </c>
      <c r="AD16" s="120" t="s">
        <v>352</v>
      </c>
    </row>
    <row r="17" spans="1:30" ht="11.25" customHeight="1">
      <c r="A17" s="78">
        <v>15</v>
      </c>
      <c r="B17" s="116">
        <v>0.899</v>
      </c>
      <c r="C17" s="116">
        <v>0.687</v>
      </c>
      <c r="D17" s="116">
        <v>1.799</v>
      </c>
      <c r="E17" s="116">
        <v>2.116</v>
      </c>
      <c r="F17" s="116">
        <v>2.995</v>
      </c>
      <c r="G17" s="116">
        <v>5.41</v>
      </c>
      <c r="H17" s="116">
        <v>6.3</v>
      </c>
      <c r="I17" s="116">
        <v>6.363</v>
      </c>
      <c r="J17" s="116">
        <v>5.769</v>
      </c>
      <c r="K17" s="116">
        <v>5.652</v>
      </c>
      <c r="L17" s="116">
        <v>9.31</v>
      </c>
      <c r="M17" s="116">
        <v>12.11</v>
      </c>
      <c r="N17" s="116">
        <v>10.34</v>
      </c>
      <c r="O17" s="116">
        <v>8.84</v>
      </c>
      <c r="P17" s="116">
        <v>7.85</v>
      </c>
      <c r="Q17" s="116">
        <v>6.783</v>
      </c>
      <c r="R17" s="116">
        <v>5.015</v>
      </c>
      <c r="S17" s="116">
        <v>4.009</v>
      </c>
      <c r="T17" s="116">
        <v>3.755</v>
      </c>
      <c r="U17" s="116">
        <v>4.475</v>
      </c>
      <c r="V17" s="116">
        <v>4.815</v>
      </c>
      <c r="W17" s="116">
        <v>4.719</v>
      </c>
      <c r="X17" s="116">
        <v>5.078</v>
      </c>
      <c r="Y17" s="116">
        <v>4.517</v>
      </c>
      <c r="Z17" s="117">
        <f t="shared" si="0"/>
        <v>5.40025</v>
      </c>
      <c r="AA17" s="118">
        <v>12.23</v>
      </c>
      <c r="AB17" s="119" t="s">
        <v>353</v>
      </c>
      <c r="AC17" s="118">
        <v>0.412</v>
      </c>
      <c r="AD17" s="120" t="s">
        <v>354</v>
      </c>
    </row>
    <row r="18" spans="1:30" ht="11.25" customHeight="1">
      <c r="A18" s="78">
        <v>16</v>
      </c>
      <c r="B18" s="116">
        <v>4.718</v>
      </c>
      <c r="C18" s="116">
        <v>4.316</v>
      </c>
      <c r="D18" s="116">
        <v>3.787</v>
      </c>
      <c r="E18" s="116">
        <v>3.925</v>
      </c>
      <c r="F18" s="116">
        <v>3.438</v>
      </c>
      <c r="G18" s="116">
        <v>3.3</v>
      </c>
      <c r="H18" s="116">
        <v>5.28</v>
      </c>
      <c r="I18" s="116">
        <v>5.621</v>
      </c>
      <c r="J18" s="116">
        <v>8.21</v>
      </c>
      <c r="K18" s="116">
        <v>8.37</v>
      </c>
      <c r="L18" s="116">
        <v>9.68</v>
      </c>
      <c r="M18" s="116">
        <v>9.48</v>
      </c>
      <c r="N18" s="116">
        <v>9.61</v>
      </c>
      <c r="O18" s="116">
        <v>10.12</v>
      </c>
      <c r="P18" s="116">
        <v>9.14</v>
      </c>
      <c r="Q18" s="116">
        <v>7.77</v>
      </c>
      <c r="R18" s="116">
        <v>6.665</v>
      </c>
      <c r="S18" s="116">
        <v>5.395</v>
      </c>
      <c r="T18" s="116">
        <v>4.749</v>
      </c>
      <c r="U18" s="116">
        <v>4.273</v>
      </c>
      <c r="V18" s="116">
        <v>4.22</v>
      </c>
      <c r="W18" s="116">
        <v>3.13</v>
      </c>
      <c r="X18" s="116">
        <v>2.262</v>
      </c>
      <c r="Y18" s="116">
        <v>1.036</v>
      </c>
      <c r="Z18" s="117">
        <f t="shared" si="0"/>
        <v>5.770625</v>
      </c>
      <c r="AA18" s="118">
        <v>10.57</v>
      </c>
      <c r="AB18" s="119" t="s">
        <v>355</v>
      </c>
      <c r="AC18" s="118">
        <v>0.666</v>
      </c>
      <c r="AD18" s="120" t="s">
        <v>356</v>
      </c>
    </row>
    <row r="19" spans="1:30" ht="11.25" customHeight="1">
      <c r="A19" s="78">
        <v>17</v>
      </c>
      <c r="B19" s="116">
        <v>0.655</v>
      </c>
      <c r="C19" s="116">
        <v>0.222</v>
      </c>
      <c r="D19" s="116">
        <v>0.211</v>
      </c>
      <c r="E19" s="116">
        <v>-0.454</v>
      </c>
      <c r="F19" s="116">
        <v>-0.412</v>
      </c>
      <c r="G19" s="116">
        <v>-0.761</v>
      </c>
      <c r="H19" s="116">
        <v>-1.289</v>
      </c>
      <c r="I19" s="116">
        <v>0.528</v>
      </c>
      <c r="J19" s="116">
        <v>3.586</v>
      </c>
      <c r="K19" s="116">
        <v>6.453</v>
      </c>
      <c r="L19" s="116">
        <v>8.76</v>
      </c>
      <c r="M19" s="116">
        <v>10.66</v>
      </c>
      <c r="N19" s="116">
        <v>9.96</v>
      </c>
      <c r="O19" s="116">
        <v>9.68</v>
      </c>
      <c r="P19" s="116">
        <v>9.68</v>
      </c>
      <c r="Q19" s="116">
        <v>8.64</v>
      </c>
      <c r="R19" s="116">
        <v>6.887</v>
      </c>
      <c r="S19" s="116">
        <v>5.257</v>
      </c>
      <c r="T19" s="116">
        <v>4.368</v>
      </c>
      <c r="U19" s="116">
        <v>3.448</v>
      </c>
      <c r="V19" s="116">
        <v>2.749</v>
      </c>
      <c r="W19" s="116">
        <v>2.241</v>
      </c>
      <c r="X19" s="116">
        <v>1.67</v>
      </c>
      <c r="Y19" s="116">
        <v>0.867</v>
      </c>
      <c r="Z19" s="117">
        <f t="shared" si="0"/>
        <v>3.9002499999999998</v>
      </c>
      <c r="AA19" s="118">
        <v>11.56</v>
      </c>
      <c r="AB19" s="119" t="s">
        <v>350</v>
      </c>
      <c r="AC19" s="118">
        <v>-1.7</v>
      </c>
      <c r="AD19" s="120" t="s">
        <v>62</v>
      </c>
    </row>
    <row r="20" spans="1:30" ht="11.25" customHeight="1">
      <c r="A20" s="78">
        <v>18</v>
      </c>
      <c r="B20" s="116">
        <v>0.899</v>
      </c>
      <c r="C20" s="116">
        <v>1.882</v>
      </c>
      <c r="D20" s="116">
        <v>1.469</v>
      </c>
      <c r="E20" s="116">
        <v>1.11</v>
      </c>
      <c r="F20" s="116">
        <v>0.455</v>
      </c>
      <c r="G20" s="116">
        <v>0.772</v>
      </c>
      <c r="H20" s="116">
        <v>0.751</v>
      </c>
      <c r="I20" s="116">
        <v>2.2</v>
      </c>
      <c r="J20" s="116">
        <v>3.215</v>
      </c>
      <c r="K20" s="116">
        <v>4.854</v>
      </c>
      <c r="L20" s="116">
        <v>5.892</v>
      </c>
      <c r="M20" s="116">
        <v>7.79</v>
      </c>
      <c r="N20" s="116">
        <v>7.69</v>
      </c>
      <c r="O20" s="116">
        <v>5.468</v>
      </c>
      <c r="P20" s="116">
        <v>5.744</v>
      </c>
      <c r="Q20" s="116">
        <v>5.945</v>
      </c>
      <c r="R20" s="116">
        <v>5.458</v>
      </c>
      <c r="S20" s="116">
        <v>3.13</v>
      </c>
      <c r="T20" s="116">
        <v>2.062</v>
      </c>
      <c r="U20" s="116">
        <v>1.66</v>
      </c>
      <c r="V20" s="116">
        <v>0.423</v>
      </c>
      <c r="W20" s="116">
        <v>0.941</v>
      </c>
      <c r="X20" s="116">
        <v>0.645</v>
      </c>
      <c r="Y20" s="116">
        <v>-0.106</v>
      </c>
      <c r="Z20" s="117">
        <f t="shared" si="0"/>
        <v>2.9312083333333336</v>
      </c>
      <c r="AA20" s="118">
        <v>8.68</v>
      </c>
      <c r="AB20" s="119" t="s">
        <v>357</v>
      </c>
      <c r="AC20" s="118">
        <v>-0.19</v>
      </c>
      <c r="AD20" s="120" t="s">
        <v>358</v>
      </c>
    </row>
    <row r="21" spans="1:30" ht="11.25" customHeight="1">
      <c r="A21" s="78">
        <v>19</v>
      </c>
      <c r="B21" s="116">
        <v>0.782</v>
      </c>
      <c r="C21" s="116">
        <v>0.349</v>
      </c>
      <c r="D21" s="116">
        <v>0.275</v>
      </c>
      <c r="E21" s="116">
        <v>-0.18</v>
      </c>
      <c r="F21" s="116">
        <v>-1.142</v>
      </c>
      <c r="G21" s="116">
        <v>-1.744</v>
      </c>
      <c r="H21" s="116">
        <v>-1.258</v>
      </c>
      <c r="I21" s="116">
        <v>0.814</v>
      </c>
      <c r="J21" s="116">
        <v>2.506</v>
      </c>
      <c r="K21" s="116">
        <v>4.898</v>
      </c>
      <c r="L21" s="116">
        <v>4.983</v>
      </c>
      <c r="M21" s="116">
        <v>5.756</v>
      </c>
      <c r="N21" s="116">
        <v>4.77</v>
      </c>
      <c r="O21" s="116">
        <v>5.133</v>
      </c>
      <c r="P21" s="116">
        <v>5.661</v>
      </c>
      <c r="Q21" s="116">
        <v>5.182</v>
      </c>
      <c r="R21" s="116">
        <v>5.275</v>
      </c>
      <c r="S21" s="116">
        <v>4.037</v>
      </c>
      <c r="T21" s="116">
        <v>2.907</v>
      </c>
      <c r="U21" s="116">
        <v>2.896</v>
      </c>
      <c r="V21" s="116">
        <v>1.946</v>
      </c>
      <c r="W21" s="116">
        <v>0.993</v>
      </c>
      <c r="X21" s="116">
        <v>0.243</v>
      </c>
      <c r="Y21" s="116">
        <v>0.169</v>
      </c>
      <c r="Z21" s="117">
        <f t="shared" si="0"/>
        <v>2.302125</v>
      </c>
      <c r="AA21" s="118">
        <v>6.476</v>
      </c>
      <c r="AB21" s="119" t="s">
        <v>254</v>
      </c>
      <c r="AC21" s="118">
        <v>-1.955</v>
      </c>
      <c r="AD21" s="120" t="s">
        <v>359</v>
      </c>
    </row>
    <row r="22" spans="1:30" ht="11.25" customHeight="1">
      <c r="A22" s="82">
        <v>20</v>
      </c>
      <c r="B22" s="122">
        <v>-0.243</v>
      </c>
      <c r="C22" s="122">
        <v>-0.085</v>
      </c>
      <c r="D22" s="122">
        <v>-0.359</v>
      </c>
      <c r="E22" s="122">
        <v>-0.55</v>
      </c>
      <c r="F22" s="122">
        <v>-1.004</v>
      </c>
      <c r="G22" s="122">
        <v>-1.775</v>
      </c>
      <c r="H22" s="122">
        <v>-1.385</v>
      </c>
      <c r="I22" s="122">
        <v>1.184</v>
      </c>
      <c r="J22" s="122">
        <v>3.64</v>
      </c>
      <c r="K22" s="122">
        <v>4.411</v>
      </c>
      <c r="L22" s="122">
        <v>5.883</v>
      </c>
      <c r="M22" s="122">
        <v>6.602</v>
      </c>
      <c r="N22" s="122">
        <v>4.812</v>
      </c>
      <c r="O22" s="122">
        <v>4.77</v>
      </c>
      <c r="P22" s="122">
        <v>5.026</v>
      </c>
      <c r="Q22" s="122">
        <v>4.654</v>
      </c>
      <c r="R22" s="122">
        <v>4.422</v>
      </c>
      <c r="S22" s="122">
        <v>4.454</v>
      </c>
      <c r="T22" s="122">
        <v>3.797</v>
      </c>
      <c r="U22" s="122">
        <v>3.659</v>
      </c>
      <c r="V22" s="122">
        <v>3.575</v>
      </c>
      <c r="W22" s="122">
        <v>1.956</v>
      </c>
      <c r="X22" s="122">
        <v>1.406</v>
      </c>
      <c r="Y22" s="122">
        <v>0.328</v>
      </c>
      <c r="Z22" s="123">
        <f t="shared" si="0"/>
        <v>2.4657500000000003</v>
      </c>
      <c r="AA22" s="105">
        <v>7.46</v>
      </c>
      <c r="AB22" s="124" t="s">
        <v>204</v>
      </c>
      <c r="AC22" s="105">
        <v>-1.997</v>
      </c>
      <c r="AD22" s="125" t="s">
        <v>360</v>
      </c>
    </row>
    <row r="23" spans="1:30" ht="11.25" customHeight="1">
      <c r="A23" s="78">
        <v>21</v>
      </c>
      <c r="B23" s="116">
        <v>0.201</v>
      </c>
      <c r="C23" s="116">
        <v>-0.539</v>
      </c>
      <c r="D23" s="116">
        <v>-1.321</v>
      </c>
      <c r="E23" s="116">
        <v>-1.628</v>
      </c>
      <c r="F23" s="116">
        <v>0.73</v>
      </c>
      <c r="G23" s="116">
        <v>-1.913</v>
      </c>
      <c r="H23" s="116">
        <v>-1.49</v>
      </c>
      <c r="I23" s="116">
        <v>0.518</v>
      </c>
      <c r="J23" s="116">
        <v>2.561</v>
      </c>
      <c r="K23" s="116">
        <v>5.928</v>
      </c>
      <c r="L23" s="116">
        <v>6.68</v>
      </c>
      <c r="M23" s="116">
        <v>8.75</v>
      </c>
      <c r="N23" s="116">
        <v>8.29</v>
      </c>
      <c r="O23" s="116">
        <v>8.39</v>
      </c>
      <c r="P23" s="116">
        <v>6.571</v>
      </c>
      <c r="Q23" s="116">
        <v>6.38</v>
      </c>
      <c r="R23" s="116">
        <v>6.106</v>
      </c>
      <c r="S23" s="116">
        <v>4.252</v>
      </c>
      <c r="T23" s="116">
        <v>2.77</v>
      </c>
      <c r="U23" s="116">
        <v>1.724</v>
      </c>
      <c r="V23" s="116">
        <v>1.11</v>
      </c>
      <c r="W23" s="116">
        <v>0.592</v>
      </c>
      <c r="X23" s="116">
        <v>-0.264</v>
      </c>
      <c r="Y23" s="116">
        <v>-0.729</v>
      </c>
      <c r="Z23" s="117">
        <f t="shared" si="0"/>
        <v>2.6528750000000003</v>
      </c>
      <c r="AA23" s="118">
        <v>9.49</v>
      </c>
      <c r="AB23" s="119" t="s">
        <v>361</v>
      </c>
      <c r="AC23" s="118">
        <v>-2.219</v>
      </c>
      <c r="AD23" s="120" t="s">
        <v>104</v>
      </c>
    </row>
    <row r="24" spans="1:30" ht="11.25" customHeight="1">
      <c r="A24" s="78">
        <v>22</v>
      </c>
      <c r="B24" s="116">
        <v>-1.3</v>
      </c>
      <c r="C24" s="116">
        <v>-1.691</v>
      </c>
      <c r="D24" s="116">
        <v>-2.219</v>
      </c>
      <c r="E24" s="116">
        <v>-1.881</v>
      </c>
      <c r="F24" s="116">
        <v>-3.297</v>
      </c>
      <c r="G24" s="116">
        <v>-2.832</v>
      </c>
      <c r="H24" s="116">
        <v>-2.2</v>
      </c>
      <c r="I24" s="116">
        <v>-0.085</v>
      </c>
      <c r="J24" s="116">
        <v>2</v>
      </c>
      <c r="K24" s="116">
        <v>4.255</v>
      </c>
      <c r="L24" s="116">
        <v>7.61</v>
      </c>
      <c r="M24" s="116">
        <v>5.598</v>
      </c>
      <c r="N24" s="116">
        <v>5.067</v>
      </c>
      <c r="O24" s="116">
        <v>5.385</v>
      </c>
      <c r="P24" s="116">
        <v>5.777</v>
      </c>
      <c r="Q24" s="116">
        <v>5.862</v>
      </c>
      <c r="R24" s="116">
        <v>6.052</v>
      </c>
      <c r="S24" s="116">
        <v>4.919</v>
      </c>
      <c r="T24" s="116">
        <v>4.305</v>
      </c>
      <c r="U24" s="116">
        <v>2.983</v>
      </c>
      <c r="V24" s="116">
        <v>2.21</v>
      </c>
      <c r="W24" s="116">
        <v>1.279</v>
      </c>
      <c r="X24" s="116">
        <v>0.761</v>
      </c>
      <c r="Y24" s="116">
        <v>0.402</v>
      </c>
      <c r="Z24" s="117">
        <f t="shared" si="0"/>
        <v>2.04</v>
      </c>
      <c r="AA24" s="118">
        <v>7.93</v>
      </c>
      <c r="AB24" s="119" t="s">
        <v>362</v>
      </c>
      <c r="AC24" s="118">
        <v>-3.307</v>
      </c>
      <c r="AD24" s="120" t="s">
        <v>363</v>
      </c>
    </row>
    <row r="25" spans="1:30" ht="11.25" customHeight="1">
      <c r="A25" s="78">
        <v>23</v>
      </c>
      <c r="B25" s="116">
        <v>0.233</v>
      </c>
      <c r="C25" s="116">
        <v>-0.053</v>
      </c>
      <c r="D25" s="116">
        <v>-0.243</v>
      </c>
      <c r="E25" s="116">
        <v>0.095</v>
      </c>
      <c r="F25" s="116">
        <v>0.254</v>
      </c>
      <c r="G25" s="116">
        <v>0.18</v>
      </c>
      <c r="H25" s="116">
        <v>0.56</v>
      </c>
      <c r="I25" s="116">
        <v>2.666</v>
      </c>
      <c r="J25" s="116">
        <v>3.597</v>
      </c>
      <c r="K25" s="116">
        <v>4.603</v>
      </c>
      <c r="L25" s="116">
        <v>6.413</v>
      </c>
      <c r="M25" s="116">
        <v>7.16</v>
      </c>
      <c r="N25" s="116">
        <v>7.73</v>
      </c>
      <c r="O25" s="116">
        <v>6.118</v>
      </c>
      <c r="P25" s="116">
        <v>6.626</v>
      </c>
      <c r="Q25" s="116">
        <v>6.423</v>
      </c>
      <c r="R25" s="116">
        <v>5.946</v>
      </c>
      <c r="S25" s="116">
        <v>4.898</v>
      </c>
      <c r="T25" s="116">
        <v>4.125</v>
      </c>
      <c r="U25" s="116">
        <v>3.585</v>
      </c>
      <c r="V25" s="116">
        <v>2.929</v>
      </c>
      <c r="W25" s="116">
        <v>2.464</v>
      </c>
      <c r="X25" s="116">
        <v>2.019</v>
      </c>
      <c r="Y25" s="116">
        <v>2.157</v>
      </c>
      <c r="Z25" s="117">
        <f t="shared" si="0"/>
        <v>3.3535416666666666</v>
      </c>
      <c r="AA25" s="118">
        <v>8.63</v>
      </c>
      <c r="AB25" s="119" t="s">
        <v>63</v>
      </c>
      <c r="AC25" s="118">
        <v>-0.433</v>
      </c>
      <c r="AD25" s="120" t="s">
        <v>364</v>
      </c>
    </row>
    <row r="26" spans="1:30" ht="11.25" customHeight="1">
      <c r="A26" s="78">
        <v>24</v>
      </c>
      <c r="B26" s="116">
        <v>2.326</v>
      </c>
      <c r="C26" s="116">
        <v>1.586</v>
      </c>
      <c r="D26" s="116">
        <v>-0.518</v>
      </c>
      <c r="E26" s="116">
        <v>0.73</v>
      </c>
      <c r="F26" s="116">
        <v>0.529</v>
      </c>
      <c r="G26" s="116">
        <v>0.465</v>
      </c>
      <c r="H26" s="116">
        <v>0.349</v>
      </c>
      <c r="I26" s="116">
        <v>2.105</v>
      </c>
      <c r="J26" s="116">
        <v>3.85</v>
      </c>
      <c r="K26" s="116">
        <v>5.332</v>
      </c>
      <c r="L26" s="116">
        <v>5.333</v>
      </c>
      <c r="M26" s="116">
        <v>6.062</v>
      </c>
      <c r="N26" s="116">
        <v>5.67</v>
      </c>
      <c r="O26" s="116">
        <v>6.347</v>
      </c>
      <c r="P26" s="116">
        <v>6.242</v>
      </c>
      <c r="Q26" s="116">
        <v>6.04</v>
      </c>
      <c r="R26" s="116">
        <v>5.628</v>
      </c>
      <c r="S26" s="116">
        <v>4.717</v>
      </c>
      <c r="T26" s="116">
        <v>3.838</v>
      </c>
      <c r="U26" s="116">
        <v>3.436</v>
      </c>
      <c r="V26" s="116">
        <v>3.553</v>
      </c>
      <c r="W26" s="116">
        <v>3.415</v>
      </c>
      <c r="X26" s="116">
        <v>3.468</v>
      </c>
      <c r="Y26" s="116">
        <v>1.068</v>
      </c>
      <c r="Z26" s="117">
        <f t="shared" si="0"/>
        <v>3.3987916666666673</v>
      </c>
      <c r="AA26" s="118">
        <v>6.92</v>
      </c>
      <c r="AB26" s="119" t="s">
        <v>365</v>
      </c>
      <c r="AC26" s="118">
        <v>-0.814</v>
      </c>
      <c r="AD26" s="120" t="s">
        <v>161</v>
      </c>
    </row>
    <row r="27" spans="1:30" ht="11.25" customHeight="1">
      <c r="A27" s="78">
        <v>25</v>
      </c>
      <c r="B27" s="116">
        <v>0.412</v>
      </c>
      <c r="C27" s="116">
        <v>-0.37</v>
      </c>
      <c r="D27" s="116">
        <v>-0.581</v>
      </c>
      <c r="E27" s="116">
        <v>-0.507</v>
      </c>
      <c r="F27" s="116">
        <v>-1.332</v>
      </c>
      <c r="G27" s="116">
        <v>-0.476</v>
      </c>
      <c r="H27" s="116">
        <v>-0.846</v>
      </c>
      <c r="I27" s="116">
        <v>0.909</v>
      </c>
      <c r="J27" s="116">
        <v>3.638</v>
      </c>
      <c r="K27" s="116">
        <v>7.31</v>
      </c>
      <c r="L27" s="116">
        <v>9.38</v>
      </c>
      <c r="M27" s="116">
        <v>9.81</v>
      </c>
      <c r="N27" s="116">
        <v>8.98</v>
      </c>
      <c r="O27" s="116">
        <v>8.2</v>
      </c>
      <c r="P27" s="116">
        <v>8.58</v>
      </c>
      <c r="Q27" s="116">
        <v>9.01</v>
      </c>
      <c r="R27" s="116">
        <v>8.49</v>
      </c>
      <c r="S27" s="116">
        <v>7.46</v>
      </c>
      <c r="T27" s="116">
        <v>7.81</v>
      </c>
      <c r="U27" s="116">
        <v>6.464</v>
      </c>
      <c r="V27" s="116">
        <v>5.639</v>
      </c>
      <c r="W27" s="116">
        <v>5.723</v>
      </c>
      <c r="X27" s="116">
        <v>4.643</v>
      </c>
      <c r="Y27" s="116">
        <v>4.41</v>
      </c>
      <c r="Z27" s="117">
        <f t="shared" si="0"/>
        <v>4.698166666666666</v>
      </c>
      <c r="AA27" s="118">
        <v>11.28</v>
      </c>
      <c r="AB27" s="119" t="s">
        <v>204</v>
      </c>
      <c r="AC27" s="118">
        <v>-1.765</v>
      </c>
      <c r="AD27" s="120" t="s">
        <v>163</v>
      </c>
    </row>
    <row r="28" spans="1:30" ht="11.25" customHeight="1">
      <c r="A28" s="78">
        <v>26</v>
      </c>
      <c r="B28" s="116">
        <v>2.443</v>
      </c>
      <c r="C28" s="116">
        <v>2.072</v>
      </c>
      <c r="D28" s="116">
        <v>0.328</v>
      </c>
      <c r="E28" s="116">
        <v>-0.074</v>
      </c>
      <c r="F28" s="116">
        <v>0.93</v>
      </c>
      <c r="G28" s="116">
        <v>-0.581</v>
      </c>
      <c r="H28" s="116">
        <v>-0.095</v>
      </c>
      <c r="I28" s="116">
        <v>1.861</v>
      </c>
      <c r="J28" s="116">
        <v>5.1</v>
      </c>
      <c r="K28" s="116">
        <v>8.65</v>
      </c>
      <c r="L28" s="116">
        <v>9.56</v>
      </c>
      <c r="M28" s="116">
        <v>9.82</v>
      </c>
      <c r="N28" s="116">
        <v>9.49</v>
      </c>
      <c r="O28" s="116">
        <v>10.15</v>
      </c>
      <c r="P28" s="116">
        <v>9.75</v>
      </c>
      <c r="Q28" s="116">
        <v>9.08</v>
      </c>
      <c r="R28" s="116">
        <v>8.54</v>
      </c>
      <c r="S28" s="116">
        <v>7.51</v>
      </c>
      <c r="T28" s="116">
        <v>7.32</v>
      </c>
      <c r="U28" s="116">
        <v>6.983</v>
      </c>
      <c r="V28" s="116">
        <v>6.95</v>
      </c>
      <c r="W28" s="116">
        <v>5.002</v>
      </c>
      <c r="X28" s="116">
        <v>4.663</v>
      </c>
      <c r="Y28" s="116">
        <v>3.119</v>
      </c>
      <c r="Z28" s="117">
        <f t="shared" si="0"/>
        <v>5.357125000000001</v>
      </c>
      <c r="AA28" s="118">
        <v>11.28</v>
      </c>
      <c r="AB28" s="119" t="s">
        <v>55</v>
      </c>
      <c r="AC28" s="118">
        <v>-0.845</v>
      </c>
      <c r="AD28" s="120" t="s">
        <v>243</v>
      </c>
    </row>
    <row r="29" spans="1:30" ht="11.25" customHeight="1">
      <c r="A29" s="78">
        <v>27</v>
      </c>
      <c r="B29" s="116">
        <v>2.072</v>
      </c>
      <c r="C29" s="116">
        <v>2.558</v>
      </c>
      <c r="D29" s="116">
        <v>3.987</v>
      </c>
      <c r="E29" s="116">
        <v>5.066</v>
      </c>
      <c r="F29" s="116">
        <v>4.759</v>
      </c>
      <c r="G29" s="116">
        <v>5.162</v>
      </c>
      <c r="H29" s="116">
        <v>5.563</v>
      </c>
      <c r="I29" s="116">
        <v>5.182</v>
      </c>
      <c r="J29" s="116">
        <v>6.591</v>
      </c>
      <c r="K29" s="116">
        <v>8.1</v>
      </c>
      <c r="L29" s="116">
        <v>10.05</v>
      </c>
      <c r="M29" s="116">
        <v>11.38</v>
      </c>
      <c r="N29" s="116">
        <v>11.12</v>
      </c>
      <c r="O29" s="116">
        <v>9.41</v>
      </c>
      <c r="P29" s="116">
        <v>9.69</v>
      </c>
      <c r="Q29" s="116">
        <v>9.94</v>
      </c>
      <c r="R29" s="116">
        <v>9.61</v>
      </c>
      <c r="S29" s="116">
        <v>9.57</v>
      </c>
      <c r="T29" s="116">
        <v>9.54</v>
      </c>
      <c r="U29" s="116">
        <v>9.92</v>
      </c>
      <c r="V29" s="116">
        <v>9.91</v>
      </c>
      <c r="W29" s="116">
        <v>10.1</v>
      </c>
      <c r="X29" s="116">
        <v>10.33</v>
      </c>
      <c r="Y29" s="116">
        <v>10.67</v>
      </c>
      <c r="Z29" s="117">
        <f t="shared" si="0"/>
        <v>7.928333333333332</v>
      </c>
      <c r="AA29" s="118">
        <v>12</v>
      </c>
      <c r="AB29" s="119" t="s">
        <v>366</v>
      </c>
      <c r="AC29" s="118">
        <v>1.976</v>
      </c>
      <c r="AD29" s="120" t="s">
        <v>367</v>
      </c>
    </row>
    <row r="30" spans="1:30" ht="11.25" customHeight="1">
      <c r="A30" s="78">
        <v>28</v>
      </c>
      <c r="B30" s="116">
        <v>10.71</v>
      </c>
      <c r="C30" s="116">
        <v>10.95</v>
      </c>
      <c r="D30" s="116">
        <v>11.58</v>
      </c>
      <c r="E30" s="116">
        <v>11.04</v>
      </c>
      <c r="F30" s="116">
        <v>10.91</v>
      </c>
      <c r="G30" s="116">
        <v>11</v>
      </c>
      <c r="H30" s="116">
        <v>10.4</v>
      </c>
      <c r="I30" s="116">
        <v>11.15</v>
      </c>
      <c r="J30" s="116">
        <v>13.8</v>
      </c>
      <c r="K30" s="116">
        <v>13.8</v>
      </c>
      <c r="L30" s="116">
        <v>14.91</v>
      </c>
      <c r="M30" s="116">
        <v>15.72</v>
      </c>
      <c r="N30" s="116">
        <v>16.26</v>
      </c>
      <c r="O30" s="116">
        <v>16.63</v>
      </c>
      <c r="P30" s="116">
        <v>15.79</v>
      </c>
      <c r="Q30" s="116">
        <v>14.11</v>
      </c>
      <c r="R30" s="116">
        <v>11.94</v>
      </c>
      <c r="S30" s="116">
        <v>11.14</v>
      </c>
      <c r="T30" s="116">
        <v>10.14</v>
      </c>
      <c r="U30" s="116">
        <v>9.21</v>
      </c>
      <c r="V30" s="116">
        <v>8.64</v>
      </c>
      <c r="W30" s="116">
        <v>8.56</v>
      </c>
      <c r="X30" s="116">
        <v>8.31</v>
      </c>
      <c r="Y30" s="116">
        <v>7.85</v>
      </c>
      <c r="Z30" s="117">
        <f t="shared" si="0"/>
        <v>11.856250000000001</v>
      </c>
      <c r="AA30" s="118">
        <v>16.92</v>
      </c>
      <c r="AB30" s="119" t="s">
        <v>350</v>
      </c>
      <c r="AC30" s="118">
        <v>7.84</v>
      </c>
      <c r="AD30" s="120" t="s">
        <v>80</v>
      </c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/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9</v>
      </c>
      <c r="B34" s="126">
        <f aca="true" t="shared" si="1" ref="B34:Y34">AVERAGE(B3:B33)</f>
        <v>1.5160714285714287</v>
      </c>
      <c r="C34" s="126">
        <f t="shared" si="1"/>
        <v>1.4017142857142857</v>
      </c>
      <c r="D34" s="126">
        <f t="shared" si="1"/>
        <v>1.187285714285714</v>
      </c>
      <c r="E34" s="126">
        <f t="shared" si="1"/>
        <v>1.02025</v>
      </c>
      <c r="F34" s="126">
        <f t="shared" si="1"/>
        <v>0.8635714285714287</v>
      </c>
      <c r="G34" s="126">
        <f t="shared" si="1"/>
        <v>0.7852142857142856</v>
      </c>
      <c r="H34" s="126">
        <f t="shared" si="1"/>
        <v>0.8099642857142858</v>
      </c>
      <c r="I34" s="126">
        <f t="shared" si="1"/>
        <v>2.019357142857143</v>
      </c>
      <c r="J34" s="126">
        <f t="shared" si="1"/>
        <v>3.5877499999999993</v>
      </c>
      <c r="K34" s="126">
        <f t="shared" si="1"/>
        <v>5.187214285714285</v>
      </c>
      <c r="L34" s="126">
        <f t="shared" si="1"/>
        <v>6.436928571428572</v>
      </c>
      <c r="M34" s="126">
        <f t="shared" si="1"/>
        <v>7.058785714285714</v>
      </c>
      <c r="N34" s="126">
        <f t="shared" si="1"/>
        <v>6.794571428571428</v>
      </c>
      <c r="O34" s="126">
        <f t="shared" si="1"/>
        <v>6.785642857142856</v>
      </c>
      <c r="P34" s="126">
        <f t="shared" si="1"/>
        <v>6.608071428571429</v>
      </c>
      <c r="Q34" s="126">
        <f t="shared" si="1"/>
        <v>6.313428571428569</v>
      </c>
      <c r="R34" s="126">
        <f t="shared" si="1"/>
        <v>5.6832142857142856</v>
      </c>
      <c r="S34" s="126">
        <f t="shared" si="1"/>
        <v>4.793714285714286</v>
      </c>
      <c r="T34" s="126">
        <f t="shared" si="1"/>
        <v>4.260607142857142</v>
      </c>
      <c r="U34" s="126">
        <f t="shared" si="1"/>
        <v>3.7914642857142846</v>
      </c>
      <c r="V34" s="126">
        <f t="shared" si="1"/>
        <v>3.3544285714285715</v>
      </c>
      <c r="W34" s="126">
        <f t="shared" si="1"/>
        <v>2.860535714285714</v>
      </c>
      <c r="X34" s="126">
        <f t="shared" si="1"/>
        <v>2.5425357142857137</v>
      </c>
      <c r="Y34" s="126">
        <f t="shared" si="1"/>
        <v>2.144571428571429</v>
      </c>
      <c r="Z34" s="126">
        <f>AVERAGE(B3:Y33)</f>
        <v>3.6586205357142862</v>
      </c>
      <c r="AA34" s="127">
        <f>AVERAGE(AA3:AA33)</f>
        <v>8.610857142857144</v>
      </c>
      <c r="AB34" s="128"/>
      <c r="AC34" s="127">
        <f>AVERAGE(AC3:AC33)</f>
        <v>-0.7992142857142859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2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16.92</v>
      </c>
      <c r="C46" s="106">
        <f>MATCH(B46,AA3:AA33,0)</f>
        <v>28</v>
      </c>
      <c r="D46" s="107" t="str">
        <f>INDEX(AB3:AB33,C46,1)</f>
        <v>12:35</v>
      </c>
      <c r="E46" s="121"/>
      <c r="F46" s="104"/>
      <c r="G46" s="105">
        <f>MIN(AC3:AC33)</f>
        <v>-7.79</v>
      </c>
      <c r="H46" s="106">
        <f>MATCH(G46,AC3:AC33,0)</f>
        <v>6</v>
      </c>
      <c r="I46" s="107" t="str">
        <f>INDEX(AD3:AD33,H46,1)</f>
        <v>06:24</v>
      </c>
    </row>
    <row r="47" spans="1:9" ht="11.25" customHeight="1">
      <c r="A47" s="108"/>
      <c r="B47" s="109"/>
      <c r="C47" s="106"/>
      <c r="D47" s="131"/>
      <c r="E47" s="121"/>
      <c r="F47" s="108"/>
      <c r="G47" s="109"/>
      <c r="H47" s="106"/>
      <c r="I47" s="132"/>
    </row>
    <row r="48" spans="1:9" ht="11.25" customHeight="1">
      <c r="A48" s="110"/>
      <c r="B48" s="111"/>
      <c r="C48" s="112"/>
      <c r="D48" s="130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7.62</v>
      </c>
      <c r="C3" s="116">
        <v>7.33</v>
      </c>
      <c r="D3" s="116">
        <v>7.19</v>
      </c>
      <c r="E3" s="116">
        <v>6.915</v>
      </c>
      <c r="F3" s="116">
        <v>6.63</v>
      </c>
      <c r="G3" s="116">
        <v>6.673</v>
      </c>
      <c r="H3" s="116">
        <v>6.779</v>
      </c>
      <c r="I3" s="116">
        <v>7.03</v>
      </c>
      <c r="J3" s="116">
        <v>6.314</v>
      </c>
      <c r="K3" s="116">
        <v>5.584</v>
      </c>
      <c r="L3" s="116">
        <v>5.466</v>
      </c>
      <c r="M3" s="116">
        <v>5.519</v>
      </c>
      <c r="N3" s="116">
        <v>5.339</v>
      </c>
      <c r="O3" s="116">
        <v>5.213</v>
      </c>
      <c r="P3" s="116">
        <v>4.938</v>
      </c>
      <c r="Q3" s="116">
        <v>4.896</v>
      </c>
      <c r="R3" s="116">
        <v>4.685</v>
      </c>
      <c r="S3" s="116">
        <v>4.706</v>
      </c>
      <c r="T3" s="116">
        <v>4.568</v>
      </c>
      <c r="U3" s="116">
        <v>4.664</v>
      </c>
      <c r="V3" s="116">
        <v>4.632</v>
      </c>
      <c r="W3" s="116">
        <v>5.012</v>
      </c>
      <c r="X3" s="116">
        <v>5.139</v>
      </c>
      <c r="Y3" s="116">
        <v>5.054</v>
      </c>
      <c r="Z3" s="117">
        <f aca="true" t="shared" si="0" ref="Z3:Z33">AVERAGE(B3:Y3)</f>
        <v>5.745666666666668</v>
      </c>
      <c r="AA3" s="118">
        <v>7.96</v>
      </c>
      <c r="AB3" s="119" t="s">
        <v>287</v>
      </c>
      <c r="AC3" s="118">
        <v>4.472</v>
      </c>
      <c r="AD3" s="120" t="s">
        <v>288</v>
      </c>
    </row>
    <row r="4" spans="1:30" ht="11.25" customHeight="1">
      <c r="A4" s="78">
        <v>2</v>
      </c>
      <c r="B4" s="116">
        <v>5.213</v>
      </c>
      <c r="C4" s="116">
        <v>5.002</v>
      </c>
      <c r="D4" s="116">
        <v>4.218</v>
      </c>
      <c r="E4" s="116">
        <v>3.595</v>
      </c>
      <c r="F4" s="116">
        <v>3.436</v>
      </c>
      <c r="G4" s="116">
        <v>3.563</v>
      </c>
      <c r="H4" s="116">
        <v>3.923</v>
      </c>
      <c r="I4" s="116">
        <v>4.432</v>
      </c>
      <c r="J4" s="116">
        <v>5.141</v>
      </c>
      <c r="K4" s="116">
        <v>5.288</v>
      </c>
      <c r="L4" s="116">
        <v>5.055</v>
      </c>
      <c r="M4" s="116">
        <v>5.405</v>
      </c>
      <c r="N4" s="116">
        <v>5.436</v>
      </c>
      <c r="O4" s="116">
        <v>5.298</v>
      </c>
      <c r="P4" s="116">
        <v>5.118</v>
      </c>
      <c r="Q4" s="116">
        <v>4.706</v>
      </c>
      <c r="R4" s="116">
        <v>4.367</v>
      </c>
      <c r="S4" s="121">
        <v>4.018</v>
      </c>
      <c r="T4" s="116">
        <v>3.394</v>
      </c>
      <c r="U4" s="116">
        <v>3.5</v>
      </c>
      <c r="V4" s="116">
        <v>3.574</v>
      </c>
      <c r="W4" s="116">
        <v>3.457</v>
      </c>
      <c r="X4" s="116">
        <v>4.082</v>
      </c>
      <c r="Y4" s="116">
        <v>3.891</v>
      </c>
      <c r="Z4" s="117">
        <f t="shared" si="0"/>
        <v>4.379666666666666</v>
      </c>
      <c r="AA4" s="118">
        <v>5.68</v>
      </c>
      <c r="AB4" s="119" t="s">
        <v>289</v>
      </c>
      <c r="AC4" s="118">
        <v>3.288</v>
      </c>
      <c r="AD4" s="120" t="s">
        <v>200</v>
      </c>
    </row>
    <row r="5" spans="1:30" ht="11.25" customHeight="1">
      <c r="A5" s="78">
        <v>3</v>
      </c>
      <c r="B5" s="116">
        <v>3.775</v>
      </c>
      <c r="C5" s="116">
        <v>3.574</v>
      </c>
      <c r="D5" s="116">
        <v>3.49</v>
      </c>
      <c r="E5" s="116">
        <v>3.754</v>
      </c>
      <c r="F5" s="116">
        <v>3.807</v>
      </c>
      <c r="G5" s="116">
        <v>3.712</v>
      </c>
      <c r="H5" s="116">
        <v>3.596</v>
      </c>
      <c r="I5" s="116">
        <v>4.188</v>
      </c>
      <c r="J5" s="116">
        <v>5.458</v>
      </c>
      <c r="K5" s="116">
        <v>6.337</v>
      </c>
      <c r="L5" s="116">
        <v>7.11</v>
      </c>
      <c r="M5" s="116">
        <v>6.569</v>
      </c>
      <c r="N5" s="116">
        <v>6.082</v>
      </c>
      <c r="O5" s="116">
        <v>6.241</v>
      </c>
      <c r="P5" s="116">
        <v>6.538</v>
      </c>
      <c r="Q5" s="116">
        <v>6.993</v>
      </c>
      <c r="R5" s="116">
        <v>7.08</v>
      </c>
      <c r="S5" s="116">
        <v>5.269</v>
      </c>
      <c r="T5" s="116">
        <v>3.817</v>
      </c>
      <c r="U5" s="116">
        <v>2.939</v>
      </c>
      <c r="V5" s="116">
        <v>1.374</v>
      </c>
      <c r="W5" s="116">
        <v>0.835</v>
      </c>
      <c r="X5" s="116">
        <v>0.127</v>
      </c>
      <c r="Y5" s="116">
        <v>-0.232</v>
      </c>
      <c r="Z5" s="117">
        <f t="shared" si="0"/>
        <v>4.268041666666666</v>
      </c>
      <c r="AA5" s="118">
        <v>7.65</v>
      </c>
      <c r="AB5" s="119" t="s">
        <v>290</v>
      </c>
      <c r="AC5" s="118">
        <v>-0.359</v>
      </c>
      <c r="AD5" s="120" t="s">
        <v>291</v>
      </c>
    </row>
    <row r="6" spans="1:30" ht="11.25" customHeight="1">
      <c r="A6" s="78">
        <v>4</v>
      </c>
      <c r="B6" s="116">
        <v>-0.75</v>
      </c>
      <c r="C6" s="116">
        <v>-1.31</v>
      </c>
      <c r="D6" s="116">
        <v>-1.49</v>
      </c>
      <c r="E6" s="116">
        <v>-1.458</v>
      </c>
      <c r="F6" s="116">
        <v>-2.177</v>
      </c>
      <c r="G6" s="116">
        <v>-1.606</v>
      </c>
      <c r="H6" s="116">
        <v>-0.434</v>
      </c>
      <c r="I6" s="116">
        <v>0.18</v>
      </c>
      <c r="J6" s="116">
        <v>3.11</v>
      </c>
      <c r="K6" s="116">
        <v>5.65</v>
      </c>
      <c r="L6" s="116">
        <v>5.987</v>
      </c>
      <c r="M6" s="116">
        <v>6.485</v>
      </c>
      <c r="N6" s="116">
        <v>5.913</v>
      </c>
      <c r="O6" s="116">
        <v>6.019</v>
      </c>
      <c r="P6" s="116">
        <v>6.792</v>
      </c>
      <c r="Q6" s="116">
        <v>6.717</v>
      </c>
      <c r="R6" s="116">
        <v>6.949</v>
      </c>
      <c r="S6" s="116">
        <v>6.758</v>
      </c>
      <c r="T6" s="116">
        <v>6.155</v>
      </c>
      <c r="U6" s="116">
        <v>5.891</v>
      </c>
      <c r="V6" s="116">
        <v>5.826</v>
      </c>
      <c r="W6" s="116">
        <v>6.28</v>
      </c>
      <c r="X6" s="116">
        <v>5.782</v>
      </c>
      <c r="Y6" s="116">
        <v>5.233</v>
      </c>
      <c r="Z6" s="117">
        <f t="shared" si="0"/>
        <v>3.60425</v>
      </c>
      <c r="AA6" s="118">
        <v>7.44</v>
      </c>
      <c r="AB6" s="119" t="s">
        <v>292</v>
      </c>
      <c r="AC6" s="118">
        <v>-2.198</v>
      </c>
      <c r="AD6" s="120" t="s">
        <v>293</v>
      </c>
    </row>
    <row r="7" spans="1:30" ht="11.25" customHeight="1">
      <c r="A7" s="78">
        <v>5</v>
      </c>
      <c r="B7" s="116">
        <v>4.017</v>
      </c>
      <c r="C7" s="116">
        <v>4.842</v>
      </c>
      <c r="D7" s="116">
        <v>5.234</v>
      </c>
      <c r="E7" s="116">
        <v>4.981</v>
      </c>
      <c r="F7" s="116">
        <v>4.367</v>
      </c>
      <c r="G7" s="116">
        <v>4.346</v>
      </c>
      <c r="H7" s="116">
        <v>4.484</v>
      </c>
      <c r="I7" s="116">
        <v>5.013</v>
      </c>
      <c r="J7" s="116">
        <v>5.605</v>
      </c>
      <c r="K7" s="116">
        <v>7.16</v>
      </c>
      <c r="L7" s="116">
        <v>6.982</v>
      </c>
      <c r="M7" s="116">
        <v>8.25</v>
      </c>
      <c r="N7" s="116">
        <v>7.81</v>
      </c>
      <c r="O7" s="116">
        <v>8.76</v>
      </c>
      <c r="P7" s="116">
        <v>8.6</v>
      </c>
      <c r="Q7" s="116">
        <v>8.54</v>
      </c>
      <c r="R7" s="116">
        <v>8.62</v>
      </c>
      <c r="S7" s="116">
        <v>8.64</v>
      </c>
      <c r="T7" s="116">
        <v>8.81</v>
      </c>
      <c r="U7" s="116">
        <v>8.41</v>
      </c>
      <c r="V7" s="116">
        <v>7.25</v>
      </c>
      <c r="W7" s="116">
        <v>7.45</v>
      </c>
      <c r="X7" s="116">
        <v>6.577</v>
      </c>
      <c r="Y7" s="116">
        <v>5.498</v>
      </c>
      <c r="Z7" s="117">
        <f t="shared" si="0"/>
        <v>6.676916666666666</v>
      </c>
      <c r="AA7" s="118">
        <v>9.25</v>
      </c>
      <c r="AB7" s="119" t="s">
        <v>294</v>
      </c>
      <c r="AC7" s="118">
        <v>3.403</v>
      </c>
      <c r="AD7" s="120" t="s">
        <v>295</v>
      </c>
    </row>
    <row r="8" spans="1:30" ht="11.25" customHeight="1">
      <c r="A8" s="78">
        <v>6</v>
      </c>
      <c r="B8" s="116">
        <v>5.191</v>
      </c>
      <c r="C8" s="116">
        <v>4.44</v>
      </c>
      <c r="D8" s="116">
        <v>3.636</v>
      </c>
      <c r="E8" s="116">
        <v>2.558</v>
      </c>
      <c r="F8" s="116">
        <v>2.368</v>
      </c>
      <c r="G8" s="116">
        <v>1.881</v>
      </c>
      <c r="H8" s="116">
        <v>2.431</v>
      </c>
      <c r="I8" s="116">
        <v>3.478</v>
      </c>
      <c r="J8" s="116">
        <v>4.334</v>
      </c>
      <c r="K8" s="116">
        <v>5.297</v>
      </c>
      <c r="L8" s="116">
        <v>6.706</v>
      </c>
      <c r="M8" s="116">
        <v>5.944</v>
      </c>
      <c r="N8" s="116">
        <v>6.832</v>
      </c>
      <c r="O8" s="116">
        <v>6.07</v>
      </c>
      <c r="P8" s="116">
        <v>5.754</v>
      </c>
      <c r="Q8" s="116">
        <v>4.843</v>
      </c>
      <c r="R8" s="116">
        <v>4.377</v>
      </c>
      <c r="S8" s="116">
        <v>3.235</v>
      </c>
      <c r="T8" s="116">
        <v>2.548</v>
      </c>
      <c r="U8" s="116">
        <v>2.653</v>
      </c>
      <c r="V8" s="116">
        <v>2.146</v>
      </c>
      <c r="W8" s="116">
        <v>1.807</v>
      </c>
      <c r="X8" s="116">
        <v>0.898</v>
      </c>
      <c r="Y8" s="116">
        <v>0.507</v>
      </c>
      <c r="Z8" s="117">
        <f t="shared" si="0"/>
        <v>3.7472500000000006</v>
      </c>
      <c r="AA8" s="118">
        <v>7.08</v>
      </c>
      <c r="AB8" s="119" t="s">
        <v>296</v>
      </c>
      <c r="AC8" s="118">
        <v>0.264</v>
      </c>
      <c r="AD8" s="120" t="s">
        <v>195</v>
      </c>
    </row>
    <row r="9" spans="1:30" ht="11.25" customHeight="1">
      <c r="A9" s="78">
        <v>7</v>
      </c>
      <c r="B9" s="116">
        <v>-0.285</v>
      </c>
      <c r="C9" s="116">
        <v>-0.94</v>
      </c>
      <c r="D9" s="116">
        <v>-1.015</v>
      </c>
      <c r="E9" s="116">
        <v>-1.057</v>
      </c>
      <c r="F9" s="116">
        <v>-1.659</v>
      </c>
      <c r="G9" s="116">
        <v>-1.923</v>
      </c>
      <c r="H9" s="116">
        <v>-1.078</v>
      </c>
      <c r="I9" s="116">
        <v>1.047</v>
      </c>
      <c r="J9" s="116">
        <v>3.12</v>
      </c>
      <c r="K9" s="116">
        <v>4.95</v>
      </c>
      <c r="L9" s="116">
        <v>5.543</v>
      </c>
      <c r="M9" s="116">
        <v>7.15</v>
      </c>
      <c r="N9" s="116">
        <v>7</v>
      </c>
      <c r="O9" s="116">
        <v>7.13</v>
      </c>
      <c r="P9" s="116">
        <v>6.417</v>
      </c>
      <c r="Q9" s="116">
        <v>6.29</v>
      </c>
      <c r="R9" s="116">
        <v>5.233</v>
      </c>
      <c r="S9" s="116">
        <v>3.753</v>
      </c>
      <c r="T9" s="116">
        <v>2.484</v>
      </c>
      <c r="U9" s="116">
        <v>1.501</v>
      </c>
      <c r="V9" s="116">
        <v>1.089</v>
      </c>
      <c r="W9" s="116">
        <v>0.391</v>
      </c>
      <c r="X9" s="116">
        <v>0</v>
      </c>
      <c r="Y9" s="116">
        <v>-1.564</v>
      </c>
      <c r="Z9" s="117">
        <f t="shared" si="0"/>
        <v>2.2323749999999998</v>
      </c>
      <c r="AA9" s="118">
        <v>8.15</v>
      </c>
      <c r="AB9" s="119" t="s">
        <v>297</v>
      </c>
      <c r="AC9" s="118">
        <v>-2.642</v>
      </c>
      <c r="AD9" s="120" t="s">
        <v>298</v>
      </c>
    </row>
    <row r="10" spans="1:30" ht="11.25" customHeight="1">
      <c r="A10" s="78">
        <v>8</v>
      </c>
      <c r="B10" s="116">
        <v>-1.099</v>
      </c>
      <c r="C10" s="116">
        <v>-2.313</v>
      </c>
      <c r="D10" s="116">
        <v>-2.335</v>
      </c>
      <c r="E10" s="116">
        <v>-1.236</v>
      </c>
      <c r="F10" s="116">
        <v>-2.472</v>
      </c>
      <c r="G10" s="116">
        <v>-3.295</v>
      </c>
      <c r="H10" s="116">
        <v>-2.716</v>
      </c>
      <c r="I10" s="116">
        <v>-0.232</v>
      </c>
      <c r="J10" s="116">
        <v>2.622</v>
      </c>
      <c r="K10" s="116">
        <v>5.552</v>
      </c>
      <c r="L10" s="116">
        <v>7.47</v>
      </c>
      <c r="M10" s="116">
        <v>8.36</v>
      </c>
      <c r="N10" s="116">
        <v>7.6</v>
      </c>
      <c r="O10" s="116">
        <v>8.33</v>
      </c>
      <c r="P10" s="116">
        <v>8.58</v>
      </c>
      <c r="Q10" s="116">
        <v>8.53</v>
      </c>
      <c r="R10" s="116">
        <v>7.55</v>
      </c>
      <c r="S10" s="116">
        <v>5.446</v>
      </c>
      <c r="T10" s="116">
        <v>4.039</v>
      </c>
      <c r="U10" s="116">
        <v>3.193</v>
      </c>
      <c r="V10" s="116">
        <v>2.516</v>
      </c>
      <c r="W10" s="116">
        <v>1.184</v>
      </c>
      <c r="X10" s="116">
        <v>0.349</v>
      </c>
      <c r="Y10" s="116">
        <v>0.211</v>
      </c>
      <c r="Z10" s="117">
        <f t="shared" si="0"/>
        <v>2.743083333333333</v>
      </c>
      <c r="AA10" s="118">
        <v>9.57</v>
      </c>
      <c r="AB10" s="119" t="s">
        <v>299</v>
      </c>
      <c r="AC10" s="118">
        <v>-3.454</v>
      </c>
      <c r="AD10" s="120" t="s">
        <v>104</v>
      </c>
    </row>
    <row r="11" spans="1:30" ht="11.25" customHeight="1">
      <c r="A11" s="78">
        <v>9</v>
      </c>
      <c r="B11" s="116">
        <v>0.465</v>
      </c>
      <c r="C11" s="116">
        <v>0.909</v>
      </c>
      <c r="D11" s="116">
        <v>0.497</v>
      </c>
      <c r="E11" s="116">
        <v>-0.032</v>
      </c>
      <c r="F11" s="116">
        <v>-0.085</v>
      </c>
      <c r="G11" s="116">
        <v>0.359</v>
      </c>
      <c r="H11" s="116">
        <v>1.163</v>
      </c>
      <c r="I11" s="116">
        <v>2.951</v>
      </c>
      <c r="J11" s="116">
        <v>4.156</v>
      </c>
      <c r="K11" s="116">
        <v>6.508</v>
      </c>
      <c r="L11" s="116">
        <v>6.53</v>
      </c>
      <c r="M11" s="116">
        <v>6.444</v>
      </c>
      <c r="N11" s="116">
        <v>5.934</v>
      </c>
      <c r="O11" s="116">
        <v>6.422</v>
      </c>
      <c r="P11" s="116">
        <v>6.612</v>
      </c>
      <c r="Q11" s="116">
        <v>6.664</v>
      </c>
      <c r="R11" s="116">
        <v>6.411</v>
      </c>
      <c r="S11" s="116">
        <v>6.284</v>
      </c>
      <c r="T11" s="116">
        <v>5.436</v>
      </c>
      <c r="U11" s="116">
        <v>4.59</v>
      </c>
      <c r="V11" s="116">
        <v>4.295</v>
      </c>
      <c r="W11" s="116">
        <v>3.077</v>
      </c>
      <c r="X11" s="116">
        <v>2.675</v>
      </c>
      <c r="Y11" s="116">
        <v>0.528</v>
      </c>
      <c r="Z11" s="117">
        <f t="shared" si="0"/>
        <v>3.699708333333334</v>
      </c>
      <c r="AA11" s="118">
        <v>7.48</v>
      </c>
      <c r="AB11" s="119" t="s">
        <v>300</v>
      </c>
      <c r="AC11" s="118">
        <v>-0.275</v>
      </c>
      <c r="AD11" s="120" t="s">
        <v>156</v>
      </c>
    </row>
    <row r="12" spans="1:30" ht="11.25" customHeight="1">
      <c r="A12" s="82">
        <v>10</v>
      </c>
      <c r="B12" s="122">
        <v>0.507</v>
      </c>
      <c r="C12" s="122">
        <v>3.511</v>
      </c>
      <c r="D12" s="122">
        <v>2.04</v>
      </c>
      <c r="E12" s="122">
        <v>2.315</v>
      </c>
      <c r="F12" s="122">
        <v>2.358</v>
      </c>
      <c r="G12" s="122">
        <v>1.575</v>
      </c>
      <c r="H12" s="122">
        <v>1.608</v>
      </c>
      <c r="I12" s="122">
        <v>2.633</v>
      </c>
      <c r="J12" s="122">
        <v>4.411</v>
      </c>
      <c r="K12" s="122">
        <v>5.902</v>
      </c>
      <c r="L12" s="122">
        <v>7.18</v>
      </c>
      <c r="M12" s="122">
        <v>5.761</v>
      </c>
      <c r="N12" s="122">
        <v>6.779</v>
      </c>
      <c r="O12" s="122">
        <v>5.856</v>
      </c>
      <c r="P12" s="122">
        <v>5.37</v>
      </c>
      <c r="Q12" s="122">
        <v>4.133</v>
      </c>
      <c r="R12" s="122">
        <v>3.594</v>
      </c>
      <c r="S12" s="122">
        <v>2.325</v>
      </c>
      <c r="T12" s="122">
        <v>1.279</v>
      </c>
      <c r="U12" s="122">
        <v>0.56</v>
      </c>
      <c r="V12" s="122">
        <v>0.412</v>
      </c>
      <c r="W12" s="122">
        <v>-0.19</v>
      </c>
      <c r="X12" s="122">
        <v>-0.602</v>
      </c>
      <c r="Y12" s="122">
        <v>-1.204</v>
      </c>
      <c r="Z12" s="123">
        <f t="shared" si="0"/>
        <v>2.8380416666666672</v>
      </c>
      <c r="AA12" s="105">
        <v>7.8</v>
      </c>
      <c r="AB12" s="124" t="s">
        <v>301</v>
      </c>
      <c r="AC12" s="105">
        <v>-1.204</v>
      </c>
      <c r="AD12" s="125" t="s">
        <v>80</v>
      </c>
    </row>
    <row r="13" spans="1:30" ht="11.25" customHeight="1">
      <c r="A13" s="78">
        <v>11</v>
      </c>
      <c r="B13" s="116">
        <v>-1.51</v>
      </c>
      <c r="C13" s="116">
        <v>-1.5</v>
      </c>
      <c r="D13" s="116">
        <v>-2.356</v>
      </c>
      <c r="E13" s="116">
        <v>-1.089</v>
      </c>
      <c r="F13" s="116">
        <v>-3.149</v>
      </c>
      <c r="G13" s="116">
        <v>-2.758</v>
      </c>
      <c r="H13" s="116">
        <v>-0.856</v>
      </c>
      <c r="I13" s="116">
        <v>1.12</v>
      </c>
      <c r="J13" s="116">
        <v>3.796</v>
      </c>
      <c r="K13" s="116">
        <v>5.459</v>
      </c>
      <c r="L13" s="116">
        <v>7.12</v>
      </c>
      <c r="M13" s="116">
        <v>8.03</v>
      </c>
      <c r="N13" s="116">
        <v>9.15</v>
      </c>
      <c r="O13" s="116">
        <v>9.51</v>
      </c>
      <c r="P13" s="116">
        <v>9.33</v>
      </c>
      <c r="Q13" s="116">
        <v>8.54</v>
      </c>
      <c r="R13" s="116">
        <v>8.24</v>
      </c>
      <c r="S13" s="116">
        <v>7.65</v>
      </c>
      <c r="T13" s="116">
        <v>7.39</v>
      </c>
      <c r="U13" s="116">
        <v>5.3</v>
      </c>
      <c r="V13" s="116">
        <v>4.897</v>
      </c>
      <c r="W13" s="116">
        <v>1.363</v>
      </c>
      <c r="X13" s="116">
        <v>1.131</v>
      </c>
      <c r="Y13" s="116">
        <v>0.592</v>
      </c>
      <c r="Z13" s="117">
        <f t="shared" si="0"/>
        <v>3.5583333333333336</v>
      </c>
      <c r="AA13" s="118">
        <v>9.81</v>
      </c>
      <c r="AB13" s="119" t="s">
        <v>302</v>
      </c>
      <c r="AC13" s="118">
        <v>-3.413</v>
      </c>
      <c r="AD13" s="120" t="s">
        <v>172</v>
      </c>
    </row>
    <row r="14" spans="1:30" ht="11.25" customHeight="1">
      <c r="A14" s="78">
        <v>12</v>
      </c>
      <c r="B14" s="116">
        <v>-0.518</v>
      </c>
      <c r="C14" s="116">
        <v>0.983</v>
      </c>
      <c r="D14" s="116">
        <v>-0.792</v>
      </c>
      <c r="E14" s="116">
        <v>-0.74</v>
      </c>
      <c r="F14" s="116">
        <v>-1.236</v>
      </c>
      <c r="G14" s="116">
        <v>-1.257</v>
      </c>
      <c r="H14" s="116">
        <v>-0.465</v>
      </c>
      <c r="I14" s="116">
        <v>2.95</v>
      </c>
      <c r="J14" s="116">
        <v>7</v>
      </c>
      <c r="K14" s="116">
        <v>9.02</v>
      </c>
      <c r="L14" s="116">
        <v>10.24</v>
      </c>
      <c r="M14" s="116">
        <v>10.52</v>
      </c>
      <c r="N14" s="116">
        <v>10.32</v>
      </c>
      <c r="O14" s="116">
        <v>10.48</v>
      </c>
      <c r="P14" s="116">
        <v>10.73</v>
      </c>
      <c r="Q14" s="116">
        <v>11.41</v>
      </c>
      <c r="R14" s="116">
        <v>9.89</v>
      </c>
      <c r="S14" s="116">
        <v>9.38</v>
      </c>
      <c r="T14" s="116">
        <v>8.87</v>
      </c>
      <c r="U14" s="116">
        <v>8.54</v>
      </c>
      <c r="V14" s="116">
        <v>8.53</v>
      </c>
      <c r="W14" s="116">
        <v>8.7</v>
      </c>
      <c r="X14" s="116">
        <v>8.6</v>
      </c>
      <c r="Y14" s="116">
        <v>8.46</v>
      </c>
      <c r="Z14" s="117">
        <f t="shared" si="0"/>
        <v>6.233958333333333</v>
      </c>
      <c r="AA14" s="118">
        <v>11.74</v>
      </c>
      <c r="AB14" s="119" t="s">
        <v>303</v>
      </c>
      <c r="AC14" s="118">
        <v>-1.511</v>
      </c>
      <c r="AD14" s="120" t="s">
        <v>259</v>
      </c>
    </row>
    <row r="15" spans="1:30" ht="11.25" customHeight="1">
      <c r="A15" s="78">
        <v>13</v>
      </c>
      <c r="B15" s="116">
        <v>8.31</v>
      </c>
      <c r="C15" s="116">
        <v>5.645</v>
      </c>
      <c r="D15" s="116">
        <v>4.99</v>
      </c>
      <c r="E15" s="116">
        <v>3.901</v>
      </c>
      <c r="F15" s="116">
        <v>3.912</v>
      </c>
      <c r="G15" s="116">
        <v>4.335</v>
      </c>
      <c r="H15" s="116">
        <v>4.536</v>
      </c>
      <c r="I15" s="116">
        <v>11.02</v>
      </c>
      <c r="J15" s="116">
        <v>10.26</v>
      </c>
      <c r="K15" s="116">
        <v>10.41</v>
      </c>
      <c r="L15" s="116">
        <v>9</v>
      </c>
      <c r="M15" s="116">
        <v>9.95</v>
      </c>
      <c r="N15" s="116">
        <v>10.02</v>
      </c>
      <c r="O15" s="116">
        <v>9.84</v>
      </c>
      <c r="P15" s="116">
        <v>10.45</v>
      </c>
      <c r="Q15" s="116">
        <v>11.92</v>
      </c>
      <c r="R15" s="116">
        <v>13.18</v>
      </c>
      <c r="S15" s="116">
        <v>12.98</v>
      </c>
      <c r="T15" s="116">
        <v>13.15</v>
      </c>
      <c r="U15" s="116">
        <v>13.74</v>
      </c>
      <c r="V15" s="116">
        <v>13.39</v>
      </c>
      <c r="W15" s="116">
        <v>14.37</v>
      </c>
      <c r="X15" s="116">
        <v>14.91</v>
      </c>
      <c r="Y15" s="116">
        <v>12.56</v>
      </c>
      <c r="Z15" s="117">
        <f t="shared" si="0"/>
        <v>9.865791666666668</v>
      </c>
      <c r="AA15" s="118">
        <v>15.05</v>
      </c>
      <c r="AB15" s="119" t="s">
        <v>71</v>
      </c>
      <c r="AC15" s="118">
        <v>3.594</v>
      </c>
      <c r="AD15" s="120" t="s">
        <v>304</v>
      </c>
    </row>
    <row r="16" spans="1:30" ht="11.25" customHeight="1">
      <c r="A16" s="78">
        <v>14</v>
      </c>
      <c r="B16" s="116">
        <v>10.44</v>
      </c>
      <c r="C16" s="116">
        <v>9.27</v>
      </c>
      <c r="D16" s="116">
        <v>8.62</v>
      </c>
      <c r="E16" s="116">
        <v>8.23</v>
      </c>
      <c r="F16" s="116">
        <v>8.23</v>
      </c>
      <c r="G16" s="116">
        <v>8.22</v>
      </c>
      <c r="H16" s="116">
        <v>8.07</v>
      </c>
      <c r="I16" s="116">
        <v>7.14</v>
      </c>
      <c r="J16" s="116">
        <v>7.12</v>
      </c>
      <c r="K16" s="116">
        <v>7.02</v>
      </c>
      <c r="L16" s="116">
        <v>6.482</v>
      </c>
      <c r="M16" s="116">
        <v>7.51</v>
      </c>
      <c r="N16" s="116">
        <v>8.33</v>
      </c>
      <c r="O16" s="116">
        <v>8.63</v>
      </c>
      <c r="P16" s="116">
        <v>9.47</v>
      </c>
      <c r="Q16" s="116">
        <v>9.43</v>
      </c>
      <c r="R16" s="116">
        <v>8.58</v>
      </c>
      <c r="S16" s="116">
        <v>7.94</v>
      </c>
      <c r="T16" s="116">
        <v>6.896</v>
      </c>
      <c r="U16" s="116">
        <v>5.964</v>
      </c>
      <c r="V16" s="116">
        <v>5.276</v>
      </c>
      <c r="W16" s="116">
        <v>4.641</v>
      </c>
      <c r="X16" s="116">
        <v>4.503</v>
      </c>
      <c r="Y16" s="116">
        <v>4.281</v>
      </c>
      <c r="Z16" s="117">
        <f t="shared" si="0"/>
        <v>7.512208333333334</v>
      </c>
      <c r="AA16" s="118">
        <v>12.62</v>
      </c>
      <c r="AB16" s="119" t="s">
        <v>305</v>
      </c>
      <c r="AC16" s="118">
        <v>4.281</v>
      </c>
      <c r="AD16" s="120" t="s">
        <v>306</v>
      </c>
    </row>
    <row r="17" spans="1:30" ht="11.25" customHeight="1">
      <c r="A17" s="78">
        <v>15</v>
      </c>
      <c r="B17" s="116">
        <v>4.144</v>
      </c>
      <c r="C17" s="116">
        <v>4.133</v>
      </c>
      <c r="D17" s="116">
        <v>3.467</v>
      </c>
      <c r="E17" s="116">
        <v>2.431</v>
      </c>
      <c r="F17" s="116">
        <v>2.516</v>
      </c>
      <c r="G17" s="116">
        <v>1.321</v>
      </c>
      <c r="H17" s="116">
        <v>2.505</v>
      </c>
      <c r="I17" s="116">
        <v>5.468</v>
      </c>
      <c r="J17" s="116">
        <v>6.725</v>
      </c>
      <c r="K17" s="116">
        <v>7.82</v>
      </c>
      <c r="L17" s="116">
        <v>8.32</v>
      </c>
      <c r="M17" s="116">
        <v>7.58</v>
      </c>
      <c r="N17" s="116">
        <v>7.71</v>
      </c>
      <c r="O17" s="116">
        <v>8.75</v>
      </c>
      <c r="P17" s="116">
        <v>8.86</v>
      </c>
      <c r="Q17" s="116">
        <v>8.46</v>
      </c>
      <c r="R17" s="116">
        <v>7.99</v>
      </c>
      <c r="S17" s="116">
        <v>7.51</v>
      </c>
      <c r="T17" s="116">
        <v>6.842</v>
      </c>
      <c r="U17" s="116">
        <v>6.228</v>
      </c>
      <c r="V17" s="116">
        <v>6.005</v>
      </c>
      <c r="W17" s="116">
        <v>5.868</v>
      </c>
      <c r="X17" s="116">
        <v>5.287</v>
      </c>
      <c r="Y17" s="116">
        <v>4.356</v>
      </c>
      <c r="Z17" s="117">
        <f t="shared" si="0"/>
        <v>5.845666666666666</v>
      </c>
      <c r="AA17" s="118">
        <v>9.4</v>
      </c>
      <c r="AB17" s="119" t="s">
        <v>307</v>
      </c>
      <c r="AC17" s="118">
        <v>1.067</v>
      </c>
      <c r="AD17" s="120" t="s">
        <v>104</v>
      </c>
    </row>
    <row r="18" spans="1:30" ht="11.25" customHeight="1">
      <c r="A18" s="78">
        <v>16</v>
      </c>
      <c r="B18" s="116">
        <v>3.097</v>
      </c>
      <c r="C18" s="116">
        <v>2.494</v>
      </c>
      <c r="D18" s="116">
        <v>4.271</v>
      </c>
      <c r="E18" s="116">
        <v>4.451</v>
      </c>
      <c r="F18" s="116">
        <v>2.314</v>
      </c>
      <c r="G18" s="116">
        <v>4.356</v>
      </c>
      <c r="H18" s="116">
        <v>2.6</v>
      </c>
      <c r="I18" s="116">
        <v>5.603</v>
      </c>
      <c r="J18" s="116">
        <v>9.25</v>
      </c>
      <c r="K18" s="116">
        <v>12.38</v>
      </c>
      <c r="L18" s="116">
        <v>12.61</v>
      </c>
      <c r="M18" s="116">
        <v>13.96</v>
      </c>
      <c r="N18" s="116">
        <v>14.69</v>
      </c>
      <c r="O18" s="116">
        <v>14.71</v>
      </c>
      <c r="P18" s="116">
        <v>15.47</v>
      </c>
      <c r="Q18" s="116">
        <v>15.55</v>
      </c>
      <c r="R18" s="116">
        <v>11.04</v>
      </c>
      <c r="S18" s="116">
        <v>9.76</v>
      </c>
      <c r="T18" s="116">
        <v>9.13</v>
      </c>
      <c r="U18" s="116">
        <v>8.86</v>
      </c>
      <c r="V18" s="116">
        <v>8.97</v>
      </c>
      <c r="W18" s="116">
        <v>8.5</v>
      </c>
      <c r="X18" s="116">
        <v>8.23</v>
      </c>
      <c r="Y18" s="116">
        <v>6.935</v>
      </c>
      <c r="Z18" s="117">
        <f t="shared" si="0"/>
        <v>8.717958333333334</v>
      </c>
      <c r="AA18" s="118">
        <v>15.9</v>
      </c>
      <c r="AB18" s="119" t="s">
        <v>308</v>
      </c>
      <c r="AC18" s="118">
        <v>1.543</v>
      </c>
      <c r="AD18" s="120" t="s">
        <v>286</v>
      </c>
    </row>
    <row r="19" spans="1:30" ht="11.25" customHeight="1">
      <c r="A19" s="78">
        <v>17</v>
      </c>
      <c r="B19" s="116">
        <v>6.554</v>
      </c>
      <c r="C19" s="116">
        <v>5.338</v>
      </c>
      <c r="D19" s="116">
        <v>5.307</v>
      </c>
      <c r="E19" s="116">
        <v>3.572</v>
      </c>
      <c r="F19" s="116">
        <v>2.642</v>
      </c>
      <c r="G19" s="116">
        <v>2.515</v>
      </c>
      <c r="H19" s="116">
        <v>3.446</v>
      </c>
      <c r="I19" s="116">
        <v>5.984</v>
      </c>
      <c r="J19" s="116">
        <v>8.77</v>
      </c>
      <c r="K19" s="116">
        <v>10.97</v>
      </c>
      <c r="L19" s="116">
        <v>11.11</v>
      </c>
      <c r="M19" s="116">
        <v>10.4</v>
      </c>
      <c r="N19" s="116">
        <v>10.97</v>
      </c>
      <c r="O19" s="116">
        <v>10.23</v>
      </c>
      <c r="P19" s="116">
        <v>11.08</v>
      </c>
      <c r="Q19" s="116">
        <v>10.41</v>
      </c>
      <c r="R19" s="116">
        <v>10.36</v>
      </c>
      <c r="S19" s="116">
        <v>10.13</v>
      </c>
      <c r="T19" s="116">
        <v>10.19</v>
      </c>
      <c r="U19" s="116">
        <v>9.56</v>
      </c>
      <c r="V19" s="116">
        <v>9.01</v>
      </c>
      <c r="W19" s="116">
        <v>8.43</v>
      </c>
      <c r="X19" s="116">
        <v>8.99</v>
      </c>
      <c r="Y19" s="116">
        <v>6.493</v>
      </c>
      <c r="Z19" s="117">
        <f t="shared" si="0"/>
        <v>8.019208333333333</v>
      </c>
      <c r="AA19" s="118">
        <v>13.81</v>
      </c>
      <c r="AB19" s="119" t="s">
        <v>138</v>
      </c>
      <c r="AC19" s="118">
        <v>1.014</v>
      </c>
      <c r="AD19" s="120" t="s">
        <v>309</v>
      </c>
    </row>
    <row r="20" spans="1:30" ht="11.25" customHeight="1">
      <c r="A20" s="78">
        <v>18</v>
      </c>
      <c r="B20" s="116">
        <v>8.87</v>
      </c>
      <c r="C20" s="116">
        <v>7.16</v>
      </c>
      <c r="D20" s="116">
        <v>8.63</v>
      </c>
      <c r="E20" s="116">
        <v>6.714</v>
      </c>
      <c r="F20" s="116">
        <v>6.089</v>
      </c>
      <c r="G20" s="116">
        <v>5.889</v>
      </c>
      <c r="H20" s="116">
        <v>8.39</v>
      </c>
      <c r="I20" s="116">
        <v>8.49</v>
      </c>
      <c r="J20" s="116">
        <v>9.61</v>
      </c>
      <c r="K20" s="116">
        <v>10.93</v>
      </c>
      <c r="L20" s="116">
        <v>13.13</v>
      </c>
      <c r="M20" s="116">
        <v>16.25</v>
      </c>
      <c r="N20" s="116">
        <v>18.1</v>
      </c>
      <c r="O20" s="116">
        <v>19.28</v>
      </c>
      <c r="P20" s="116">
        <v>19.12</v>
      </c>
      <c r="Q20" s="116">
        <v>17.98</v>
      </c>
      <c r="R20" s="116">
        <v>17.48</v>
      </c>
      <c r="S20" s="116">
        <v>16.39</v>
      </c>
      <c r="T20" s="116">
        <v>15.84</v>
      </c>
      <c r="U20" s="116">
        <v>14.15</v>
      </c>
      <c r="V20" s="116">
        <v>12.29</v>
      </c>
      <c r="W20" s="116">
        <v>12.18</v>
      </c>
      <c r="X20" s="116">
        <v>10.93</v>
      </c>
      <c r="Y20" s="116">
        <v>11.15</v>
      </c>
      <c r="Z20" s="117">
        <f t="shared" si="0"/>
        <v>12.293416666666667</v>
      </c>
      <c r="AA20" s="118">
        <v>20.41</v>
      </c>
      <c r="AB20" s="119" t="s">
        <v>310</v>
      </c>
      <c r="AC20" s="118">
        <v>5.412</v>
      </c>
      <c r="AD20" s="120" t="s">
        <v>311</v>
      </c>
    </row>
    <row r="21" spans="1:30" ht="11.25" customHeight="1">
      <c r="A21" s="78">
        <v>19</v>
      </c>
      <c r="B21" s="116">
        <v>10.37</v>
      </c>
      <c r="C21" s="116">
        <v>9.47</v>
      </c>
      <c r="D21" s="116">
        <v>8.71</v>
      </c>
      <c r="E21" s="116">
        <v>7.4</v>
      </c>
      <c r="F21" s="116">
        <v>6.533</v>
      </c>
      <c r="G21" s="116">
        <v>6.026</v>
      </c>
      <c r="H21" s="116">
        <v>7.65</v>
      </c>
      <c r="I21" s="116">
        <v>9.69</v>
      </c>
      <c r="J21" s="116">
        <v>10.5</v>
      </c>
      <c r="K21" s="116">
        <v>11.12</v>
      </c>
      <c r="L21" s="116">
        <v>10.78</v>
      </c>
      <c r="M21" s="116">
        <v>10.43</v>
      </c>
      <c r="N21" s="116">
        <v>9.77</v>
      </c>
      <c r="O21" s="116">
        <v>9.6</v>
      </c>
      <c r="P21" s="116">
        <v>9.75</v>
      </c>
      <c r="Q21" s="116">
        <v>9.37</v>
      </c>
      <c r="R21" s="116">
        <v>8.89</v>
      </c>
      <c r="S21" s="116">
        <v>8.09</v>
      </c>
      <c r="T21" s="116">
        <v>7.81</v>
      </c>
      <c r="U21" s="116">
        <v>7.81</v>
      </c>
      <c r="V21" s="116">
        <v>7.93</v>
      </c>
      <c r="W21" s="116">
        <v>7.99</v>
      </c>
      <c r="X21" s="116">
        <v>8.52</v>
      </c>
      <c r="Y21" s="116">
        <v>8.85</v>
      </c>
      <c r="Z21" s="117">
        <f t="shared" si="0"/>
        <v>8.877458333333335</v>
      </c>
      <c r="AA21" s="118">
        <v>11.59</v>
      </c>
      <c r="AB21" s="119" t="s">
        <v>312</v>
      </c>
      <c r="AC21" s="118">
        <v>5.465</v>
      </c>
      <c r="AD21" s="120" t="s">
        <v>249</v>
      </c>
    </row>
    <row r="22" spans="1:30" ht="11.25" customHeight="1">
      <c r="A22" s="82">
        <v>20</v>
      </c>
      <c r="B22" s="122">
        <v>9.03</v>
      </c>
      <c r="C22" s="122">
        <v>9.28</v>
      </c>
      <c r="D22" s="122">
        <v>9.21</v>
      </c>
      <c r="E22" s="122">
        <v>8.81</v>
      </c>
      <c r="F22" s="122">
        <v>8.58</v>
      </c>
      <c r="G22" s="122">
        <v>8.28</v>
      </c>
      <c r="H22" s="122">
        <v>8.55</v>
      </c>
      <c r="I22" s="122">
        <v>8.7</v>
      </c>
      <c r="J22" s="122">
        <v>7.68</v>
      </c>
      <c r="K22" s="122">
        <v>8.01</v>
      </c>
      <c r="L22" s="122">
        <v>8.59</v>
      </c>
      <c r="M22" s="122">
        <v>8.45</v>
      </c>
      <c r="N22" s="122">
        <v>9.98</v>
      </c>
      <c r="O22" s="122">
        <v>10.87</v>
      </c>
      <c r="P22" s="122">
        <v>10.99</v>
      </c>
      <c r="Q22" s="122">
        <v>10.46</v>
      </c>
      <c r="R22" s="122">
        <v>10.35</v>
      </c>
      <c r="S22" s="122">
        <v>8.37</v>
      </c>
      <c r="T22" s="122">
        <v>6.499</v>
      </c>
      <c r="U22" s="122">
        <v>6.013</v>
      </c>
      <c r="V22" s="122">
        <v>5.76</v>
      </c>
      <c r="W22" s="122">
        <v>5.76</v>
      </c>
      <c r="X22" s="122">
        <v>5.549</v>
      </c>
      <c r="Y22" s="122">
        <v>6.29</v>
      </c>
      <c r="Z22" s="123">
        <f t="shared" si="0"/>
        <v>8.335875</v>
      </c>
      <c r="AA22" s="105">
        <v>11.33</v>
      </c>
      <c r="AB22" s="124" t="s">
        <v>313</v>
      </c>
      <c r="AC22" s="105">
        <v>5.178</v>
      </c>
      <c r="AD22" s="125" t="s">
        <v>314</v>
      </c>
    </row>
    <row r="23" spans="1:30" ht="11.25" customHeight="1">
      <c r="A23" s="78">
        <v>21</v>
      </c>
      <c r="B23" s="116">
        <v>6.332</v>
      </c>
      <c r="C23" s="116">
        <v>5.941</v>
      </c>
      <c r="D23" s="116">
        <v>5.635</v>
      </c>
      <c r="E23" s="116">
        <v>5.264</v>
      </c>
      <c r="F23" s="116">
        <v>5.053</v>
      </c>
      <c r="G23" s="116">
        <v>4.525</v>
      </c>
      <c r="H23" s="116">
        <v>5.593</v>
      </c>
      <c r="I23" s="116">
        <v>8.04</v>
      </c>
      <c r="J23" s="116">
        <v>10.67</v>
      </c>
      <c r="K23" s="116">
        <v>12</v>
      </c>
      <c r="L23" s="116">
        <v>12.66</v>
      </c>
      <c r="M23" s="116">
        <v>12.83</v>
      </c>
      <c r="N23" s="116">
        <v>12.55</v>
      </c>
      <c r="O23" s="116">
        <v>12.84</v>
      </c>
      <c r="P23" s="116">
        <v>11.4</v>
      </c>
      <c r="Q23" s="116">
        <v>10.4</v>
      </c>
      <c r="R23" s="116">
        <v>9.34</v>
      </c>
      <c r="S23" s="116">
        <v>7.79</v>
      </c>
      <c r="T23" s="116">
        <v>6.935</v>
      </c>
      <c r="U23" s="116">
        <v>6.427</v>
      </c>
      <c r="V23" s="116">
        <v>5.475</v>
      </c>
      <c r="W23" s="116">
        <v>4.682</v>
      </c>
      <c r="X23" s="116">
        <v>5.116</v>
      </c>
      <c r="Y23" s="116">
        <v>4.725</v>
      </c>
      <c r="Z23" s="117">
        <f t="shared" si="0"/>
        <v>8.009291666666666</v>
      </c>
      <c r="AA23" s="118">
        <v>13.86</v>
      </c>
      <c r="AB23" s="119" t="s">
        <v>315</v>
      </c>
      <c r="AC23" s="118">
        <v>4.249</v>
      </c>
      <c r="AD23" s="120" t="s">
        <v>316</v>
      </c>
    </row>
    <row r="24" spans="1:30" ht="11.25" customHeight="1">
      <c r="A24" s="78">
        <v>22</v>
      </c>
      <c r="B24" s="116">
        <v>3.847</v>
      </c>
      <c r="C24" s="116">
        <v>4.609</v>
      </c>
      <c r="D24" s="116">
        <v>4.461</v>
      </c>
      <c r="E24" s="116">
        <v>4.26</v>
      </c>
      <c r="F24" s="116">
        <v>3.932</v>
      </c>
      <c r="G24" s="116">
        <v>3.922</v>
      </c>
      <c r="H24" s="116">
        <v>4.99</v>
      </c>
      <c r="I24" s="116">
        <v>6.524</v>
      </c>
      <c r="J24" s="116">
        <v>8.73</v>
      </c>
      <c r="K24" s="116">
        <v>10.27</v>
      </c>
      <c r="L24" s="116">
        <v>11.59</v>
      </c>
      <c r="M24" s="116">
        <v>11.55</v>
      </c>
      <c r="N24" s="116">
        <v>10.35</v>
      </c>
      <c r="O24" s="116">
        <v>11.08</v>
      </c>
      <c r="P24" s="116">
        <v>11.12</v>
      </c>
      <c r="Q24" s="116">
        <v>11.76</v>
      </c>
      <c r="R24" s="116">
        <v>11.32</v>
      </c>
      <c r="S24" s="116">
        <v>9.76</v>
      </c>
      <c r="T24" s="116">
        <v>8.65</v>
      </c>
      <c r="U24" s="116">
        <v>8.64</v>
      </c>
      <c r="V24" s="116">
        <v>8.09</v>
      </c>
      <c r="W24" s="116">
        <v>6.301</v>
      </c>
      <c r="X24" s="116">
        <v>4.756</v>
      </c>
      <c r="Y24" s="116">
        <v>3.603</v>
      </c>
      <c r="Z24" s="117">
        <f t="shared" si="0"/>
        <v>7.671458333333334</v>
      </c>
      <c r="AA24" s="118">
        <v>13.34</v>
      </c>
      <c r="AB24" s="119" t="s">
        <v>317</v>
      </c>
      <c r="AC24" s="118">
        <v>2.705</v>
      </c>
      <c r="AD24" s="120" t="s">
        <v>318</v>
      </c>
    </row>
    <row r="25" spans="1:30" ht="11.25" customHeight="1">
      <c r="A25" s="78">
        <v>23</v>
      </c>
      <c r="B25" s="116">
        <v>3.064</v>
      </c>
      <c r="C25" s="116">
        <v>2.589</v>
      </c>
      <c r="D25" s="116">
        <v>1.469</v>
      </c>
      <c r="E25" s="116">
        <v>1.225</v>
      </c>
      <c r="F25" s="116">
        <v>1.374</v>
      </c>
      <c r="G25" s="116">
        <v>1.86</v>
      </c>
      <c r="H25" s="116">
        <v>3.023</v>
      </c>
      <c r="I25" s="116">
        <v>6.917</v>
      </c>
      <c r="J25" s="116">
        <v>9.85</v>
      </c>
      <c r="K25" s="116">
        <v>12.48</v>
      </c>
      <c r="L25" s="116">
        <v>13.97</v>
      </c>
      <c r="M25" s="116">
        <v>12.75</v>
      </c>
      <c r="N25" s="116">
        <v>13.04</v>
      </c>
      <c r="O25" s="116">
        <v>13.67</v>
      </c>
      <c r="P25" s="116">
        <v>13.48</v>
      </c>
      <c r="Q25" s="116">
        <v>13.99</v>
      </c>
      <c r="R25" s="116">
        <v>13.27</v>
      </c>
      <c r="S25" s="116">
        <v>11.9</v>
      </c>
      <c r="T25" s="116">
        <v>10.59</v>
      </c>
      <c r="U25" s="116">
        <v>9.72</v>
      </c>
      <c r="V25" s="116">
        <v>8.46</v>
      </c>
      <c r="W25" s="116">
        <v>7.63</v>
      </c>
      <c r="X25" s="116">
        <v>7.86</v>
      </c>
      <c r="Y25" s="116">
        <v>6.914</v>
      </c>
      <c r="Z25" s="117">
        <f t="shared" si="0"/>
        <v>8.378958333333333</v>
      </c>
      <c r="AA25" s="118">
        <v>14.53</v>
      </c>
      <c r="AB25" s="119" t="s">
        <v>319</v>
      </c>
      <c r="AC25" s="118">
        <v>0.75</v>
      </c>
      <c r="AD25" s="120" t="s">
        <v>320</v>
      </c>
    </row>
    <row r="26" spans="1:30" ht="11.25" customHeight="1">
      <c r="A26" s="78">
        <v>24</v>
      </c>
      <c r="B26" s="116">
        <v>5.729</v>
      </c>
      <c r="C26" s="116">
        <v>3.962</v>
      </c>
      <c r="D26" s="116">
        <v>4.703</v>
      </c>
      <c r="E26" s="116">
        <v>3.032</v>
      </c>
      <c r="F26" s="116">
        <v>3.149</v>
      </c>
      <c r="G26" s="116">
        <v>5.561</v>
      </c>
      <c r="H26" s="116">
        <v>3.413</v>
      </c>
      <c r="I26" s="116">
        <v>8.13</v>
      </c>
      <c r="J26" s="116">
        <v>11.35</v>
      </c>
      <c r="K26" s="116">
        <v>14.1</v>
      </c>
      <c r="L26" s="116">
        <v>16.91</v>
      </c>
      <c r="M26" s="116">
        <v>14.53</v>
      </c>
      <c r="N26" s="116">
        <v>13.95</v>
      </c>
      <c r="O26" s="116">
        <v>14.68</v>
      </c>
      <c r="P26" s="116">
        <v>14.09</v>
      </c>
      <c r="Q26" s="116">
        <v>13.29</v>
      </c>
      <c r="R26" s="116">
        <v>13</v>
      </c>
      <c r="S26" s="116">
        <v>12.37</v>
      </c>
      <c r="T26" s="116">
        <v>11.95</v>
      </c>
      <c r="U26" s="116">
        <v>10.96</v>
      </c>
      <c r="V26" s="116">
        <v>10.54</v>
      </c>
      <c r="W26" s="116">
        <v>10.48</v>
      </c>
      <c r="X26" s="116">
        <v>10.14</v>
      </c>
      <c r="Y26" s="116">
        <v>7.62</v>
      </c>
      <c r="Z26" s="117">
        <f t="shared" si="0"/>
        <v>9.901625000000001</v>
      </c>
      <c r="AA26" s="118">
        <v>17.11</v>
      </c>
      <c r="AB26" s="119" t="s">
        <v>321</v>
      </c>
      <c r="AC26" s="118">
        <v>2.25</v>
      </c>
      <c r="AD26" s="120" t="s">
        <v>168</v>
      </c>
    </row>
    <row r="27" spans="1:30" ht="11.25" customHeight="1">
      <c r="A27" s="78">
        <v>25</v>
      </c>
      <c r="B27" s="116">
        <v>9.63</v>
      </c>
      <c r="C27" s="116">
        <v>9.83</v>
      </c>
      <c r="D27" s="116">
        <v>6.511</v>
      </c>
      <c r="E27" s="116">
        <v>6.512</v>
      </c>
      <c r="F27" s="116">
        <v>5.613</v>
      </c>
      <c r="G27" s="116">
        <v>5.56</v>
      </c>
      <c r="H27" s="116">
        <v>6.576</v>
      </c>
      <c r="I27" s="116">
        <v>8.88</v>
      </c>
      <c r="J27" s="116">
        <v>13.9</v>
      </c>
      <c r="K27" s="116">
        <v>14.73</v>
      </c>
      <c r="L27" s="116">
        <v>18.15</v>
      </c>
      <c r="M27" s="116">
        <v>20.62</v>
      </c>
      <c r="N27" s="116">
        <v>18.52</v>
      </c>
      <c r="O27" s="116">
        <v>18.2</v>
      </c>
      <c r="P27" s="116">
        <v>16.39</v>
      </c>
      <c r="Q27" s="116">
        <v>17.27</v>
      </c>
      <c r="R27" s="116">
        <v>16.85</v>
      </c>
      <c r="S27" s="116">
        <v>16.3</v>
      </c>
      <c r="T27" s="116">
        <v>15.83</v>
      </c>
      <c r="U27" s="116">
        <v>15.18</v>
      </c>
      <c r="V27" s="116">
        <v>13.35</v>
      </c>
      <c r="W27" s="116">
        <v>12.28</v>
      </c>
      <c r="X27" s="116">
        <v>11.1</v>
      </c>
      <c r="Y27" s="116">
        <v>10.36</v>
      </c>
      <c r="Z27" s="117">
        <f t="shared" si="0"/>
        <v>12.839250000000002</v>
      </c>
      <c r="AA27" s="118">
        <v>21.9</v>
      </c>
      <c r="AB27" s="119" t="s">
        <v>250</v>
      </c>
      <c r="AC27" s="118">
        <v>5.211</v>
      </c>
      <c r="AD27" s="120" t="s">
        <v>197</v>
      </c>
    </row>
    <row r="28" spans="1:30" ht="11.25" customHeight="1">
      <c r="A28" s="78">
        <v>26</v>
      </c>
      <c r="B28" s="116">
        <v>9.42</v>
      </c>
      <c r="C28" s="116">
        <v>9.7</v>
      </c>
      <c r="D28" s="116">
        <v>8.47</v>
      </c>
      <c r="E28" s="116">
        <v>7.75</v>
      </c>
      <c r="F28" s="116">
        <v>8.24</v>
      </c>
      <c r="G28" s="116">
        <v>9.48</v>
      </c>
      <c r="H28" s="116">
        <v>11.32</v>
      </c>
      <c r="I28" s="116">
        <v>14.28</v>
      </c>
      <c r="J28" s="116">
        <v>15.45</v>
      </c>
      <c r="K28" s="116">
        <v>16.89</v>
      </c>
      <c r="L28" s="116">
        <v>17.97</v>
      </c>
      <c r="M28" s="116">
        <v>17.1</v>
      </c>
      <c r="N28" s="116">
        <v>16.47</v>
      </c>
      <c r="O28" s="116">
        <v>15.64</v>
      </c>
      <c r="P28" s="116">
        <v>15.46</v>
      </c>
      <c r="Q28" s="116">
        <v>15.52</v>
      </c>
      <c r="R28" s="116">
        <v>14.91</v>
      </c>
      <c r="S28" s="116">
        <v>13.99</v>
      </c>
      <c r="T28" s="116">
        <v>13.94</v>
      </c>
      <c r="U28" s="116">
        <v>13.37</v>
      </c>
      <c r="V28" s="116">
        <v>13.24</v>
      </c>
      <c r="W28" s="116">
        <v>13.54</v>
      </c>
      <c r="X28" s="116">
        <v>12.38</v>
      </c>
      <c r="Y28" s="116">
        <v>11.43</v>
      </c>
      <c r="Z28" s="117">
        <f t="shared" si="0"/>
        <v>13.165000000000001</v>
      </c>
      <c r="AA28" s="118">
        <v>18.32</v>
      </c>
      <c r="AB28" s="119" t="s">
        <v>130</v>
      </c>
      <c r="AC28" s="118">
        <v>7.38</v>
      </c>
      <c r="AD28" s="120" t="s">
        <v>322</v>
      </c>
    </row>
    <row r="29" spans="1:30" ht="11.25" customHeight="1">
      <c r="A29" s="78">
        <v>27</v>
      </c>
      <c r="B29" s="116">
        <v>11.91</v>
      </c>
      <c r="C29" s="116">
        <v>11.78</v>
      </c>
      <c r="D29" s="116">
        <v>11.6</v>
      </c>
      <c r="E29" s="116">
        <v>11.49</v>
      </c>
      <c r="F29" s="116">
        <v>11.49</v>
      </c>
      <c r="G29" s="116">
        <v>10.7</v>
      </c>
      <c r="H29" s="116">
        <v>10.73</v>
      </c>
      <c r="I29" s="116">
        <v>10.76</v>
      </c>
      <c r="J29" s="116">
        <v>10.51</v>
      </c>
      <c r="K29" s="116">
        <v>11.17</v>
      </c>
      <c r="L29" s="116">
        <v>11.54</v>
      </c>
      <c r="M29" s="116">
        <v>11.02</v>
      </c>
      <c r="N29" s="116">
        <v>11.81</v>
      </c>
      <c r="O29" s="116">
        <v>12.69</v>
      </c>
      <c r="P29" s="116">
        <v>12.93</v>
      </c>
      <c r="Q29" s="116">
        <v>12.54</v>
      </c>
      <c r="R29" s="116">
        <v>12.3</v>
      </c>
      <c r="S29" s="116">
        <v>11.38</v>
      </c>
      <c r="T29" s="116">
        <v>10.73</v>
      </c>
      <c r="U29" s="116">
        <v>10.75</v>
      </c>
      <c r="V29" s="116">
        <v>9.73</v>
      </c>
      <c r="W29" s="116">
        <v>9.22</v>
      </c>
      <c r="X29" s="116">
        <v>6.363</v>
      </c>
      <c r="Y29" s="116">
        <v>5.739</v>
      </c>
      <c r="Z29" s="117">
        <f t="shared" si="0"/>
        <v>10.870083333333334</v>
      </c>
      <c r="AA29" s="118">
        <v>13.14</v>
      </c>
      <c r="AB29" s="119" t="s">
        <v>323</v>
      </c>
      <c r="AC29" s="118">
        <v>5.697</v>
      </c>
      <c r="AD29" s="120" t="s">
        <v>324</v>
      </c>
    </row>
    <row r="30" spans="1:30" ht="11.25" customHeight="1">
      <c r="A30" s="78">
        <v>28</v>
      </c>
      <c r="B30" s="116">
        <v>7.61</v>
      </c>
      <c r="C30" s="116">
        <v>6.851</v>
      </c>
      <c r="D30" s="116">
        <v>5.845</v>
      </c>
      <c r="E30" s="116">
        <v>5.496</v>
      </c>
      <c r="F30" s="116">
        <v>5.602</v>
      </c>
      <c r="G30" s="116">
        <v>5.655</v>
      </c>
      <c r="H30" s="116">
        <v>8.44</v>
      </c>
      <c r="I30" s="116">
        <v>9.98</v>
      </c>
      <c r="J30" s="116">
        <v>13.09</v>
      </c>
      <c r="K30" s="116">
        <v>14.24</v>
      </c>
      <c r="L30" s="116">
        <v>15.39</v>
      </c>
      <c r="M30" s="116">
        <v>16.88</v>
      </c>
      <c r="N30" s="116">
        <v>15.7</v>
      </c>
      <c r="O30" s="116">
        <v>16.26</v>
      </c>
      <c r="P30" s="116">
        <v>15.44</v>
      </c>
      <c r="Q30" s="116">
        <v>15.26</v>
      </c>
      <c r="R30" s="116">
        <v>15.05</v>
      </c>
      <c r="S30" s="116">
        <v>15.41</v>
      </c>
      <c r="T30" s="116">
        <v>14.72</v>
      </c>
      <c r="U30" s="116">
        <v>13.73</v>
      </c>
      <c r="V30" s="116">
        <v>13.47</v>
      </c>
      <c r="W30" s="116">
        <v>13.09</v>
      </c>
      <c r="X30" s="116">
        <v>12.73</v>
      </c>
      <c r="Y30" s="116">
        <v>9.76</v>
      </c>
      <c r="Z30" s="117">
        <f t="shared" si="0"/>
        <v>11.904124999999999</v>
      </c>
      <c r="AA30" s="118">
        <v>17.42</v>
      </c>
      <c r="AB30" s="119" t="s">
        <v>325</v>
      </c>
      <c r="AC30" s="118">
        <v>5.21</v>
      </c>
      <c r="AD30" s="120" t="s">
        <v>326</v>
      </c>
    </row>
    <row r="31" spans="1:30" ht="11.25" customHeight="1">
      <c r="A31" s="78">
        <v>29</v>
      </c>
      <c r="B31" s="116">
        <v>7.6</v>
      </c>
      <c r="C31" s="116">
        <v>6.987</v>
      </c>
      <c r="D31" s="116">
        <v>5.982</v>
      </c>
      <c r="E31" s="116">
        <v>6.024</v>
      </c>
      <c r="F31" s="116">
        <v>5.4</v>
      </c>
      <c r="G31" s="116">
        <v>5.707</v>
      </c>
      <c r="H31" s="116">
        <v>7.53</v>
      </c>
      <c r="I31" s="116">
        <v>11.97</v>
      </c>
      <c r="J31" s="116">
        <v>15.87</v>
      </c>
      <c r="K31" s="116">
        <v>18.64</v>
      </c>
      <c r="L31" s="116">
        <v>21.17</v>
      </c>
      <c r="M31" s="116">
        <v>19.12</v>
      </c>
      <c r="N31" s="116">
        <v>18.84</v>
      </c>
      <c r="O31" s="116">
        <v>19.86</v>
      </c>
      <c r="P31" s="116">
        <v>20.39</v>
      </c>
      <c r="Q31" s="116">
        <v>20.02</v>
      </c>
      <c r="R31" s="116">
        <v>18.52</v>
      </c>
      <c r="S31" s="116">
        <v>18.45</v>
      </c>
      <c r="T31" s="116">
        <v>17.37</v>
      </c>
      <c r="U31" s="116">
        <v>16.66</v>
      </c>
      <c r="V31" s="116">
        <v>15.64</v>
      </c>
      <c r="W31" s="116">
        <v>14.66</v>
      </c>
      <c r="X31" s="116">
        <v>14.3</v>
      </c>
      <c r="Y31" s="116">
        <v>13.82</v>
      </c>
      <c r="Z31" s="117">
        <f t="shared" si="0"/>
        <v>14.18875</v>
      </c>
      <c r="AA31" s="118">
        <v>22.81</v>
      </c>
      <c r="AB31" s="119" t="s">
        <v>327</v>
      </c>
      <c r="AC31" s="118">
        <v>5.241</v>
      </c>
      <c r="AD31" s="120" t="s">
        <v>328</v>
      </c>
    </row>
    <row r="32" spans="1:30" ht="11.25" customHeight="1">
      <c r="A32" s="78">
        <v>30</v>
      </c>
      <c r="B32" s="116">
        <v>13.8</v>
      </c>
      <c r="C32" s="116">
        <v>13.73</v>
      </c>
      <c r="D32" s="116">
        <v>13.23</v>
      </c>
      <c r="E32" s="116">
        <v>13.24</v>
      </c>
      <c r="F32" s="116">
        <v>13.31</v>
      </c>
      <c r="G32" s="116">
        <v>12.96</v>
      </c>
      <c r="H32" s="116">
        <v>12.65</v>
      </c>
      <c r="I32" s="116">
        <v>12.32</v>
      </c>
      <c r="J32" s="116">
        <v>11.59</v>
      </c>
      <c r="K32" s="116">
        <v>12.11</v>
      </c>
      <c r="L32" s="116">
        <v>11.44</v>
      </c>
      <c r="M32" s="116">
        <v>11.45</v>
      </c>
      <c r="N32" s="116">
        <v>11.52</v>
      </c>
      <c r="O32" s="116">
        <v>11.15</v>
      </c>
      <c r="P32" s="116">
        <v>11.89</v>
      </c>
      <c r="Q32" s="116">
        <v>13.24</v>
      </c>
      <c r="R32" s="116">
        <v>15.55</v>
      </c>
      <c r="S32" s="116">
        <v>17.05</v>
      </c>
      <c r="T32" s="116">
        <v>13.69</v>
      </c>
      <c r="U32" s="116">
        <v>11.34</v>
      </c>
      <c r="V32" s="116">
        <v>11.37</v>
      </c>
      <c r="W32" s="116">
        <v>10.59</v>
      </c>
      <c r="X32" s="116">
        <v>10.27</v>
      </c>
      <c r="Y32" s="116">
        <v>10.03</v>
      </c>
      <c r="Z32" s="117">
        <f t="shared" si="0"/>
        <v>12.479999999999997</v>
      </c>
      <c r="AA32" s="118">
        <v>17.23</v>
      </c>
      <c r="AB32" s="119" t="s">
        <v>329</v>
      </c>
      <c r="AC32" s="118">
        <v>9.98</v>
      </c>
      <c r="AD32" s="120" t="s">
        <v>330</v>
      </c>
    </row>
    <row r="33" spans="1:30" ht="11.25" customHeight="1">
      <c r="A33" s="78">
        <v>31</v>
      </c>
      <c r="B33" s="116">
        <v>10.42</v>
      </c>
      <c r="C33" s="116">
        <v>10.14</v>
      </c>
      <c r="D33" s="116">
        <v>11.57</v>
      </c>
      <c r="E33" s="116">
        <v>9.65</v>
      </c>
      <c r="F33" s="116">
        <v>9.01</v>
      </c>
      <c r="G33" s="116">
        <v>9.72</v>
      </c>
      <c r="H33" s="116">
        <v>10.86</v>
      </c>
      <c r="I33" s="116">
        <v>13.28</v>
      </c>
      <c r="J33" s="116">
        <v>14.77</v>
      </c>
      <c r="K33" s="116">
        <v>14.39</v>
      </c>
      <c r="L33" s="116">
        <v>14.88</v>
      </c>
      <c r="M33" s="116">
        <v>15.37</v>
      </c>
      <c r="N33" s="116">
        <v>15.87</v>
      </c>
      <c r="O33" s="116">
        <v>16.77</v>
      </c>
      <c r="P33" s="116">
        <v>17.52</v>
      </c>
      <c r="Q33" s="116">
        <v>17.5</v>
      </c>
      <c r="R33" s="116">
        <v>16.15</v>
      </c>
      <c r="S33" s="116">
        <v>14.43</v>
      </c>
      <c r="T33" s="116">
        <v>13.35</v>
      </c>
      <c r="U33" s="116">
        <v>12.55</v>
      </c>
      <c r="V33" s="116">
        <v>12.26</v>
      </c>
      <c r="W33" s="116">
        <v>11.55</v>
      </c>
      <c r="X33" s="116">
        <v>11.81</v>
      </c>
      <c r="Y33" s="116">
        <v>11.33</v>
      </c>
      <c r="Z33" s="117">
        <f t="shared" si="0"/>
        <v>13.131250000000001</v>
      </c>
      <c r="AA33" s="118">
        <v>17.97</v>
      </c>
      <c r="AB33" s="119" t="s">
        <v>139</v>
      </c>
      <c r="AC33" s="118">
        <v>8.72</v>
      </c>
      <c r="AD33" s="120" t="s">
        <v>257</v>
      </c>
    </row>
    <row r="34" spans="1:30" ht="15" customHeight="1">
      <c r="A34" s="79" t="s">
        <v>9</v>
      </c>
      <c r="B34" s="126">
        <f aca="true" t="shared" si="1" ref="B34:Y34">AVERAGE(B3:B33)</f>
        <v>5.574290322580645</v>
      </c>
      <c r="C34" s="126">
        <f t="shared" si="1"/>
        <v>5.272161290322581</v>
      </c>
      <c r="D34" s="126">
        <f t="shared" si="1"/>
        <v>4.870903225806451</v>
      </c>
      <c r="E34" s="126">
        <f t="shared" si="1"/>
        <v>4.450258064516129</v>
      </c>
      <c r="F34" s="126">
        <f t="shared" si="1"/>
        <v>4.037967741935484</v>
      </c>
      <c r="G34" s="126">
        <f t="shared" si="1"/>
        <v>4.1245806451612905</v>
      </c>
      <c r="H34" s="126">
        <f t="shared" si="1"/>
        <v>4.816354838709676</v>
      </c>
      <c r="I34" s="126">
        <f t="shared" si="1"/>
        <v>6.708580645161288</v>
      </c>
      <c r="J34" s="126">
        <f t="shared" si="1"/>
        <v>8.411677419354836</v>
      </c>
      <c r="K34" s="126">
        <f t="shared" si="1"/>
        <v>9.754419354838708</v>
      </c>
      <c r="L34" s="126">
        <f t="shared" si="1"/>
        <v>10.551</v>
      </c>
      <c r="M34" s="126">
        <f t="shared" si="1"/>
        <v>10.715709677419355</v>
      </c>
      <c r="N34" s="126">
        <f t="shared" si="1"/>
        <v>10.722096774193547</v>
      </c>
      <c r="O34" s="126">
        <f t="shared" si="1"/>
        <v>10.970290322580643</v>
      </c>
      <c r="P34" s="126">
        <f t="shared" si="1"/>
        <v>10.970290322580645</v>
      </c>
      <c r="Q34" s="126">
        <f t="shared" si="1"/>
        <v>10.85909677419355</v>
      </c>
      <c r="R34" s="126">
        <f t="shared" si="1"/>
        <v>10.358903225806449</v>
      </c>
      <c r="S34" s="126">
        <f t="shared" si="1"/>
        <v>9.595612903225808</v>
      </c>
      <c r="T34" s="126">
        <f t="shared" si="1"/>
        <v>8.803290322580647</v>
      </c>
      <c r="U34" s="126">
        <f t="shared" si="1"/>
        <v>8.173967741935483</v>
      </c>
      <c r="V34" s="126">
        <f t="shared" si="1"/>
        <v>7.638612903225805</v>
      </c>
      <c r="W34" s="126">
        <f t="shared" si="1"/>
        <v>7.1331612903225805</v>
      </c>
      <c r="X34" s="126">
        <f t="shared" si="1"/>
        <v>6.725870967741936</v>
      </c>
      <c r="Y34" s="126">
        <f t="shared" si="1"/>
        <v>5.910322580645161</v>
      </c>
      <c r="Z34" s="126">
        <f>AVERAGE(B3:Y33)</f>
        <v>7.797892473118278</v>
      </c>
      <c r="AA34" s="127">
        <f>AVERAGE(AA3:AA33)</f>
        <v>12.817741935483872</v>
      </c>
      <c r="AB34" s="128"/>
      <c r="AC34" s="127">
        <f>AVERAGE(AC3:AC33)</f>
        <v>2.6231612903225807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22.81</v>
      </c>
      <c r="C46" s="106">
        <f>MATCH(B46,AA3:AA33,0)</f>
        <v>29</v>
      </c>
      <c r="D46" s="107" t="str">
        <f>INDEX(AB3:AB33,C46,1)</f>
        <v>11:27</v>
      </c>
      <c r="E46" s="121"/>
      <c r="F46" s="104"/>
      <c r="G46" s="105">
        <f>MIN(AC3:AC33)</f>
        <v>-3.454</v>
      </c>
      <c r="H46" s="106">
        <f>MATCH(G46,AC3:AC33,0)</f>
        <v>8</v>
      </c>
      <c r="I46" s="107" t="str">
        <f>INDEX(AD3:AD33,H46,1)</f>
        <v>06:08</v>
      </c>
    </row>
    <row r="47" spans="1:9" ht="11.25" customHeight="1">
      <c r="A47" s="108"/>
      <c r="B47" s="109"/>
      <c r="C47" s="106"/>
      <c r="D47" s="131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0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10.63</v>
      </c>
      <c r="C3" s="116">
        <v>9.71</v>
      </c>
      <c r="D3" s="116">
        <v>8.86</v>
      </c>
      <c r="E3" s="116">
        <v>8.41</v>
      </c>
      <c r="F3" s="116">
        <v>7.46</v>
      </c>
      <c r="G3" s="116">
        <v>7.24</v>
      </c>
      <c r="H3" s="116">
        <v>9.78</v>
      </c>
      <c r="I3" s="116">
        <v>11.41</v>
      </c>
      <c r="J3" s="116">
        <v>12.45</v>
      </c>
      <c r="K3" s="116">
        <v>13.14</v>
      </c>
      <c r="L3" s="116">
        <v>13</v>
      </c>
      <c r="M3" s="116">
        <v>13.25</v>
      </c>
      <c r="N3" s="116">
        <v>13.11</v>
      </c>
      <c r="O3" s="116">
        <v>12.86</v>
      </c>
      <c r="P3" s="116">
        <v>12.68</v>
      </c>
      <c r="Q3" s="116">
        <v>13.17</v>
      </c>
      <c r="R3" s="116">
        <v>12.92</v>
      </c>
      <c r="S3" s="116">
        <v>12.49</v>
      </c>
      <c r="T3" s="116">
        <v>12.13</v>
      </c>
      <c r="U3" s="116">
        <v>11.09</v>
      </c>
      <c r="V3" s="116">
        <v>10.27</v>
      </c>
      <c r="W3" s="116">
        <v>10.11</v>
      </c>
      <c r="X3" s="116">
        <v>7.61</v>
      </c>
      <c r="Y3" s="116">
        <v>9.36</v>
      </c>
      <c r="Z3" s="117">
        <f aca="true" t="shared" si="0" ref="Z3:Z32">AVERAGE(B3:Y3)</f>
        <v>10.964166666666669</v>
      </c>
      <c r="AA3" s="118">
        <v>14.23</v>
      </c>
      <c r="AB3" s="119" t="s">
        <v>240</v>
      </c>
      <c r="AC3" s="118">
        <v>6.561</v>
      </c>
      <c r="AD3" s="120" t="s">
        <v>119</v>
      </c>
    </row>
    <row r="4" spans="1:30" ht="11.25" customHeight="1">
      <c r="A4" s="78">
        <v>2</v>
      </c>
      <c r="B4" s="116">
        <v>8.13</v>
      </c>
      <c r="C4" s="116">
        <v>6.351</v>
      </c>
      <c r="D4" s="116">
        <v>6.236</v>
      </c>
      <c r="E4" s="116">
        <v>4.522</v>
      </c>
      <c r="F4" s="116">
        <v>4.798</v>
      </c>
      <c r="G4" s="116">
        <v>4.248</v>
      </c>
      <c r="H4" s="116">
        <v>6.447</v>
      </c>
      <c r="I4" s="116">
        <v>12.79</v>
      </c>
      <c r="J4" s="116">
        <v>14.68</v>
      </c>
      <c r="K4" s="116">
        <v>15.06</v>
      </c>
      <c r="L4" s="116">
        <v>15.38</v>
      </c>
      <c r="M4" s="116">
        <v>15.81</v>
      </c>
      <c r="N4" s="116">
        <v>15.94</v>
      </c>
      <c r="O4" s="116">
        <v>15.86</v>
      </c>
      <c r="P4" s="116">
        <v>15.84</v>
      </c>
      <c r="Q4" s="116">
        <v>15.45</v>
      </c>
      <c r="R4" s="116">
        <v>14.95</v>
      </c>
      <c r="S4" s="121">
        <v>14.48</v>
      </c>
      <c r="T4" s="116">
        <v>14.46</v>
      </c>
      <c r="U4" s="116">
        <v>14.11</v>
      </c>
      <c r="V4" s="116">
        <v>14.2</v>
      </c>
      <c r="W4" s="116">
        <v>13.91</v>
      </c>
      <c r="X4" s="116">
        <v>14.06</v>
      </c>
      <c r="Y4" s="116">
        <v>13.68</v>
      </c>
      <c r="Z4" s="117">
        <f t="shared" si="0"/>
        <v>12.141333333333334</v>
      </c>
      <c r="AA4" s="118">
        <v>16.58</v>
      </c>
      <c r="AB4" s="119" t="s">
        <v>140</v>
      </c>
      <c r="AC4" s="118">
        <v>4.237</v>
      </c>
      <c r="AD4" s="120" t="s">
        <v>241</v>
      </c>
    </row>
    <row r="5" spans="1:30" ht="11.25" customHeight="1">
      <c r="A5" s="78">
        <v>3</v>
      </c>
      <c r="B5" s="116">
        <v>13.62</v>
      </c>
      <c r="C5" s="116">
        <v>12.48</v>
      </c>
      <c r="D5" s="116">
        <v>13.15</v>
      </c>
      <c r="E5" s="116">
        <v>11.35</v>
      </c>
      <c r="F5" s="116">
        <v>11.13</v>
      </c>
      <c r="G5" s="116">
        <v>11.7</v>
      </c>
      <c r="H5" s="116">
        <v>12.52</v>
      </c>
      <c r="I5" s="116">
        <v>12.74</v>
      </c>
      <c r="J5" s="116">
        <v>13.12</v>
      </c>
      <c r="K5" s="116">
        <v>13.48</v>
      </c>
      <c r="L5" s="116">
        <v>14.08</v>
      </c>
      <c r="M5" s="116">
        <v>13.75</v>
      </c>
      <c r="N5" s="116">
        <v>13.46</v>
      </c>
      <c r="O5" s="116">
        <v>13.03</v>
      </c>
      <c r="P5" s="116">
        <v>13.15</v>
      </c>
      <c r="Q5" s="116">
        <v>12.61</v>
      </c>
      <c r="R5" s="116">
        <v>12.33</v>
      </c>
      <c r="S5" s="116">
        <v>12.87</v>
      </c>
      <c r="T5" s="116">
        <v>13.93</v>
      </c>
      <c r="U5" s="116">
        <v>14.07</v>
      </c>
      <c r="V5" s="116">
        <v>14.06</v>
      </c>
      <c r="W5" s="116">
        <v>14.24</v>
      </c>
      <c r="X5" s="116">
        <v>14.02</v>
      </c>
      <c r="Y5" s="116">
        <v>13.87</v>
      </c>
      <c r="Z5" s="117">
        <f t="shared" si="0"/>
        <v>13.115000000000002</v>
      </c>
      <c r="AA5" s="118">
        <v>14.4</v>
      </c>
      <c r="AB5" s="119" t="s">
        <v>242</v>
      </c>
      <c r="AC5" s="118">
        <v>10.65</v>
      </c>
      <c r="AD5" s="120" t="s">
        <v>243</v>
      </c>
    </row>
    <row r="6" spans="1:30" ht="11.25" customHeight="1">
      <c r="A6" s="78">
        <v>4</v>
      </c>
      <c r="B6" s="116">
        <v>13.79</v>
      </c>
      <c r="C6" s="116">
        <v>13.96</v>
      </c>
      <c r="D6" s="116">
        <v>14.23</v>
      </c>
      <c r="E6" s="116">
        <v>13.7</v>
      </c>
      <c r="F6" s="116">
        <v>13.77</v>
      </c>
      <c r="G6" s="116">
        <v>13.27</v>
      </c>
      <c r="H6" s="116">
        <v>13.06</v>
      </c>
      <c r="I6" s="116">
        <v>13.64</v>
      </c>
      <c r="J6" s="116">
        <v>14.88</v>
      </c>
      <c r="K6" s="116">
        <v>14.27</v>
      </c>
      <c r="L6" s="116">
        <v>13.01</v>
      </c>
      <c r="M6" s="116">
        <v>12.43</v>
      </c>
      <c r="N6" s="116">
        <v>12.33</v>
      </c>
      <c r="O6" s="116">
        <v>11.91</v>
      </c>
      <c r="P6" s="116">
        <v>12.64</v>
      </c>
      <c r="Q6" s="116">
        <v>12.54</v>
      </c>
      <c r="R6" s="116">
        <v>9.38</v>
      </c>
      <c r="S6" s="116">
        <v>10.48</v>
      </c>
      <c r="T6" s="116">
        <v>10.97</v>
      </c>
      <c r="U6" s="116">
        <v>10.69</v>
      </c>
      <c r="V6" s="116">
        <v>10.38</v>
      </c>
      <c r="W6" s="116">
        <v>9.75</v>
      </c>
      <c r="X6" s="116">
        <v>9.39</v>
      </c>
      <c r="Y6" s="116">
        <v>7.57</v>
      </c>
      <c r="Z6" s="117">
        <f t="shared" si="0"/>
        <v>12.168333333333331</v>
      </c>
      <c r="AA6" s="118">
        <v>15.63</v>
      </c>
      <c r="AB6" s="119" t="s">
        <v>69</v>
      </c>
      <c r="AC6" s="118">
        <v>7.23</v>
      </c>
      <c r="AD6" s="120" t="s">
        <v>244</v>
      </c>
    </row>
    <row r="7" spans="1:30" ht="11.25" customHeight="1">
      <c r="A7" s="78">
        <v>5</v>
      </c>
      <c r="B7" s="116">
        <v>6.711</v>
      </c>
      <c r="C7" s="116">
        <v>6.151</v>
      </c>
      <c r="D7" s="116">
        <v>4.649</v>
      </c>
      <c r="E7" s="116">
        <v>4.639</v>
      </c>
      <c r="F7" s="116">
        <v>4.936</v>
      </c>
      <c r="G7" s="116">
        <v>5.105</v>
      </c>
      <c r="H7" s="116">
        <v>6.966</v>
      </c>
      <c r="I7" s="116">
        <v>7.99</v>
      </c>
      <c r="J7" s="116">
        <v>9.62</v>
      </c>
      <c r="K7" s="116">
        <v>10.56</v>
      </c>
      <c r="L7" s="116">
        <v>11.48</v>
      </c>
      <c r="M7" s="116">
        <v>13.37</v>
      </c>
      <c r="N7" s="116">
        <v>13.27</v>
      </c>
      <c r="O7" s="116">
        <v>13.06</v>
      </c>
      <c r="P7" s="116">
        <v>13.29</v>
      </c>
      <c r="Q7" s="116">
        <v>11.89</v>
      </c>
      <c r="R7" s="116">
        <v>10.93</v>
      </c>
      <c r="S7" s="116">
        <v>11.13</v>
      </c>
      <c r="T7" s="116">
        <v>10.61</v>
      </c>
      <c r="U7" s="116">
        <v>10.45</v>
      </c>
      <c r="V7" s="116">
        <v>8.88</v>
      </c>
      <c r="W7" s="116">
        <v>6.089</v>
      </c>
      <c r="X7" s="116">
        <v>5.908</v>
      </c>
      <c r="Y7" s="116">
        <v>5.888</v>
      </c>
      <c r="Z7" s="117">
        <f t="shared" si="0"/>
        <v>8.898833333333334</v>
      </c>
      <c r="AA7" s="118">
        <v>14.36</v>
      </c>
      <c r="AB7" s="119" t="s">
        <v>245</v>
      </c>
      <c r="AC7" s="118">
        <v>3.994</v>
      </c>
      <c r="AD7" s="120" t="s">
        <v>246</v>
      </c>
    </row>
    <row r="8" spans="1:30" ht="11.25" customHeight="1">
      <c r="A8" s="78">
        <v>6</v>
      </c>
      <c r="B8" s="116">
        <v>6.047</v>
      </c>
      <c r="C8" s="116">
        <v>5.675</v>
      </c>
      <c r="D8" s="116">
        <v>4.83</v>
      </c>
      <c r="E8" s="116">
        <v>4.692</v>
      </c>
      <c r="F8" s="116">
        <v>4.692</v>
      </c>
      <c r="G8" s="116">
        <v>4.618</v>
      </c>
      <c r="H8" s="116">
        <v>3.762</v>
      </c>
      <c r="I8" s="116">
        <v>3.572</v>
      </c>
      <c r="J8" s="116">
        <v>5.213</v>
      </c>
      <c r="K8" s="116">
        <v>7.67</v>
      </c>
      <c r="L8" s="116">
        <v>8.93</v>
      </c>
      <c r="M8" s="116">
        <v>9.25</v>
      </c>
      <c r="N8" s="116">
        <v>8.75</v>
      </c>
      <c r="O8" s="116">
        <v>8.94</v>
      </c>
      <c r="P8" s="116">
        <v>9.06</v>
      </c>
      <c r="Q8" s="116">
        <v>9.22</v>
      </c>
      <c r="R8" s="116">
        <v>9.77</v>
      </c>
      <c r="S8" s="116">
        <v>8.45</v>
      </c>
      <c r="T8" s="116">
        <v>6.755</v>
      </c>
      <c r="U8" s="116">
        <v>6.745</v>
      </c>
      <c r="V8" s="116">
        <v>5.602</v>
      </c>
      <c r="W8" s="116">
        <v>4.999</v>
      </c>
      <c r="X8" s="116">
        <v>4.661</v>
      </c>
      <c r="Y8" s="116">
        <v>4.206</v>
      </c>
      <c r="Z8" s="117">
        <f t="shared" si="0"/>
        <v>6.504541666666667</v>
      </c>
      <c r="AA8" s="118">
        <v>10.27</v>
      </c>
      <c r="AB8" s="119" t="s">
        <v>211</v>
      </c>
      <c r="AC8" s="118">
        <v>3.266</v>
      </c>
      <c r="AD8" s="120" t="s">
        <v>247</v>
      </c>
    </row>
    <row r="9" spans="1:30" ht="11.25" customHeight="1">
      <c r="A9" s="78">
        <v>7</v>
      </c>
      <c r="B9" s="116">
        <v>4.45</v>
      </c>
      <c r="C9" s="116">
        <v>3.192</v>
      </c>
      <c r="D9" s="116">
        <v>2.716</v>
      </c>
      <c r="E9" s="116">
        <v>2.494</v>
      </c>
      <c r="F9" s="116">
        <v>3.308</v>
      </c>
      <c r="G9" s="116">
        <v>1.225</v>
      </c>
      <c r="H9" s="116">
        <v>4.674</v>
      </c>
      <c r="I9" s="116">
        <v>6.968</v>
      </c>
      <c r="J9" s="116">
        <v>9.53</v>
      </c>
      <c r="K9" s="116">
        <v>11.66</v>
      </c>
      <c r="L9" s="116">
        <v>13.6</v>
      </c>
      <c r="M9" s="116">
        <v>11.16</v>
      </c>
      <c r="N9" s="116">
        <v>11.43</v>
      </c>
      <c r="O9" s="116">
        <v>12.72</v>
      </c>
      <c r="P9" s="116">
        <v>15.83</v>
      </c>
      <c r="Q9" s="116">
        <v>16.21</v>
      </c>
      <c r="R9" s="116">
        <v>15.85</v>
      </c>
      <c r="S9" s="116">
        <v>13.88</v>
      </c>
      <c r="T9" s="116">
        <v>12.7</v>
      </c>
      <c r="U9" s="116">
        <v>11.92</v>
      </c>
      <c r="V9" s="116">
        <v>11.21</v>
      </c>
      <c r="W9" s="116">
        <v>10.51</v>
      </c>
      <c r="X9" s="116">
        <v>9.44</v>
      </c>
      <c r="Y9" s="116">
        <v>7.03</v>
      </c>
      <c r="Z9" s="117">
        <f t="shared" si="0"/>
        <v>9.321124999999999</v>
      </c>
      <c r="AA9" s="118">
        <v>16.65</v>
      </c>
      <c r="AB9" s="119" t="s">
        <v>245</v>
      </c>
      <c r="AC9" s="118">
        <v>1.056</v>
      </c>
      <c r="AD9" s="120" t="s">
        <v>248</v>
      </c>
    </row>
    <row r="10" spans="1:30" ht="11.25" customHeight="1">
      <c r="A10" s="78">
        <v>8</v>
      </c>
      <c r="B10" s="116">
        <v>8.53</v>
      </c>
      <c r="C10" s="116">
        <v>6.86</v>
      </c>
      <c r="D10" s="116">
        <v>5.02</v>
      </c>
      <c r="E10" s="116">
        <v>4.502</v>
      </c>
      <c r="F10" s="116">
        <v>4.238</v>
      </c>
      <c r="G10" s="116">
        <v>3.857</v>
      </c>
      <c r="H10" s="116">
        <v>6.534</v>
      </c>
      <c r="I10" s="116">
        <v>10.35</v>
      </c>
      <c r="J10" s="116">
        <v>14.26</v>
      </c>
      <c r="K10" s="116">
        <v>15.15</v>
      </c>
      <c r="L10" s="116">
        <v>15.91</v>
      </c>
      <c r="M10" s="116">
        <v>16.64</v>
      </c>
      <c r="N10" s="116">
        <v>15.7</v>
      </c>
      <c r="O10" s="116">
        <v>16</v>
      </c>
      <c r="P10" s="116">
        <v>15.63</v>
      </c>
      <c r="Q10" s="116">
        <v>15.61</v>
      </c>
      <c r="R10" s="116">
        <v>15.44</v>
      </c>
      <c r="S10" s="116">
        <v>14.78</v>
      </c>
      <c r="T10" s="116">
        <v>14.31</v>
      </c>
      <c r="U10" s="116">
        <v>13.55</v>
      </c>
      <c r="V10" s="116">
        <v>12.28</v>
      </c>
      <c r="W10" s="116">
        <v>10.82</v>
      </c>
      <c r="X10" s="116">
        <v>9.73</v>
      </c>
      <c r="Y10" s="116">
        <v>9.4</v>
      </c>
      <c r="Z10" s="117">
        <f t="shared" si="0"/>
        <v>11.462541666666667</v>
      </c>
      <c r="AA10" s="118">
        <v>16.85</v>
      </c>
      <c r="AB10" s="119" t="s">
        <v>219</v>
      </c>
      <c r="AC10" s="118">
        <v>3.529</v>
      </c>
      <c r="AD10" s="120" t="s">
        <v>249</v>
      </c>
    </row>
    <row r="11" spans="1:30" ht="11.25" customHeight="1">
      <c r="A11" s="78">
        <v>9</v>
      </c>
      <c r="B11" s="116">
        <v>8.64</v>
      </c>
      <c r="C11" s="116">
        <v>7.97</v>
      </c>
      <c r="D11" s="116">
        <v>7.35</v>
      </c>
      <c r="E11" s="116">
        <v>6.786</v>
      </c>
      <c r="F11" s="116">
        <v>6.31</v>
      </c>
      <c r="G11" s="116">
        <v>7.34</v>
      </c>
      <c r="H11" s="116">
        <v>10.08</v>
      </c>
      <c r="I11" s="116">
        <v>12.36</v>
      </c>
      <c r="J11" s="116">
        <v>12.94</v>
      </c>
      <c r="K11" s="116">
        <v>14</v>
      </c>
      <c r="L11" s="116">
        <v>14.53</v>
      </c>
      <c r="M11" s="116">
        <v>15.29</v>
      </c>
      <c r="N11" s="116">
        <v>14.65</v>
      </c>
      <c r="O11" s="116">
        <v>13.95</v>
      </c>
      <c r="P11" s="116">
        <v>14.3</v>
      </c>
      <c r="Q11" s="116">
        <v>14.26</v>
      </c>
      <c r="R11" s="116">
        <v>13.84</v>
      </c>
      <c r="S11" s="116">
        <v>13.19</v>
      </c>
      <c r="T11" s="116">
        <v>12.57</v>
      </c>
      <c r="U11" s="116">
        <v>12.64</v>
      </c>
      <c r="V11" s="116">
        <v>11.46</v>
      </c>
      <c r="W11" s="116">
        <v>10.46</v>
      </c>
      <c r="X11" s="116">
        <v>9.68</v>
      </c>
      <c r="Y11" s="116">
        <v>8.92</v>
      </c>
      <c r="Z11" s="117">
        <f t="shared" si="0"/>
        <v>11.396500000000001</v>
      </c>
      <c r="AA11" s="118">
        <v>15.57</v>
      </c>
      <c r="AB11" s="119" t="s">
        <v>250</v>
      </c>
      <c r="AC11" s="118">
        <v>5.95</v>
      </c>
      <c r="AD11" s="120" t="s">
        <v>251</v>
      </c>
    </row>
    <row r="12" spans="1:30" ht="11.25" customHeight="1">
      <c r="A12" s="82">
        <v>10</v>
      </c>
      <c r="B12" s="122">
        <v>9.01</v>
      </c>
      <c r="C12" s="122">
        <v>9.05</v>
      </c>
      <c r="D12" s="122">
        <v>9.15</v>
      </c>
      <c r="E12" s="122">
        <v>7.77</v>
      </c>
      <c r="F12" s="122">
        <v>7.86</v>
      </c>
      <c r="G12" s="122">
        <v>7.73</v>
      </c>
      <c r="H12" s="122">
        <v>9.82</v>
      </c>
      <c r="I12" s="122">
        <v>14.13</v>
      </c>
      <c r="J12" s="122">
        <v>16.81</v>
      </c>
      <c r="K12" s="122">
        <v>18.44</v>
      </c>
      <c r="L12" s="122">
        <v>20.89</v>
      </c>
      <c r="M12" s="122">
        <v>22.3</v>
      </c>
      <c r="N12" s="122">
        <v>22.12</v>
      </c>
      <c r="O12" s="122">
        <v>23</v>
      </c>
      <c r="P12" s="122">
        <v>18.8</v>
      </c>
      <c r="Q12" s="122">
        <v>20.24</v>
      </c>
      <c r="R12" s="122">
        <v>17.45</v>
      </c>
      <c r="S12" s="122">
        <v>15.5</v>
      </c>
      <c r="T12" s="122">
        <v>13.11</v>
      </c>
      <c r="U12" s="122">
        <v>10.94</v>
      </c>
      <c r="V12" s="122">
        <v>9.95</v>
      </c>
      <c r="W12" s="122">
        <v>9.17</v>
      </c>
      <c r="X12" s="122">
        <v>7.92</v>
      </c>
      <c r="Y12" s="122">
        <v>7.59</v>
      </c>
      <c r="Z12" s="123">
        <f t="shared" si="0"/>
        <v>13.69791666666667</v>
      </c>
      <c r="AA12" s="105">
        <v>23.96</v>
      </c>
      <c r="AB12" s="124" t="s">
        <v>252</v>
      </c>
      <c r="AC12" s="105">
        <v>7.35</v>
      </c>
      <c r="AD12" s="125" t="s">
        <v>253</v>
      </c>
    </row>
    <row r="13" spans="1:30" ht="11.25" customHeight="1">
      <c r="A13" s="78">
        <v>11</v>
      </c>
      <c r="B13" s="116">
        <v>7.02</v>
      </c>
      <c r="C13" s="116">
        <v>6.477</v>
      </c>
      <c r="D13" s="116">
        <v>6.266</v>
      </c>
      <c r="E13" s="116">
        <v>5.865</v>
      </c>
      <c r="F13" s="116">
        <v>5.008</v>
      </c>
      <c r="G13" s="116">
        <v>5.051</v>
      </c>
      <c r="H13" s="116">
        <v>6.618</v>
      </c>
      <c r="I13" s="116">
        <v>9.27</v>
      </c>
      <c r="J13" s="116">
        <v>11.62</v>
      </c>
      <c r="K13" s="116">
        <v>13.5</v>
      </c>
      <c r="L13" s="116">
        <v>14.97</v>
      </c>
      <c r="M13" s="116">
        <v>15.67</v>
      </c>
      <c r="N13" s="116">
        <v>15.71</v>
      </c>
      <c r="O13" s="116">
        <v>15.84</v>
      </c>
      <c r="P13" s="116">
        <v>15.97</v>
      </c>
      <c r="Q13" s="116">
        <v>14.78</v>
      </c>
      <c r="R13" s="116">
        <v>14.04</v>
      </c>
      <c r="S13" s="116">
        <v>12.96</v>
      </c>
      <c r="T13" s="116">
        <v>11.72</v>
      </c>
      <c r="U13" s="116">
        <v>10.55</v>
      </c>
      <c r="V13" s="116">
        <v>9.59</v>
      </c>
      <c r="W13" s="116">
        <v>8.76</v>
      </c>
      <c r="X13" s="116">
        <v>8.5</v>
      </c>
      <c r="Y13" s="116">
        <v>7.78</v>
      </c>
      <c r="Z13" s="117">
        <f t="shared" si="0"/>
        <v>10.563958333333334</v>
      </c>
      <c r="AA13" s="118">
        <v>16.53</v>
      </c>
      <c r="AB13" s="119" t="s">
        <v>254</v>
      </c>
      <c r="AC13" s="118">
        <v>4.363</v>
      </c>
      <c r="AD13" s="120" t="s">
        <v>255</v>
      </c>
    </row>
    <row r="14" spans="1:30" ht="11.25" customHeight="1">
      <c r="A14" s="78">
        <v>12</v>
      </c>
      <c r="B14" s="116">
        <v>5.906</v>
      </c>
      <c r="C14" s="116">
        <v>3.855</v>
      </c>
      <c r="D14" s="116">
        <v>3.2</v>
      </c>
      <c r="E14" s="116">
        <v>3.433</v>
      </c>
      <c r="F14" s="116">
        <v>3.169</v>
      </c>
      <c r="G14" s="116">
        <v>7.91</v>
      </c>
      <c r="H14" s="116">
        <v>7.02</v>
      </c>
      <c r="I14" s="116">
        <v>9.76</v>
      </c>
      <c r="J14" s="116">
        <v>13.24</v>
      </c>
      <c r="K14" s="116">
        <v>15.28</v>
      </c>
      <c r="L14" s="116">
        <v>16.12</v>
      </c>
      <c r="M14" s="116">
        <v>17.05</v>
      </c>
      <c r="N14" s="116">
        <v>17.94</v>
      </c>
      <c r="O14" s="116">
        <v>18.63</v>
      </c>
      <c r="P14" s="116">
        <v>18</v>
      </c>
      <c r="Q14" s="116">
        <v>17.32</v>
      </c>
      <c r="R14" s="116">
        <v>16.5</v>
      </c>
      <c r="S14" s="116">
        <v>15.25</v>
      </c>
      <c r="T14" s="116">
        <v>14.26</v>
      </c>
      <c r="U14" s="116">
        <v>13.05</v>
      </c>
      <c r="V14" s="116">
        <v>11.99</v>
      </c>
      <c r="W14" s="116">
        <v>9.92</v>
      </c>
      <c r="X14" s="116">
        <v>7.97</v>
      </c>
      <c r="Y14" s="116">
        <v>7.11</v>
      </c>
      <c r="Z14" s="117">
        <f t="shared" si="0"/>
        <v>11.411791666666668</v>
      </c>
      <c r="AA14" s="118">
        <v>18.87</v>
      </c>
      <c r="AB14" s="119" t="s">
        <v>256</v>
      </c>
      <c r="AC14" s="118">
        <v>2.957</v>
      </c>
      <c r="AD14" s="120" t="s">
        <v>257</v>
      </c>
    </row>
    <row r="15" spans="1:30" ht="11.25" customHeight="1">
      <c r="A15" s="78">
        <v>13</v>
      </c>
      <c r="B15" s="116">
        <v>7.66</v>
      </c>
      <c r="C15" s="116">
        <v>4.33</v>
      </c>
      <c r="D15" s="116">
        <v>5.705</v>
      </c>
      <c r="E15" s="116">
        <v>5.144</v>
      </c>
      <c r="F15" s="116">
        <v>4.268</v>
      </c>
      <c r="G15" s="116">
        <v>3.57</v>
      </c>
      <c r="H15" s="116">
        <v>8.82</v>
      </c>
      <c r="I15" s="116">
        <v>11.33</v>
      </c>
      <c r="J15" s="116">
        <v>13.37</v>
      </c>
      <c r="K15" s="116">
        <v>15.24</v>
      </c>
      <c r="L15" s="116">
        <v>15.63</v>
      </c>
      <c r="M15" s="116">
        <v>14.85</v>
      </c>
      <c r="N15" s="116">
        <v>14.34</v>
      </c>
      <c r="O15" s="116">
        <v>14.21</v>
      </c>
      <c r="P15" s="116">
        <v>13.55</v>
      </c>
      <c r="Q15" s="116">
        <v>13.03</v>
      </c>
      <c r="R15" s="116">
        <v>12.49</v>
      </c>
      <c r="S15" s="116">
        <v>12.12</v>
      </c>
      <c r="T15" s="116">
        <v>12.05</v>
      </c>
      <c r="U15" s="116">
        <v>12.19</v>
      </c>
      <c r="V15" s="116">
        <v>11.73</v>
      </c>
      <c r="W15" s="116">
        <v>11.3</v>
      </c>
      <c r="X15" s="116">
        <v>9.67</v>
      </c>
      <c r="Y15" s="116">
        <v>10.44</v>
      </c>
      <c r="Z15" s="117">
        <f t="shared" si="0"/>
        <v>10.709875000000002</v>
      </c>
      <c r="AA15" s="118">
        <v>15.95</v>
      </c>
      <c r="AB15" s="119" t="s">
        <v>258</v>
      </c>
      <c r="AC15" s="118">
        <v>3.263</v>
      </c>
      <c r="AD15" s="120" t="s">
        <v>259</v>
      </c>
    </row>
    <row r="16" spans="1:30" ht="11.25" customHeight="1">
      <c r="A16" s="78">
        <v>14</v>
      </c>
      <c r="B16" s="116">
        <v>9.27</v>
      </c>
      <c r="C16" s="116">
        <v>7.72</v>
      </c>
      <c r="D16" s="116">
        <v>9.81</v>
      </c>
      <c r="E16" s="116">
        <v>6.807</v>
      </c>
      <c r="F16" s="116">
        <v>5.939</v>
      </c>
      <c r="G16" s="116">
        <v>6.193</v>
      </c>
      <c r="H16" s="116">
        <v>8.88</v>
      </c>
      <c r="I16" s="116">
        <v>13.71</v>
      </c>
      <c r="J16" s="116">
        <v>13.44</v>
      </c>
      <c r="K16" s="116">
        <v>13.71</v>
      </c>
      <c r="L16" s="116">
        <v>14.27</v>
      </c>
      <c r="M16" s="116">
        <v>15.03</v>
      </c>
      <c r="N16" s="116">
        <v>14.57</v>
      </c>
      <c r="O16" s="116">
        <v>14.47</v>
      </c>
      <c r="P16" s="116">
        <v>14.29</v>
      </c>
      <c r="Q16" s="116">
        <v>14.04</v>
      </c>
      <c r="R16" s="116">
        <v>13.89</v>
      </c>
      <c r="S16" s="116">
        <v>13.36</v>
      </c>
      <c r="T16" s="116">
        <v>12.89</v>
      </c>
      <c r="U16" s="116">
        <v>12.64</v>
      </c>
      <c r="V16" s="116">
        <v>12.34</v>
      </c>
      <c r="W16" s="116">
        <v>11.57</v>
      </c>
      <c r="X16" s="116">
        <v>10.05</v>
      </c>
      <c r="Y16" s="116">
        <v>9.06</v>
      </c>
      <c r="Z16" s="117">
        <f t="shared" si="0"/>
        <v>11.581208333333334</v>
      </c>
      <c r="AA16" s="118">
        <v>15.78</v>
      </c>
      <c r="AB16" s="119" t="s">
        <v>113</v>
      </c>
      <c r="AC16" s="118">
        <v>5.749</v>
      </c>
      <c r="AD16" s="120" t="s">
        <v>197</v>
      </c>
    </row>
    <row r="17" spans="1:30" ht="11.25" customHeight="1">
      <c r="A17" s="78">
        <v>15</v>
      </c>
      <c r="B17" s="116">
        <v>7.6</v>
      </c>
      <c r="C17" s="116">
        <v>7.03</v>
      </c>
      <c r="D17" s="116">
        <v>7.04</v>
      </c>
      <c r="E17" s="116">
        <v>6.774</v>
      </c>
      <c r="F17" s="116">
        <v>6.202</v>
      </c>
      <c r="G17" s="116">
        <v>6.742</v>
      </c>
      <c r="H17" s="116">
        <v>9.69</v>
      </c>
      <c r="I17" s="116">
        <v>13.86</v>
      </c>
      <c r="J17" s="116">
        <v>16.18</v>
      </c>
      <c r="K17" s="116">
        <v>18.93</v>
      </c>
      <c r="L17" s="116">
        <v>16.83</v>
      </c>
      <c r="M17" s="116">
        <v>17.28</v>
      </c>
      <c r="N17" s="116">
        <v>18.69</v>
      </c>
      <c r="O17" s="116">
        <v>22.14</v>
      </c>
      <c r="P17" s="116">
        <v>17.98</v>
      </c>
      <c r="Q17" s="116">
        <v>17.49</v>
      </c>
      <c r="R17" s="116">
        <v>17.19</v>
      </c>
      <c r="S17" s="116">
        <v>18.69</v>
      </c>
      <c r="T17" s="116">
        <v>17.03</v>
      </c>
      <c r="U17" s="116">
        <v>16.35</v>
      </c>
      <c r="V17" s="116">
        <v>15.63</v>
      </c>
      <c r="W17" s="116">
        <v>15.16</v>
      </c>
      <c r="X17" s="116">
        <v>14.3</v>
      </c>
      <c r="Y17" s="116">
        <v>12.22</v>
      </c>
      <c r="Z17" s="117">
        <f t="shared" si="0"/>
        <v>14.042833333333336</v>
      </c>
      <c r="AA17" s="118">
        <v>22.2</v>
      </c>
      <c r="AB17" s="119" t="s">
        <v>187</v>
      </c>
      <c r="AC17" s="118">
        <v>5.98</v>
      </c>
      <c r="AD17" s="120" t="s">
        <v>260</v>
      </c>
    </row>
    <row r="18" spans="1:30" ht="11.25" customHeight="1">
      <c r="A18" s="78">
        <v>16</v>
      </c>
      <c r="B18" s="116">
        <v>12.65</v>
      </c>
      <c r="C18" s="116">
        <v>12.82</v>
      </c>
      <c r="D18" s="116">
        <v>10.11</v>
      </c>
      <c r="E18" s="116">
        <v>12.17</v>
      </c>
      <c r="F18" s="116">
        <v>12.61</v>
      </c>
      <c r="G18" s="116">
        <v>13.45</v>
      </c>
      <c r="H18" s="116">
        <v>14.61</v>
      </c>
      <c r="I18" s="116">
        <v>16.16</v>
      </c>
      <c r="J18" s="116">
        <v>16.59</v>
      </c>
      <c r="K18" s="116">
        <v>17.14</v>
      </c>
      <c r="L18" s="116">
        <v>17.32</v>
      </c>
      <c r="M18" s="116">
        <v>17.71</v>
      </c>
      <c r="N18" s="116">
        <v>17.01</v>
      </c>
      <c r="O18" s="116">
        <v>16.99</v>
      </c>
      <c r="P18" s="116">
        <v>17.16</v>
      </c>
      <c r="Q18" s="116">
        <v>17.36</v>
      </c>
      <c r="R18" s="116">
        <v>17.52</v>
      </c>
      <c r="S18" s="116">
        <v>16.73</v>
      </c>
      <c r="T18" s="116">
        <v>15.93</v>
      </c>
      <c r="U18" s="116">
        <v>15.46</v>
      </c>
      <c r="V18" s="116">
        <v>14.61</v>
      </c>
      <c r="W18" s="116">
        <v>14.68</v>
      </c>
      <c r="X18" s="116">
        <v>13.62</v>
      </c>
      <c r="Y18" s="116">
        <v>12.74</v>
      </c>
      <c r="Z18" s="117">
        <f t="shared" si="0"/>
        <v>15.131250000000001</v>
      </c>
      <c r="AA18" s="118">
        <v>18.24</v>
      </c>
      <c r="AB18" s="119" t="s">
        <v>150</v>
      </c>
      <c r="AC18" s="118">
        <v>9.24</v>
      </c>
      <c r="AD18" s="120" t="s">
        <v>261</v>
      </c>
    </row>
    <row r="19" spans="1:30" ht="11.25" customHeight="1">
      <c r="A19" s="78">
        <v>17</v>
      </c>
      <c r="B19" s="116">
        <v>12.03</v>
      </c>
      <c r="C19" s="116">
        <v>11.11</v>
      </c>
      <c r="D19" s="116">
        <v>10.51</v>
      </c>
      <c r="E19" s="116">
        <v>10.39</v>
      </c>
      <c r="F19" s="116">
        <v>10.82</v>
      </c>
      <c r="G19" s="116">
        <v>11.41</v>
      </c>
      <c r="H19" s="116">
        <v>13.02</v>
      </c>
      <c r="I19" s="116">
        <v>13.86</v>
      </c>
      <c r="J19" s="116">
        <v>14.74</v>
      </c>
      <c r="K19" s="116">
        <v>15.16</v>
      </c>
      <c r="L19" s="116">
        <v>15.96</v>
      </c>
      <c r="M19" s="116">
        <v>15.48</v>
      </c>
      <c r="N19" s="116">
        <v>16.74</v>
      </c>
      <c r="O19" s="116">
        <v>17.06</v>
      </c>
      <c r="P19" s="116">
        <v>17.14</v>
      </c>
      <c r="Q19" s="116">
        <v>17.1</v>
      </c>
      <c r="R19" s="116">
        <v>16.33</v>
      </c>
      <c r="S19" s="116">
        <v>16.03</v>
      </c>
      <c r="T19" s="116">
        <v>15.37</v>
      </c>
      <c r="U19" s="116">
        <v>15.13</v>
      </c>
      <c r="V19" s="116">
        <v>15.01</v>
      </c>
      <c r="W19" s="116">
        <v>15.35</v>
      </c>
      <c r="X19" s="116">
        <v>15.14</v>
      </c>
      <c r="Y19" s="116">
        <v>15.19</v>
      </c>
      <c r="Z19" s="117">
        <f t="shared" si="0"/>
        <v>14.42</v>
      </c>
      <c r="AA19" s="118">
        <v>18.18</v>
      </c>
      <c r="AB19" s="119" t="s">
        <v>262</v>
      </c>
      <c r="AC19" s="118">
        <v>10.24</v>
      </c>
      <c r="AD19" s="120" t="s">
        <v>263</v>
      </c>
    </row>
    <row r="20" spans="1:30" ht="11.25" customHeight="1">
      <c r="A20" s="78">
        <v>18</v>
      </c>
      <c r="B20" s="116">
        <v>15.4</v>
      </c>
      <c r="C20" s="116">
        <v>13.44</v>
      </c>
      <c r="D20" s="116">
        <v>13.52</v>
      </c>
      <c r="E20" s="116">
        <v>10.99</v>
      </c>
      <c r="F20" s="116">
        <v>9.79</v>
      </c>
      <c r="G20" s="116">
        <v>8.93</v>
      </c>
      <c r="H20" s="116">
        <v>8.08</v>
      </c>
      <c r="I20" s="116">
        <v>7.18</v>
      </c>
      <c r="J20" s="116">
        <v>7.91</v>
      </c>
      <c r="K20" s="116">
        <v>6.859</v>
      </c>
      <c r="L20" s="116">
        <v>7.11</v>
      </c>
      <c r="M20" s="116">
        <v>8.98</v>
      </c>
      <c r="N20" s="116">
        <v>8.88</v>
      </c>
      <c r="O20" s="116">
        <v>9.22</v>
      </c>
      <c r="P20" s="116">
        <v>8.89</v>
      </c>
      <c r="Q20" s="116">
        <v>8.56</v>
      </c>
      <c r="R20" s="116">
        <v>8.64</v>
      </c>
      <c r="S20" s="116">
        <v>8.48</v>
      </c>
      <c r="T20" s="116">
        <v>7.9</v>
      </c>
      <c r="U20" s="116">
        <v>7.92</v>
      </c>
      <c r="V20" s="116">
        <v>8.3</v>
      </c>
      <c r="W20" s="116">
        <v>8.1</v>
      </c>
      <c r="X20" s="116">
        <v>7.79</v>
      </c>
      <c r="Y20" s="116">
        <v>7.98</v>
      </c>
      <c r="Z20" s="117">
        <f t="shared" si="0"/>
        <v>9.11870833333333</v>
      </c>
      <c r="AA20" s="118">
        <v>15.41</v>
      </c>
      <c r="AB20" s="119" t="s">
        <v>264</v>
      </c>
      <c r="AC20" s="118">
        <v>6.711</v>
      </c>
      <c r="AD20" s="120" t="s">
        <v>190</v>
      </c>
    </row>
    <row r="21" spans="1:30" ht="11.25" customHeight="1">
      <c r="A21" s="78">
        <v>19</v>
      </c>
      <c r="B21" s="116">
        <v>7.74</v>
      </c>
      <c r="C21" s="116">
        <v>8.5</v>
      </c>
      <c r="D21" s="116">
        <v>8.55</v>
      </c>
      <c r="E21" s="116">
        <v>8.07</v>
      </c>
      <c r="F21" s="116">
        <v>8.28</v>
      </c>
      <c r="G21" s="116">
        <v>9.05</v>
      </c>
      <c r="H21" s="116">
        <v>10.69</v>
      </c>
      <c r="I21" s="116">
        <v>11.9</v>
      </c>
      <c r="J21" s="116">
        <v>12.47</v>
      </c>
      <c r="K21" s="116">
        <v>11.78</v>
      </c>
      <c r="L21" s="116">
        <v>9.98</v>
      </c>
      <c r="M21" s="116">
        <v>8.99</v>
      </c>
      <c r="N21" s="116">
        <v>9</v>
      </c>
      <c r="O21" s="116">
        <v>9.26</v>
      </c>
      <c r="P21" s="116">
        <v>9.52</v>
      </c>
      <c r="Q21" s="116">
        <v>8.81</v>
      </c>
      <c r="R21" s="116">
        <v>7.89</v>
      </c>
      <c r="S21" s="116">
        <v>7.21</v>
      </c>
      <c r="T21" s="116">
        <v>6.65</v>
      </c>
      <c r="U21" s="116">
        <v>6.396</v>
      </c>
      <c r="V21" s="116">
        <v>5.962</v>
      </c>
      <c r="W21" s="116">
        <v>5.57</v>
      </c>
      <c r="X21" s="116">
        <v>5.295</v>
      </c>
      <c r="Y21" s="116">
        <v>4.915</v>
      </c>
      <c r="Z21" s="117">
        <f t="shared" si="0"/>
        <v>8.436583333333331</v>
      </c>
      <c r="AA21" s="118">
        <v>12.72</v>
      </c>
      <c r="AB21" s="119" t="s">
        <v>265</v>
      </c>
      <c r="AC21" s="118">
        <v>4.819</v>
      </c>
      <c r="AD21" s="120" t="s">
        <v>266</v>
      </c>
    </row>
    <row r="22" spans="1:30" ht="11.25" customHeight="1">
      <c r="A22" s="82">
        <v>20</v>
      </c>
      <c r="B22" s="122">
        <v>4.714</v>
      </c>
      <c r="C22" s="122">
        <v>4.851</v>
      </c>
      <c r="D22" s="122">
        <v>5.116</v>
      </c>
      <c r="E22" s="122">
        <v>5.275</v>
      </c>
      <c r="F22" s="122">
        <v>5.317</v>
      </c>
      <c r="G22" s="122">
        <v>5.656</v>
      </c>
      <c r="H22" s="122">
        <v>6.206</v>
      </c>
      <c r="I22" s="122">
        <v>7.45</v>
      </c>
      <c r="J22" s="122">
        <v>7.95</v>
      </c>
      <c r="K22" s="122">
        <v>9.01</v>
      </c>
      <c r="L22" s="122">
        <v>9.93</v>
      </c>
      <c r="M22" s="122">
        <v>10.51</v>
      </c>
      <c r="N22" s="122">
        <v>9.94</v>
      </c>
      <c r="O22" s="122">
        <v>10.76</v>
      </c>
      <c r="P22" s="122">
        <v>10.56</v>
      </c>
      <c r="Q22" s="122">
        <v>10.61</v>
      </c>
      <c r="R22" s="122">
        <v>11.18</v>
      </c>
      <c r="S22" s="122">
        <v>11.02</v>
      </c>
      <c r="T22" s="122">
        <v>10.84</v>
      </c>
      <c r="U22" s="122">
        <v>10.8</v>
      </c>
      <c r="V22" s="122">
        <v>10.56</v>
      </c>
      <c r="W22" s="122">
        <v>10.46</v>
      </c>
      <c r="X22" s="122">
        <v>10.03</v>
      </c>
      <c r="Y22" s="122">
        <v>9.91</v>
      </c>
      <c r="Z22" s="123">
        <f t="shared" si="0"/>
        <v>8.693958333333336</v>
      </c>
      <c r="AA22" s="105">
        <v>11.5</v>
      </c>
      <c r="AB22" s="124" t="s">
        <v>267</v>
      </c>
      <c r="AC22" s="105">
        <v>4.629</v>
      </c>
      <c r="AD22" s="125" t="s">
        <v>268</v>
      </c>
    </row>
    <row r="23" spans="1:30" ht="11.25" customHeight="1">
      <c r="A23" s="78">
        <v>21</v>
      </c>
      <c r="B23" s="116">
        <v>9.26</v>
      </c>
      <c r="C23" s="116">
        <v>9.98</v>
      </c>
      <c r="D23" s="116">
        <v>9.16</v>
      </c>
      <c r="E23" s="116">
        <v>8.83</v>
      </c>
      <c r="F23" s="116">
        <v>8.97</v>
      </c>
      <c r="G23" s="116">
        <v>9.43</v>
      </c>
      <c r="H23" s="116">
        <v>9.86</v>
      </c>
      <c r="I23" s="116">
        <v>10.91</v>
      </c>
      <c r="J23" s="116">
        <v>11.48</v>
      </c>
      <c r="K23" s="116">
        <v>11.88</v>
      </c>
      <c r="L23" s="116">
        <v>13.08</v>
      </c>
      <c r="M23" s="116">
        <v>12.63</v>
      </c>
      <c r="N23" s="116">
        <v>13.15</v>
      </c>
      <c r="O23" s="116">
        <v>14.23</v>
      </c>
      <c r="P23" s="116">
        <v>14.48</v>
      </c>
      <c r="Q23" s="116">
        <v>14.27</v>
      </c>
      <c r="R23" s="116">
        <v>14.15</v>
      </c>
      <c r="S23" s="116">
        <v>13.9</v>
      </c>
      <c r="T23" s="116">
        <v>13.95</v>
      </c>
      <c r="U23" s="116">
        <v>13.51</v>
      </c>
      <c r="V23" s="116">
        <v>13.33</v>
      </c>
      <c r="W23" s="116">
        <v>13.16</v>
      </c>
      <c r="X23" s="116">
        <v>12.98</v>
      </c>
      <c r="Y23" s="116">
        <v>11.82</v>
      </c>
      <c r="Z23" s="117">
        <f t="shared" si="0"/>
        <v>12.016666666666667</v>
      </c>
      <c r="AA23" s="118">
        <v>14.57</v>
      </c>
      <c r="AB23" s="119" t="s">
        <v>269</v>
      </c>
      <c r="AC23" s="118">
        <v>8.68</v>
      </c>
      <c r="AD23" s="120" t="s">
        <v>270</v>
      </c>
    </row>
    <row r="24" spans="1:30" ht="11.25" customHeight="1">
      <c r="A24" s="78">
        <v>22</v>
      </c>
      <c r="B24" s="116">
        <v>11.21</v>
      </c>
      <c r="C24" s="116">
        <v>11.01</v>
      </c>
      <c r="D24" s="116">
        <v>11.06</v>
      </c>
      <c r="E24" s="116">
        <v>11.02</v>
      </c>
      <c r="F24" s="116">
        <v>11.14</v>
      </c>
      <c r="G24" s="116">
        <v>11.27</v>
      </c>
      <c r="H24" s="116">
        <v>12.32</v>
      </c>
      <c r="I24" s="116">
        <v>13.67</v>
      </c>
      <c r="J24" s="116">
        <v>14.75</v>
      </c>
      <c r="K24" s="116">
        <v>15.87</v>
      </c>
      <c r="L24" s="116">
        <v>15.99</v>
      </c>
      <c r="M24" s="116">
        <v>14.94</v>
      </c>
      <c r="N24" s="116">
        <v>14.57</v>
      </c>
      <c r="O24" s="116">
        <v>13.32</v>
      </c>
      <c r="P24" s="116">
        <v>13.61</v>
      </c>
      <c r="Q24" s="116">
        <v>14.23</v>
      </c>
      <c r="R24" s="116">
        <v>13.55</v>
      </c>
      <c r="S24" s="116">
        <v>13.43</v>
      </c>
      <c r="T24" s="116">
        <v>13.46</v>
      </c>
      <c r="U24" s="116">
        <v>12.82</v>
      </c>
      <c r="V24" s="116">
        <v>12.87</v>
      </c>
      <c r="W24" s="116">
        <v>11.85</v>
      </c>
      <c r="X24" s="116">
        <v>11.94</v>
      </c>
      <c r="Y24" s="116">
        <v>11.17</v>
      </c>
      <c r="Z24" s="117">
        <f t="shared" si="0"/>
        <v>12.961250000000001</v>
      </c>
      <c r="AA24" s="118">
        <v>16.36</v>
      </c>
      <c r="AB24" s="119" t="s">
        <v>271</v>
      </c>
      <c r="AC24" s="118">
        <v>10.85</v>
      </c>
      <c r="AD24" s="120" t="s">
        <v>272</v>
      </c>
    </row>
    <row r="25" spans="1:30" ht="11.25" customHeight="1">
      <c r="A25" s="78">
        <v>23</v>
      </c>
      <c r="B25" s="116">
        <v>11.15</v>
      </c>
      <c r="C25" s="116">
        <v>10.81</v>
      </c>
      <c r="D25" s="116">
        <v>10.47</v>
      </c>
      <c r="E25" s="116">
        <v>9.68</v>
      </c>
      <c r="F25" s="116">
        <v>9.35</v>
      </c>
      <c r="G25" s="116">
        <v>10.31</v>
      </c>
      <c r="H25" s="116">
        <v>10.92</v>
      </c>
      <c r="I25" s="116">
        <v>14.28</v>
      </c>
      <c r="J25" s="116">
        <v>16.66</v>
      </c>
      <c r="K25" s="116">
        <v>15.76</v>
      </c>
      <c r="L25" s="116">
        <v>15.9</v>
      </c>
      <c r="M25" s="116">
        <v>15.98</v>
      </c>
      <c r="N25" s="116">
        <v>15.97</v>
      </c>
      <c r="O25" s="116">
        <v>16.58</v>
      </c>
      <c r="P25" s="116">
        <v>16.39</v>
      </c>
      <c r="Q25" s="116">
        <v>16.14</v>
      </c>
      <c r="R25" s="116">
        <v>15.44</v>
      </c>
      <c r="S25" s="116">
        <v>14.91</v>
      </c>
      <c r="T25" s="116">
        <v>14.12</v>
      </c>
      <c r="U25" s="116">
        <v>13.74</v>
      </c>
      <c r="V25" s="116">
        <v>13.51</v>
      </c>
      <c r="W25" s="116">
        <v>12.37</v>
      </c>
      <c r="X25" s="116">
        <v>11.95</v>
      </c>
      <c r="Y25" s="116">
        <v>11.36</v>
      </c>
      <c r="Z25" s="117">
        <f t="shared" si="0"/>
        <v>13.48958333333333</v>
      </c>
      <c r="AA25" s="118">
        <v>17.3</v>
      </c>
      <c r="AB25" s="119" t="s">
        <v>273</v>
      </c>
      <c r="AC25" s="118">
        <v>9.14</v>
      </c>
      <c r="AD25" s="120" t="s">
        <v>156</v>
      </c>
    </row>
    <row r="26" spans="1:30" ht="11.25" customHeight="1">
      <c r="A26" s="78">
        <v>24</v>
      </c>
      <c r="B26" s="116">
        <v>10.22</v>
      </c>
      <c r="C26" s="116">
        <v>9.23</v>
      </c>
      <c r="D26" s="116">
        <v>8.41</v>
      </c>
      <c r="E26" s="116">
        <v>7.93</v>
      </c>
      <c r="F26" s="116">
        <v>7.74</v>
      </c>
      <c r="G26" s="116">
        <v>8.93</v>
      </c>
      <c r="H26" s="116">
        <v>11.03</v>
      </c>
      <c r="I26" s="116">
        <v>14.12</v>
      </c>
      <c r="J26" s="116">
        <v>15</v>
      </c>
      <c r="K26" s="116">
        <v>16.19</v>
      </c>
      <c r="L26" s="116">
        <v>16.12</v>
      </c>
      <c r="M26" s="116">
        <v>15.89</v>
      </c>
      <c r="N26" s="116">
        <v>16.89</v>
      </c>
      <c r="O26" s="116">
        <v>16.22</v>
      </c>
      <c r="P26" s="116">
        <v>15.69</v>
      </c>
      <c r="Q26" s="116">
        <v>15.52</v>
      </c>
      <c r="R26" s="116">
        <v>15.34</v>
      </c>
      <c r="S26" s="116">
        <v>15.01</v>
      </c>
      <c r="T26" s="116">
        <v>14.66</v>
      </c>
      <c r="U26" s="116">
        <v>14.05</v>
      </c>
      <c r="V26" s="116">
        <v>13.34</v>
      </c>
      <c r="W26" s="116">
        <v>12.14</v>
      </c>
      <c r="X26" s="116">
        <v>11.02</v>
      </c>
      <c r="Y26" s="116">
        <v>9.6</v>
      </c>
      <c r="Z26" s="117">
        <f t="shared" si="0"/>
        <v>12.928749999999999</v>
      </c>
      <c r="AA26" s="118">
        <v>17.25</v>
      </c>
      <c r="AB26" s="119" t="s">
        <v>274</v>
      </c>
      <c r="AC26" s="118">
        <v>7.37</v>
      </c>
      <c r="AD26" s="120" t="s">
        <v>275</v>
      </c>
    </row>
    <row r="27" spans="1:30" ht="11.25" customHeight="1">
      <c r="A27" s="78">
        <v>25</v>
      </c>
      <c r="B27" s="116">
        <v>9.44</v>
      </c>
      <c r="C27" s="116">
        <v>8.08</v>
      </c>
      <c r="D27" s="116">
        <v>7.82</v>
      </c>
      <c r="E27" s="116">
        <v>7.35</v>
      </c>
      <c r="F27" s="116">
        <v>7.12</v>
      </c>
      <c r="G27" s="116">
        <v>8.35</v>
      </c>
      <c r="H27" s="116">
        <v>10.67</v>
      </c>
      <c r="I27" s="116">
        <v>14.83</v>
      </c>
      <c r="J27" s="116">
        <v>17.49</v>
      </c>
      <c r="K27" s="116">
        <v>20.36</v>
      </c>
      <c r="L27" s="116">
        <v>20.2</v>
      </c>
      <c r="M27" s="116">
        <v>19.22</v>
      </c>
      <c r="N27" s="116">
        <v>17.48</v>
      </c>
      <c r="O27" s="116">
        <v>17.81</v>
      </c>
      <c r="P27" s="116">
        <v>17.52</v>
      </c>
      <c r="Q27" s="116">
        <v>17.34</v>
      </c>
      <c r="R27" s="116">
        <v>17.17</v>
      </c>
      <c r="S27" s="116">
        <v>16.74</v>
      </c>
      <c r="T27" s="116">
        <v>16.78</v>
      </c>
      <c r="U27" s="116">
        <v>16.13</v>
      </c>
      <c r="V27" s="116">
        <v>15.52</v>
      </c>
      <c r="W27" s="116">
        <v>15.01</v>
      </c>
      <c r="X27" s="116">
        <v>14.6</v>
      </c>
      <c r="Y27" s="116">
        <v>13.21</v>
      </c>
      <c r="Z27" s="117">
        <f t="shared" si="0"/>
        <v>14.426666666666664</v>
      </c>
      <c r="AA27" s="118">
        <v>21.56</v>
      </c>
      <c r="AB27" s="119" t="s">
        <v>276</v>
      </c>
      <c r="AC27" s="118">
        <v>6.964</v>
      </c>
      <c r="AD27" s="120" t="s">
        <v>277</v>
      </c>
    </row>
    <row r="28" spans="1:30" ht="11.25" customHeight="1">
      <c r="A28" s="78">
        <v>26</v>
      </c>
      <c r="B28" s="116">
        <v>11.33</v>
      </c>
      <c r="C28" s="116">
        <v>10.16</v>
      </c>
      <c r="D28" s="116">
        <v>9.6</v>
      </c>
      <c r="E28" s="116">
        <v>9.15</v>
      </c>
      <c r="F28" s="116">
        <v>8.8</v>
      </c>
      <c r="G28" s="116">
        <v>9.29</v>
      </c>
      <c r="H28" s="116">
        <v>11.33</v>
      </c>
      <c r="I28" s="116">
        <v>15.05</v>
      </c>
      <c r="J28" s="116">
        <v>18.55</v>
      </c>
      <c r="K28" s="116">
        <v>19.3</v>
      </c>
      <c r="L28" s="116">
        <v>18.91</v>
      </c>
      <c r="M28" s="116">
        <v>18.81</v>
      </c>
      <c r="N28" s="116">
        <v>18.71</v>
      </c>
      <c r="O28" s="116">
        <v>18.68</v>
      </c>
      <c r="P28" s="116">
        <v>18.4</v>
      </c>
      <c r="Q28" s="116">
        <v>18.16</v>
      </c>
      <c r="R28" s="116">
        <v>17.51</v>
      </c>
      <c r="S28" s="116">
        <v>17.16</v>
      </c>
      <c r="T28" s="116">
        <v>16.49</v>
      </c>
      <c r="U28" s="116">
        <v>16.24</v>
      </c>
      <c r="V28" s="116">
        <v>15.47</v>
      </c>
      <c r="W28" s="116">
        <v>13.65</v>
      </c>
      <c r="X28" s="116">
        <v>12.85</v>
      </c>
      <c r="Y28" s="116">
        <v>12.71</v>
      </c>
      <c r="Z28" s="117">
        <f t="shared" si="0"/>
        <v>14.846250000000003</v>
      </c>
      <c r="AA28" s="118">
        <v>20.14</v>
      </c>
      <c r="AB28" s="119" t="s">
        <v>278</v>
      </c>
      <c r="AC28" s="118">
        <v>8.55</v>
      </c>
      <c r="AD28" s="120" t="s">
        <v>279</v>
      </c>
    </row>
    <row r="29" spans="1:30" ht="11.25" customHeight="1">
      <c r="A29" s="78">
        <v>27</v>
      </c>
      <c r="B29" s="116">
        <v>11.48</v>
      </c>
      <c r="C29" s="116">
        <v>10.72</v>
      </c>
      <c r="D29" s="116">
        <v>12.27</v>
      </c>
      <c r="E29" s="116">
        <v>10.01</v>
      </c>
      <c r="F29" s="116">
        <v>9.28</v>
      </c>
      <c r="G29" s="116">
        <v>9.83</v>
      </c>
      <c r="H29" s="116">
        <v>12.92</v>
      </c>
      <c r="I29" s="116">
        <v>16.14</v>
      </c>
      <c r="J29" s="116">
        <v>18.95</v>
      </c>
      <c r="K29" s="116">
        <v>20.5</v>
      </c>
      <c r="L29" s="116">
        <v>21.71</v>
      </c>
      <c r="M29" s="116">
        <v>20.53</v>
      </c>
      <c r="N29" s="116">
        <v>19.65</v>
      </c>
      <c r="O29" s="116">
        <v>19.31</v>
      </c>
      <c r="P29" s="116">
        <v>18.26</v>
      </c>
      <c r="Q29" s="116">
        <v>18.55</v>
      </c>
      <c r="R29" s="116">
        <v>18.73</v>
      </c>
      <c r="S29" s="116">
        <v>18.11</v>
      </c>
      <c r="T29" s="116">
        <v>17.32</v>
      </c>
      <c r="U29" s="116">
        <v>16.7</v>
      </c>
      <c r="V29" s="116">
        <v>16.59</v>
      </c>
      <c r="W29" s="116">
        <v>15.91</v>
      </c>
      <c r="X29" s="116">
        <v>14.42</v>
      </c>
      <c r="Y29" s="116">
        <v>13.74</v>
      </c>
      <c r="Z29" s="117">
        <f t="shared" si="0"/>
        <v>15.901250000000003</v>
      </c>
      <c r="AA29" s="118">
        <v>23.91</v>
      </c>
      <c r="AB29" s="119" t="s">
        <v>280</v>
      </c>
      <c r="AC29" s="118">
        <v>8.77</v>
      </c>
      <c r="AD29" s="120" t="s">
        <v>281</v>
      </c>
    </row>
    <row r="30" spans="1:30" ht="11.25" customHeight="1">
      <c r="A30" s="78">
        <v>28</v>
      </c>
      <c r="B30" s="116">
        <v>13.28</v>
      </c>
      <c r="C30" s="116">
        <v>12.77</v>
      </c>
      <c r="D30" s="116">
        <v>11.7</v>
      </c>
      <c r="E30" s="116">
        <v>9.84</v>
      </c>
      <c r="F30" s="116">
        <v>9.19</v>
      </c>
      <c r="G30" s="116">
        <v>9.73</v>
      </c>
      <c r="H30" s="116">
        <v>12.26</v>
      </c>
      <c r="I30" s="116">
        <v>15.34</v>
      </c>
      <c r="J30" s="116">
        <v>17.23</v>
      </c>
      <c r="K30" s="116">
        <v>19.78</v>
      </c>
      <c r="L30" s="116">
        <v>19.8</v>
      </c>
      <c r="M30" s="116">
        <v>22.24</v>
      </c>
      <c r="N30" s="116">
        <v>23.12</v>
      </c>
      <c r="O30" s="116">
        <v>21.81</v>
      </c>
      <c r="P30" s="116">
        <v>21.28</v>
      </c>
      <c r="Q30" s="116">
        <v>20.62</v>
      </c>
      <c r="R30" s="116">
        <v>18.44</v>
      </c>
      <c r="S30" s="116">
        <v>18.16</v>
      </c>
      <c r="T30" s="116">
        <v>17.32</v>
      </c>
      <c r="U30" s="116">
        <v>16.54</v>
      </c>
      <c r="V30" s="116">
        <v>16.5</v>
      </c>
      <c r="W30" s="116">
        <v>16.72</v>
      </c>
      <c r="X30" s="116">
        <v>16.93</v>
      </c>
      <c r="Y30" s="116">
        <v>16.28</v>
      </c>
      <c r="Z30" s="117">
        <f t="shared" si="0"/>
        <v>16.536666666666672</v>
      </c>
      <c r="AA30" s="118">
        <v>23.28</v>
      </c>
      <c r="AB30" s="119" t="s">
        <v>282</v>
      </c>
      <c r="AC30" s="118">
        <v>8.97</v>
      </c>
      <c r="AD30" s="120" t="s">
        <v>275</v>
      </c>
    </row>
    <row r="31" spans="1:30" ht="11.25" customHeight="1">
      <c r="A31" s="78">
        <v>29</v>
      </c>
      <c r="B31" s="116">
        <v>16.53</v>
      </c>
      <c r="C31" s="116">
        <v>15.98</v>
      </c>
      <c r="D31" s="116">
        <v>15.29</v>
      </c>
      <c r="E31" s="116">
        <v>15.34</v>
      </c>
      <c r="F31" s="116">
        <v>14.99</v>
      </c>
      <c r="G31" s="116">
        <v>15.29</v>
      </c>
      <c r="H31" s="116">
        <v>13.9</v>
      </c>
      <c r="I31" s="116">
        <v>13.24</v>
      </c>
      <c r="J31" s="116">
        <v>14.81</v>
      </c>
      <c r="K31" s="116">
        <v>16.29</v>
      </c>
      <c r="L31" s="116">
        <v>16.02</v>
      </c>
      <c r="M31" s="116">
        <v>15.85</v>
      </c>
      <c r="N31" s="116">
        <v>15.09</v>
      </c>
      <c r="O31" s="116">
        <v>14.51</v>
      </c>
      <c r="P31" s="116">
        <v>13.76</v>
      </c>
      <c r="Q31" s="116">
        <v>13.88</v>
      </c>
      <c r="R31" s="116">
        <v>13.12</v>
      </c>
      <c r="S31" s="116">
        <v>13.16</v>
      </c>
      <c r="T31" s="116">
        <v>13.11</v>
      </c>
      <c r="U31" s="116">
        <v>13.15</v>
      </c>
      <c r="V31" s="116">
        <v>13.45</v>
      </c>
      <c r="W31" s="116">
        <v>13.46</v>
      </c>
      <c r="X31" s="116">
        <v>13.58</v>
      </c>
      <c r="Y31" s="116">
        <v>13.79</v>
      </c>
      <c r="Z31" s="117">
        <f t="shared" si="0"/>
        <v>14.482916666666663</v>
      </c>
      <c r="AA31" s="118">
        <v>16.73</v>
      </c>
      <c r="AB31" s="119" t="s">
        <v>283</v>
      </c>
      <c r="AC31" s="118">
        <v>12.93</v>
      </c>
      <c r="AD31" s="120" t="s">
        <v>284</v>
      </c>
    </row>
    <row r="32" spans="1:30" ht="11.25" customHeight="1">
      <c r="A32" s="78">
        <v>30</v>
      </c>
      <c r="B32" s="116">
        <v>13.77</v>
      </c>
      <c r="C32" s="116">
        <v>14.17</v>
      </c>
      <c r="D32" s="116">
        <v>13.6</v>
      </c>
      <c r="E32" s="116">
        <v>13.67</v>
      </c>
      <c r="F32" s="116">
        <v>13.36</v>
      </c>
      <c r="G32" s="116">
        <v>13.57</v>
      </c>
      <c r="H32" s="116">
        <v>13.63</v>
      </c>
      <c r="I32" s="116">
        <v>14.5</v>
      </c>
      <c r="J32" s="116">
        <v>14.56</v>
      </c>
      <c r="K32" s="116">
        <v>15.92</v>
      </c>
      <c r="L32" s="116">
        <v>16.55</v>
      </c>
      <c r="M32" s="116">
        <v>17.41</v>
      </c>
      <c r="N32" s="116">
        <v>17.6</v>
      </c>
      <c r="O32" s="116">
        <v>17.57</v>
      </c>
      <c r="P32" s="116">
        <v>16.52</v>
      </c>
      <c r="Q32" s="116">
        <v>15.63</v>
      </c>
      <c r="R32" s="116">
        <v>15.59</v>
      </c>
      <c r="S32" s="116">
        <v>16.24</v>
      </c>
      <c r="T32" s="116">
        <v>16.41</v>
      </c>
      <c r="U32" s="116">
        <v>16.33</v>
      </c>
      <c r="V32" s="116">
        <v>16.16</v>
      </c>
      <c r="W32" s="116">
        <v>16.15</v>
      </c>
      <c r="X32" s="116">
        <v>16.19</v>
      </c>
      <c r="Y32" s="116">
        <v>16.17</v>
      </c>
      <c r="Z32" s="117">
        <f t="shared" si="0"/>
        <v>15.469583333333333</v>
      </c>
      <c r="AA32" s="118">
        <v>17.81</v>
      </c>
      <c r="AB32" s="119" t="s">
        <v>285</v>
      </c>
      <c r="AC32" s="118">
        <v>13.19</v>
      </c>
      <c r="AD32" s="120" t="s">
        <v>286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9</v>
      </c>
      <c r="B34" s="126">
        <f aca="true" t="shared" si="1" ref="B34:Y34">AVERAGE(B3:B33)</f>
        <v>9.907266666666665</v>
      </c>
      <c r="C34" s="126">
        <f t="shared" si="1"/>
        <v>9.148066666666667</v>
      </c>
      <c r="D34" s="126">
        <f t="shared" si="1"/>
        <v>8.8466</v>
      </c>
      <c r="E34" s="126">
        <f t="shared" si="1"/>
        <v>8.2201</v>
      </c>
      <c r="F34" s="126">
        <f t="shared" si="1"/>
        <v>7.994833333333334</v>
      </c>
      <c r="G34" s="126">
        <f t="shared" si="1"/>
        <v>8.343166666666667</v>
      </c>
      <c r="H34" s="126">
        <f t="shared" si="1"/>
        <v>9.870566666666665</v>
      </c>
      <c r="I34" s="126">
        <f t="shared" si="1"/>
        <v>12.083666666666664</v>
      </c>
      <c r="J34" s="126">
        <f t="shared" si="1"/>
        <v>13.683100000000001</v>
      </c>
      <c r="K34" s="126">
        <f t="shared" si="1"/>
        <v>14.729633333333334</v>
      </c>
      <c r="L34" s="126">
        <f t="shared" si="1"/>
        <v>15.107</v>
      </c>
      <c r="M34" s="126">
        <f t="shared" si="1"/>
        <v>15.27666666666667</v>
      </c>
      <c r="N34" s="126">
        <f t="shared" si="1"/>
        <v>15.193666666666665</v>
      </c>
      <c r="O34" s="126">
        <f t="shared" si="1"/>
        <v>15.331666666666667</v>
      </c>
      <c r="P34" s="126">
        <f t="shared" si="1"/>
        <v>15.006333333333332</v>
      </c>
      <c r="Q34" s="126">
        <f t="shared" si="1"/>
        <v>14.821333333333333</v>
      </c>
      <c r="R34" s="126">
        <f t="shared" si="1"/>
        <v>14.25233333333333</v>
      </c>
      <c r="S34" s="126">
        <f t="shared" si="1"/>
        <v>13.864000000000003</v>
      </c>
      <c r="T34" s="126">
        <f t="shared" si="1"/>
        <v>13.326833333333337</v>
      </c>
      <c r="U34" s="126">
        <f t="shared" si="1"/>
        <v>12.863366666666666</v>
      </c>
      <c r="V34" s="126">
        <f t="shared" si="1"/>
        <v>12.358466666666667</v>
      </c>
      <c r="W34" s="126">
        <f t="shared" si="1"/>
        <v>11.711599999999997</v>
      </c>
      <c r="X34" s="126">
        <f t="shared" si="1"/>
        <v>11.041466666666668</v>
      </c>
      <c r="Y34" s="126">
        <f t="shared" si="1"/>
        <v>10.490300000000001</v>
      </c>
      <c r="Z34" s="126">
        <f>AVERAGE(B3:Y33)</f>
        <v>12.228001388888888</v>
      </c>
      <c r="AA34" s="127">
        <f>AVERAGE(AA3:AA33)</f>
        <v>17.093000000000004</v>
      </c>
      <c r="AB34" s="128"/>
      <c r="AC34" s="127">
        <f>AVERAGE(AC3:AC33)</f>
        <v>6.906266666666668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23.96</v>
      </c>
      <c r="C46" s="106">
        <f>MATCH(B46,AA3:AA33,0)</f>
        <v>10</v>
      </c>
      <c r="D46" s="107" t="str">
        <f>INDEX(AB3:AB33,C46,1)</f>
        <v>14:23</v>
      </c>
      <c r="E46" s="121"/>
      <c r="F46" s="104"/>
      <c r="G46" s="105">
        <f>MIN(AC3:AC33)</f>
        <v>1.056</v>
      </c>
      <c r="H46" s="106">
        <f>MATCH(G46,AC3:AC33,0)</f>
        <v>7</v>
      </c>
      <c r="I46" s="107" t="str">
        <f>INDEX(AD3:AD33,H46,1)</f>
        <v>05:55</v>
      </c>
    </row>
    <row r="47" spans="1:9" ht="11.25" customHeight="1">
      <c r="A47" s="108"/>
      <c r="B47" s="109"/>
      <c r="C47" s="106"/>
      <c r="D47" s="131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0"/>
      <c r="E48" s="121"/>
      <c r="F48" s="110"/>
      <c r="G48" s="111"/>
      <c r="H48" s="112"/>
      <c r="I48" s="11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15.76</v>
      </c>
      <c r="C3" s="116">
        <v>16.08</v>
      </c>
      <c r="D3" s="116">
        <v>16.37</v>
      </c>
      <c r="E3" s="116">
        <v>16.35</v>
      </c>
      <c r="F3" s="116">
        <v>16.07</v>
      </c>
      <c r="G3" s="116">
        <v>16.33</v>
      </c>
      <c r="H3" s="116">
        <v>16.52</v>
      </c>
      <c r="I3" s="116">
        <v>16.45</v>
      </c>
      <c r="J3" s="116">
        <v>16.63</v>
      </c>
      <c r="K3" s="116">
        <v>16.92</v>
      </c>
      <c r="L3" s="116">
        <v>18.13</v>
      </c>
      <c r="M3" s="116">
        <v>19.44</v>
      </c>
      <c r="N3" s="116">
        <v>18.28</v>
      </c>
      <c r="O3" s="116">
        <v>20.61</v>
      </c>
      <c r="P3" s="116">
        <v>22.22</v>
      </c>
      <c r="Q3" s="116">
        <v>22.95</v>
      </c>
      <c r="R3" s="116">
        <v>18.78</v>
      </c>
      <c r="S3" s="116">
        <v>16.72</v>
      </c>
      <c r="T3" s="116">
        <v>16.06</v>
      </c>
      <c r="U3" s="116">
        <v>16.65</v>
      </c>
      <c r="V3" s="116">
        <v>16.07</v>
      </c>
      <c r="W3" s="116">
        <v>15.07</v>
      </c>
      <c r="X3" s="116">
        <v>14.67</v>
      </c>
      <c r="Y3" s="116">
        <v>14.65</v>
      </c>
      <c r="Z3" s="117">
        <f aca="true" t="shared" si="0" ref="Z3:Z33">AVERAGE(B3:Y3)</f>
        <v>17.24083333333333</v>
      </c>
      <c r="AA3" s="118">
        <v>23.53</v>
      </c>
      <c r="AB3" s="119" t="s">
        <v>194</v>
      </c>
      <c r="AC3" s="118">
        <v>14.43</v>
      </c>
      <c r="AD3" s="120" t="s">
        <v>195</v>
      </c>
    </row>
    <row r="4" spans="1:30" ht="11.25" customHeight="1">
      <c r="A4" s="78">
        <v>2</v>
      </c>
      <c r="B4" s="116">
        <v>14.64</v>
      </c>
      <c r="C4" s="116">
        <v>14.21</v>
      </c>
      <c r="D4" s="116">
        <v>14.2</v>
      </c>
      <c r="E4" s="116">
        <v>13.29</v>
      </c>
      <c r="F4" s="116">
        <v>12.58</v>
      </c>
      <c r="G4" s="116">
        <v>13.11</v>
      </c>
      <c r="H4" s="116">
        <v>14.89</v>
      </c>
      <c r="I4" s="116">
        <v>18.45</v>
      </c>
      <c r="J4" s="116">
        <v>20.23</v>
      </c>
      <c r="K4" s="116">
        <v>21.82</v>
      </c>
      <c r="L4" s="116">
        <v>21.52</v>
      </c>
      <c r="M4" s="116">
        <v>20.9</v>
      </c>
      <c r="N4" s="116">
        <v>20.18</v>
      </c>
      <c r="O4" s="116">
        <v>21.22</v>
      </c>
      <c r="P4" s="116">
        <v>20.22</v>
      </c>
      <c r="Q4" s="116">
        <v>18.89</v>
      </c>
      <c r="R4" s="116">
        <v>19.12</v>
      </c>
      <c r="S4" s="121">
        <v>18.52</v>
      </c>
      <c r="T4" s="116">
        <v>17.78</v>
      </c>
      <c r="U4" s="116">
        <v>17.61</v>
      </c>
      <c r="V4" s="116">
        <v>16.88</v>
      </c>
      <c r="W4" s="116">
        <v>17.09</v>
      </c>
      <c r="X4" s="116">
        <v>16.54</v>
      </c>
      <c r="Y4" s="116">
        <v>14.8</v>
      </c>
      <c r="Z4" s="117">
        <f t="shared" si="0"/>
        <v>17.445416666666667</v>
      </c>
      <c r="AA4" s="118">
        <v>23.11</v>
      </c>
      <c r="AB4" s="119" t="s">
        <v>196</v>
      </c>
      <c r="AC4" s="118">
        <v>12.45</v>
      </c>
      <c r="AD4" s="120" t="s">
        <v>197</v>
      </c>
    </row>
    <row r="5" spans="1:30" ht="11.25" customHeight="1">
      <c r="A5" s="78">
        <v>3</v>
      </c>
      <c r="B5" s="116">
        <v>14.29</v>
      </c>
      <c r="C5" s="116">
        <v>13.53</v>
      </c>
      <c r="D5" s="116">
        <v>12.99</v>
      </c>
      <c r="E5" s="116">
        <v>12.61</v>
      </c>
      <c r="F5" s="116">
        <v>12.3</v>
      </c>
      <c r="G5" s="116">
        <v>13.27</v>
      </c>
      <c r="H5" s="116">
        <v>15.61</v>
      </c>
      <c r="I5" s="116">
        <v>19.32</v>
      </c>
      <c r="J5" s="116">
        <v>21.18</v>
      </c>
      <c r="K5" s="116">
        <v>20.12</v>
      </c>
      <c r="L5" s="116">
        <v>20.58</v>
      </c>
      <c r="M5" s="116">
        <v>21.61</v>
      </c>
      <c r="N5" s="116">
        <v>19.56</v>
      </c>
      <c r="O5" s="116">
        <v>20.17</v>
      </c>
      <c r="P5" s="116">
        <v>20.34</v>
      </c>
      <c r="Q5" s="116">
        <v>20.59</v>
      </c>
      <c r="R5" s="116">
        <v>20.15</v>
      </c>
      <c r="S5" s="116">
        <v>20.77</v>
      </c>
      <c r="T5" s="116">
        <v>20.44</v>
      </c>
      <c r="U5" s="116">
        <v>18.71</v>
      </c>
      <c r="V5" s="116">
        <v>18.04</v>
      </c>
      <c r="W5" s="116">
        <v>16.99</v>
      </c>
      <c r="X5" s="116">
        <v>15.92</v>
      </c>
      <c r="Y5" s="116">
        <v>14.35</v>
      </c>
      <c r="Z5" s="117">
        <f t="shared" si="0"/>
        <v>17.643333333333334</v>
      </c>
      <c r="AA5" s="118">
        <v>22.64</v>
      </c>
      <c r="AB5" s="119" t="s">
        <v>198</v>
      </c>
      <c r="AC5" s="118">
        <v>12.25</v>
      </c>
      <c r="AD5" s="120" t="s">
        <v>180</v>
      </c>
    </row>
    <row r="6" spans="1:30" ht="11.25" customHeight="1">
      <c r="A6" s="78">
        <v>4</v>
      </c>
      <c r="B6" s="116">
        <v>14.33</v>
      </c>
      <c r="C6" s="116">
        <v>13.04</v>
      </c>
      <c r="D6" s="116">
        <v>12.22</v>
      </c>
      <c r="E6" s="116">
        <v>11.83</v>
      </c>
      <c r="F6" s="116">
        <v>11.49</v>
      </c>
      <c r="G6" s="116">
        <v>13.35</v>
      </c>
      <c r="H6" s="116">
        <v>14.45</v>
      </c>
      <c r="I6" s="116">
        <v>17.08</v>
      </c>
      <c r="J6" s="116">
        <v>18.4</v>
      </c>
      <c r="K6" s="116">
        <v>20.22</v>
      </c>
      <c r="L6" s="116">
        <v>21.95</v>
      </c>
      <c r="M6" s="116">
        <v>18.45</v>
      </c>
      <c r="N6" s="116">
        <v>18.42</v>
      </c>
      <c r="O6" s="116">
        <v>17.69</v>
      </c>
      <c r="P6" s="116">
        <v>17.34</v>
      </c>
      <c r="Q6" s="116">
        <v>17.19</v>
      </c>
      <c r="R6" s="116">
        <v>16.67</v>
      </c>
      <c r="S6" s="116">
        <v>16.56</v>
      </c>
      <c r="T6" s="116">
        <v>16.65</v>
      </c>
      <c r="U6" s="116">
        <v>16.13</v>
      </c>
      <c r="V6" s="116">
        <v>16.14</v>
      </c>
      <c r="W6" s="116">
        <v>15.81</v>
      </c>
      <c r="X6" s="116">
        <v>14.98</v>
      </c>
      <c r="Y6" s="116">
        <v>13.25</v>
      </c>
      <c r="Z6" s="117">
        <f t="shared" si="0"/>
        <v>15.985</v>
      </c>
      <c r="AA6" s="118">
        <v>22.76</v>
      </c>
      <c r="AB6" s="119" t="s">
        <v>199</v>
      </c>
      <c r="AC6" s="118">
        <v>11.02</v>
      </c>
      <c r="AD6" s="120" t="s">
        <v>200</v>
      </c>
    </row>
    <row r="7" spans="1:30" ht="11.25" customHeight="1">
      <c r="A7" s="78">
        <v>5</v>
      </c>
      <c r="B7" s="116">
        <v>14.04</v>
      </c>
      <c r="C7" s="116">
        <v>12.84</v>
      </c>
      <c r="D7" s="116">
        <v>11.85</v>
      </c>
      <c r="E7" s="116">
        <v>13.69</v>
      </c>
      <c r="F7" s="116">
        <v>14.09</v>
      </c>
      <c r="G7" s="116">
        <v>15.08</v>
      </c>
      <c r="H7" s="116">
        <v>15.41</v>
      </c>
      <c r="I7" s="116">
        <v>16.2</v>
      </c>
      <c r="J7" s="116">
        <v>17.71</v>
      </c>
      <c r="K7" s="116">
        <v>18.12</v>
      </c>
      <c r="L7" s="116">
        <v>17.78</v>
      </c>
      <c r="M7" s="116">
        <v>17.06</v>
      </c>
      <c r="N7" s="116">
        <v>16.29</v>
      </c>
      <c r="O7" s="116">
        <v>17.17</v>
      </c>
      <c r="P7" s="116">
        <v>17.29</v>
      </c>
      <c r="Q7" s="116">
        <v>18.52</v>
      </c>
      <c r="R7" s="116">
        <v>19.1</v>
      </c>
      <c r="S7" s="116">
        <v>18.61</v>
      </c>
      <c r="T7" s="116">
        <v>18.14</v>
      </c>
      <c r="U7" s="116">
        <v>17.48</v>
      </c>
      <c r="V7" s="116">
        <v>17.19</v>
      </c>
      <c r="W7" s="116">
        <v>16.59</v>
      </c>
      <c r="X7" s="116">
        <v>16.43</v>
      </c>
      <c r="Y7" s="116">
        <v>16.36</v>
      </c>
      <c r="Z7" s="117">
        <f t="shared" si="0"/>
        <v>16.37666666666667</v>
      </c>
      <c r="AA7" s="118">
        <v>19.36</v>
      </c>
      <c r="AB7" s="119" t="s">
        <v>201</v>
      </c>
      <c r="AC7" s="118">
        <v>11.84</v>
      </c>
      <c r="AD7" s="120" t="s">
        <v>202</v>
      </c>
    </row>
    <row r="8" spans="1:30" ht="11.25" customHeight="1">
      <c r="A8" s="78">
        <v>6</v>
      </c>
      <c r="B8" s="116">
        <v>16.33</v>
      </c>
      <c r="C8" s="116">
        <v>16.29</v>
      </c>
      <c r="D8" s="116">
        <v>14.43</v>
      </c>
      <c r="E8" s="116">
        <v>12.51</v>
      </c>
      <c r="F8" s="116">
        <v>12.51</v>
      </c>
      <c r="G8" s="116">
        <v>11.34</v>
      </c>
      <c r="H8" s="116">
        <v>10.41</v>
      </c>
      <c r="I8" s="116">
        <v>10.35</v>
      </c>
      <c r="J8" s="116">
        <v>10.9</v>
      </c>
      <c r="K8" s="116">
        <v>11.62</v>
      </c>
      <c r="L8" s="116">
        <v>11.61</v>
      </c>
      <c r="M8" s="116">
        <v>12.3</v>
      </c>
      <c r="N8" s="116">
        <v>12.79</v>
      </c>
      <c r="O8" s="116">
        <v>12.61</v>
      </c>
      <c r="P8" s="116">
        <v>12.67</v>
      </c>
      <c r="Q8" s="116">
        <v>13.07</v>
      </c>
      <c r="R8" s="116">
        <v>13.61</v>
      </c>
      <c r="S8" s="116">
        <v>13.33</v>
      </c>
      <c r="T8" s="116">
        <v>12.44</v>
      </c>
      <c r="U8" s="116">
        <v>12.25</v>
      </c>
      <c r="V8" s="116">
        <v>10.95</v>
      </c>
      <c r="W8" s="116">
        <v>10.1</v>
      </c>
      <c r="X8" s="116">
        <v>9.09</v>
      </c>
      <c r="Y8" s="116">
        <v>8.69</v>
      </c>
      <c r="Z8" s="117">
        <f t="shared" si="0"/>
        <v>12.174999999999999</v>
      </c>
      <c r="AA8" s="118">
        <v>16.51</v>
      </c>
      <c r="AB8" s="119" t="s">
        <v>203</v>
      </c>
      <c r="AC8" s="118">
        <v>8.54</v>
      </c>
      <c r="AD8" s="120" t="s">
        <v>166</v>
      </c>
    </row>
    <row r="9" spans="1:30" ht="11.25" customHeight="1">
      <c r="A9" s="78">
        <v>7</v>
      </c>
      <c r="B9" s="116">
        <v>7.87</v>
      </c>
      <c r="C9" s="116">
        <v>8.56</v>
      </c>
      <c r="D9" s="116">
        <v>7.73</v>
      </c>
      <c r="E9" s="116">
        <v>7.54</v>
      </c>
      <c r="F9" s="116">
        <v>7.15</v>
      </c>
      <c r="G9" s="116">
        <v>9.49</v>
      </c>
      <c r="H9" s="116">
        <v>11.39</v>
      </c>
      <c r="I9" s="116">
        <v>14.28</v>
      </c>
      <c r="J9" s="116">
        <v>14.93</v>
      </c>
      <c r="K9" s="116">
        <v>16.33</v>
      </c>
      <c r="L9" s="116">
        <v>16.52</v>
      </c>
      <c r="M9" s="116">
        <v>16.55</v>
      </c>
      <c r="N9" s="116">
        <v>16.38</v>
      </c>
      <c r="O9" s="116">
        <v>16.28</v>
      </c>
      <c r="P9" s="116">
        <v>16.81</v>
      </c>
      <c r="Q9" s="116">
        <v>16.68</v>
      </c>
      <c r="R9" s="116">
        <v>16.78</v>
      </c>
      <c r="S9" s="116">
        <v>16.12</v>
      </c>
      <c r="T9" s="116">
        <v>15.95</v>
      </c>
      <c r="U9" s="116">
        <v>15.51</v>
      </c>
      <c r="V9" s="116">
        <v>14.9</v>
      </c>
      <c r="W9" s="116">
        <v>14.44</v>
      </c>
      <c r="X9" s="116">
        <v>13.04</v>
      </c>
      <c r="Y9" s="116">
        <v>13.94</v>
      </c>
      <c r="Z9" s="117">
        <f t="shared" si="0"/>
        <v>13.54875</v>
      </c>
      <c r="AA9" s="118">
        <v>17.72</v>
      </c>
      <c r="AB9" s="119" t="s">
        <v>204</v>
      </c>
      <c r="AC9" s="118">
        <v>6.92</v>
      </c>
      <c r="AD9" s="120" t="s">
        <v>205</v>
      </c>
    </row>
    <row r="10" spans="1:30" ht="11.25" customHeight="1">
      <c r="A10" s="78">
        <v>8</v>
      </c>
      <c r="B10" s="116">
        <v>12.73</v>
      </c>
      <c r="C10" s="116">
        <v>11.66</v>
      </c>
      <c r="D10" s="116">
        <v>10.77</v>
      </c>
      <c r="E10" s="116">
        <v>10.38</v>
      </c>
      <c r="F10" s="116">
        <v>11.21</v>
      </c>
      <c r="G10" s="116">
        <v>12.91</v>
      </c>
      <c r="H10" s="116">
        <v>15.51</v>
      </c>
      <c r="I10" s="116">
        <v>18.32</v>
      </c>
      <c r="J10" s="116">
        <v>20.16</v>
      </c>
      <c r="K10" s="116">
        <v>20.69</v>
      </c>
      <c r="L10" s="116">
        <v>20.06</v>
      </c>
      <c r="M10" s="116">
        <v>19.52</v>
      </c>
      <c r="N10" s="116">
        <v>19.39</v>
      </c>
      <c r="O10" s="116">
        <v>19</v>
      </c>
      <c r="P10" s="116">
        <v>19.16</v>
      </c>
      <c r="Q10" s="116">
        <v>18.83</v>
      </c>
      <c r="R10" s="116">
        <v>17.84</v>
      </c>
      <c r="S10" s="116">
        <v>17.32</v>
      </c>
      <c r="T10" s="116">
        <v>16.84</v>
      </c>
      <c r="U10" s="116">
        <v>16.45</v>
      </c>
      <c r="V10" s="116">
        <v>16.29</v>
      </c>
      <c r="W10" s="116">
        <v>16.57</v>
      </c>
      <c r="X10" s="116">
        <v>16.32</v>
      </c>
      <c r="Y10" s="116">
        <v>16.22</v>
      </c>
      <c r="Z10" s="117">
        <f t="shared" si="0"/>
        <v>16.422916666666666</v>
      </c>
      <c r="AA10" s="118">
        <v>22.48</v>
      </c>
      <c r="AB10" s="119" t="s">
        <v>206</v>
      </c>
      <c r="AC10" s="118">
        <v>10.2</v>
      </c>
      <c r="AD10" s="120" t="s">
        <v>189</v>
      </c>
    </row>
    <row r="11" spans="1:30" ht="11.25" customHeight="1">
      <c r="A11" s="78">
        <v>9</v>
      </c>
      <c r="B11" s="116">
        <v>16.31</v>
      </c>
      <c r="C11" s="116">
        <v>16.18</v>
      </c>
      <c r="D11" s="116">
        <v>15.97</v>
      </c>
      <c r="E11" s="116">
        <v>14.71</v>
      </c>
      <c r="F11" s="116">
        <v>14.25</v>
      </c>
      <c r="G11" s="116">
        <v>15.33</v>
      </c>
      <c r="H11" s="116">
        <v>17.94</v>
      </c>
      <c r="I11" s="116">
        <v>19.22</v>
      </c>
      <c r="J11" s="116">
        <v>19.36</v>
      </c>
      <c r="K11" s="116">
        <v>19.22</v>
      </c>
      <c r="L11" s="116">
        <v>21.07</v>
      </c>
      <c r="M11" s="116">
        <v>20.7</v>
      </c>
      <c r="N11" s="116">
        <v>19.52</v>
      </c>
      <c r="O11" s="116">
        <v>18</v>
      </c>
      <c r="P11" s="116">
        <v>12.84</v>
      </c>
      <c r="Q11" s="116">
        <v>10.84</v>
      </c>
      <c r="R11" s="116">
        <v>13.43</v>
      </c>
      <c r="S11" s="116">
        <v>12.68</v>
      </c>
      <c r="T11" s="116">
        <v>11.74</v>
      </c>
      <c r="U11" s="116">
        <v>11.65</v>
      </c>
      <c r="V11" s="116">
        <v>12.18</v>
      </c>
      <c r="W11" s="116">
        <v>9.5</v>
      </c>
      <c r="X11" s="116">
        <v>10.25</v>
      </c>
      <c r="Y11" s="116">
        <v>10.46</v>
      </c>
      <c r="Z11" s="117">
        <f t="shared" si="0"/>
        <v>15.139583333333329</v>
      </c>
      <c r="AA11" s="118">
        <v>21.68</v>
      </c>
      <c r="AB11" s="119" t="s">
        <v>207</v>
      </c>
      <c r="AC11" s="118">
        <v>9.04</v>
      </c>
      <c r="AD11" s="120" t="s">
        <v>208</v>
      </c>
    </row>
    <row r="12" spans="1:30" ht="11.25" customHeight="1">
      <c r="A12" s="82">
        <v>10</v>
      </c>
      <c r="B12" s="122">
        <v>9.71</v>
      </c>
      <c r="C12" s="122">
        <v>9.03</v>
      </c>
      <c r="D12" s="122">
        <v>9.25</v>
      </c>
      <c r="E12" s="122">
        <v>9.3</v>
      </c>
      <c r="F12" s="122">
        <v>11.31</v>
      </c>
      <c r="G12" s="122">
        <v>12.56</v>
      </c>
      <c r="H12" s="122">
        <v>14.63</v>
      </c>
      <c r="I12" s="122">
        <v>16.61</v>
      </c>
      <c r="J12" s="122">
        <v>16.8</v>
      </c>
      <c r="K12" s="122">
        <v>18.73</v>
      </c>
      <c r="L12" s="122">
        <v>20.27</v>
      </c>
      <c r="M12" s="122">
        <v>21.06</v>
      </c>
      <c r="N12" s="122">
        <v>20.97</v>
      </c>
      <c r="O12" s="122">
        <v>20.76</v>
      </c>
      <c r="P12" s="122">
        <v>21</v>
      </c>
      <c r="Q12" s="122">
        <v>21.48</v>
      </c>
      <c r="R12" s="122">
        <v>21.34</v>
      </c>
      <c r="S12" s="122">
        <v>19.52</v>
      </c>
      <c r="T12" s="122">
        <v>18.42</v>
      </c>
      <c r="U12" s="122">
        <v>17.62</v>
      </c>
      <c r="V12" s="122">
        <v>15.84</v>
      </c>
      <c r="W12" s="122">
        <v>14.77</v>
      </c>
      <c r="X12" s="122">
        <v>14.24</v>
      </c>
      <c r="Y12" s="122">
        <v>12.76</v>
      </c>
      <c r="Z12" s="123">
        <f t="shared" si="0"/>
        <v>16.16583333333333</v>
      </c>
      <c r="AA12" s="105">
        <v>22.1</v>
      </c>
      <c r="AB12" s="124" t="s">
        <v>209</v>
      </c>
      <c r="AC12" s="105">
        <v>8.28</v>
      </c>
      <c r="AD12" s="125" t="s">
        <v>210</v>
      </c>
    </row>
    <row r="13" spans="1:30" ht="11.25" customHeight="1">
      <c r="A13" s="78">
        <v>11</v>
      </c>
      <c r="B13" s="116">
        <v>11.76</v>
      </c>
      <c r="C13" s="116">
        <v>11.4</v>
      </c>
      <c r="D13" s="116">
        <v>10.4</v>
      </c>
      <c r="E13" s="116">
        <v>11.27</v>
      </c>
      <c r="F13" s="116">
        <v>9.95</v>
      </c>
      <c r="G13" s="116">
        <v>11.07</v>
      </c>
      <c r="H13" s="116">
        <v>14.69</v>
      </c>
      <c r="I13" s="116">
        <v>18.09</v>
      </c>
      <c r="J13" s="116">
        <v>18.35</v>
      </c>
      <c r="K13" s="116">
        <v>19.79</v>
      </c>
      <c r="L13" s="116">
        <v>18.7</v>
      </c>
      <c r="M13" s="116">
        <v>18.44</v>
      </c>
      <c r="N13" s="116">
        <v>18.27</v>
      </c>
      <c r="O13" s="116">
        <v>18.4</v>
      </c>
      <c r="P13" s="116">
        <v>18.04</v>
      </c>
      <c r="Q13" s="116">
        <v>17.35</v>
      </c>
      <c r="R13" s="116">
        <v>17.48</v>
      </c>
      <c r="S13" s="116">
        <v>16.98</v>
      </c>
      <c r="T13" s="116">
        <v>16.72</v>
      </c>
      <c r="U13" s="116">
        <v>16.16</v>
      </c>
      <c r="V13" s="116">
        <v>15.27</v>
      </c>
      <c r="W13" s="116">
        <v>13.68</v>
      </c>
      <c r="X13" s="116">
        <v>12.47</v>
      </c>
      <c r="Y13" s="116">
        <v>12.86</v>
      </c>
      <c r="Z13" s="117">
        <f t="shared" si="0"/>
        <v>15.316250000000002</v>
      </c>
      <c r="AA13" s="118">
        <v>20.06</v>
      </c>
      <c r="AB13" s="119" t="s">
        <v>160</v>
      </c>
      <c r="AC13" s="118">
        <v>9.84</v>
      </c>
      <c r="AD13" s="120" t="s">
        <v>180</v>
      </c>
    </row>
    <row r="14" spans="1:30" ht="11.25" customHeight="1">
      <c r="A14" s="78">
        <v>12</v>
      </c>
      <c r="B14" s="116">
        <v>11.1</v>
      </c>
      <c r="C14" s="116">
        <v>11.27</v>
      </c>
      <c r="D14" s="116">
        <v>10.82</v>
      </c>
      <c r="E14" s="116">
        <v>10.11</v>
      </c>
      <c r="F14" s="116">
        <v>10.29</v>
      </c>
      <c r="G14" s="116">
        <v>11.6</v>
      </c>
      <c r="H14" s="116">
        <v>15.1</v>
      </c>
      <c r="I14" s="116">
        <v>17.69</v>
      </c>
      <c r="J14" s="116">
        <v>19.8</v>
      </c>
      <c r="K14" s="116">
        <v>22.78</v>
      </c>
      <c r="L14" s="116">
        <v>23.76</v>
      </c>
      <c r="M14" s="116">
        <v>24.73</v>
      </c>
      <c r="N14" s="116">
        <v>24.02</v>
      </c>
      <c r="O14" s="116">
        <v>23.96</v>
      </c>
      <c r="P14" s="116">
        <v>22.97</v>
      </c>
      <c r="Q14" s="116">
        <v>22.34</v>
      </c>
      <c r="R14" s="116">
        <v>21.36</v>
      </c>
      <c r="S14" s="116">
        <v>20.27</v>
      </c>
      <c r="T14" s="116">
        <v>19.35</v>
      </c>
      <c r="U14" s="116">
        <v>18.44</v>
      </c>
      <c r="V14" s="116">
        <v>18.58</v>
      </c>
      <c r="W14" s="116">
        <v>18.44</v>
      </c>
      <c r="X14" s="116">
        <v>17.3</v>
      </c>
      <c r="Y14" s="116">
        <v>16.28</v>
      </c>
      <c r="Z14" s="117">
        <f t="shared" si="0"/>
        <v>18.015</v>
      </c>
      <c r="AA14" s="118">
        <v>25.87</v>
      </c>
      <c r="AB14" s="119" t="s">
        <v>211</v>
      </c>
      <c r="AC14" s="118">
        <v>9.47</v>
      </c>
      <c r="AD14" s="120" t="s">
        <v>92</v>
      </c>
    </row>
    <row r="15" spans="1:30" ht="11.25" customHeight="1">
      <c r="A15" s="78">
        <v>13</v>
      </c>
      <c r="B15" s="116">
        <v>16.33</v>
      </c>
      <c r="C15" s="116">
        <v>16.46</v>
      </c>
      <c r="D15" s="116">
        <v>16.47</v>
      </c>
      <c r="E15" s="116">
        <v>16.67</v>
      </c>
      <c r="F15" s="116">
        <v>15.92</v>
      </c>
      <c r="G15" s="116">
        <v>15.54</v>
      </c>
      <c r="H15" s="116">
        <v>15.55</v>
      </c>
      <c r="I15" s="116">
        <v>15.86</v>
      </c>
      <c r="J15" s="116">
        <v>16.3</v>
      </c>
      <c r="K15" s="116">
        <v>16.38</v>
      </c>
      <c r="L15" s="116">
        <v>17.18</v>
      </c>
      <c r="M15" s="116">
        <v>17.77</v>
      </c>
      <c r="N15" s="116">
        <v>18.52</v>
      </c>
      <c r="O15" s="116">
        <v>19.54</v>
      </c>
      <c r="P15" s="116">
        <v>19.99</v>
      </c>
      <c r="Q15" s="116">
        <v>20.06</v>
      </c>
      <c r="R15" s="116">
        <v>19.21</v>
      </c>
      <c r="S15" s="116">
        <v>18.79</v>
      </c>
      <c r="T15" s="116">
        <v>18.42</v>
      </c>
      <c r="U15" s="116">
        <v>17.57</v>
      </c>
      <c r="V15" s="116">
        <v>17.19</v>
      </c>
      <c r="W15" s="116">
        <v>18.05</v>
      </c>
      <c r="X15" s="116">
        <v>15.99</v>
      </c>
      <c r="Y15" s="116">
        <v>17.48</v>
      </c>
      <c r="Z15" s="117">
        <f t="shared" si="0"/>
        <v>17.385</v>
      </c>
      <c r="AA15" s="118">
        <v>20.68</v>
      </c>
      <c r="AB15" s="119" t="s">
        <v>212</v>
      </c>
      <c r="AC15" s="118">
        <v>15.36</v>
      </c>
      <c r="AD15" s="120" t="s">
        <v>213</v>
      </c>
    </row>
    <row r="16" spans="1:30" ht="11.25" customHeight="1">
      <c r="A16" s="78">
        <v>14</v>
      </c>
      <c r="B16" s="116">
        <v>14.27</v>
      </c>
      <c r="C16" s="116">
        <v>14.32</v>
      </c>
      <c r="D16" s="116">
        <v>14.11</v>
      </c>
      <c r="E16" s="116">
        <v>14.02</v>
      </c>
      <c r="F16" s="116">
        <v>13.76</v>
      </c>
      <c r="G16" s="116">
        <v>14.98</v>
      </c>
      <c r="H16" s="116">
        <v>16.56</v>
      </c>
      <c r="I16" s="116">
        <v>18.41</v>
      </c>
      <c r="J16" s="116">
        <v>21.8</v>
      </c>
      <c r="K16" s="116">
        <v>23.55</v>
      </c>
      <c r="L16" s="116">
        <v>21.85</v>
      </c>
      <c r="M16" s="116">
        <v>21.63</v>
      </c>
      <c r="N16" s="116">
        <v>22.87</v>
      </c>
      <c r="O16" s="116">
        <v>23.36</v>
      </c>
      <c r="P16" s="116">
        <v>22.83</v>
      </c>
      <c r="Q16" s="116">
        <v>21.25</v>
      </c>
      <c r="R16" s="116">
        <v>19.89</v>
      </c>
      <c r="S16" s="116">
        <v>19.29</v>
      </c>
      <c r="T16" s="116">
        <v>18.71</v>
      </c>
      <c r="U16" s="116">
        <v>19.57</v>
      </c>
      <c r="V16" s="116">
        <v>19.79</v>
      </c>
      <c r="W16" s="116">
        <v>19.82</v>
      </c>
      <c r="X16" s="116">
        <v>19.88</v>
      </c>
      <c r="Y16" s="116">
        <v>19.78</v>
      </c>
      <c r="Z16" s="117">
        <f t="shared" si="0"/>
        <v>19.0125</v>
      </c>
      <c r="AA16" s="118">
        <v>25.75</v>
      </c>
      <c r="AB16" s="119" t="s">
        <v>75</v>
      </c>
      <c r="AC16" s="118">
        <v>13.49</v>
      </c>
      <c r="AD16" s="120" t="s">
        <v>214</v>
      </c>
    </row>
    <row r="17" spans="1:30" ht="11.25" customHeight="1">
      <c r="A17" s="78">
        <v>15</v>
      </c>
      <c r="B17" s="116">
        <v>19.01</v>
      </c>
      <c r="C17" s="116">
        <v>17.56</v>
      </c>
      <c r="D17" s="116">
        <v>18.53</v>
      </c>
      <c r="E17" s="116">
        <v>17.2</v>
      </c>
      <c r="F17" s="116">
        <v>17.31</v>
      </c>
      <c r="G17" s="116">
        <v>17.91</v>
      </c>
      <c r="H17" s="116">
        <v>18.29</v>
      </c>
      <c r="I17" s="116">
        <v>18.8</v>
      </c>
      <c r="J17" s="116">
        <v>19.91</v>
      </c>
      <c r="K17" s="116">
        <v>21.5</v>
      </c>
      <c r="L17" s="116">
        <v>17.82</v>
      </c>
      <c r="M17" s="116">
        <v>16.09</v>
      </c>
      <c r="N17" s="116">
        <v>18.63</v>
      </c>
      <c r="O17" s="116">
        <v>17.43</v>
      </c>
      <c r="P17" s="116">
        <v>18.94</v>
      </c>
      <c r="Q17" s="116">
        <v>18.59</v>
      </c>
      <c r="R17" s="116">
        <v>18.4</v>
      </c>
      <c r="S17" s="116">
        <v>17.29</v>
      </c>
      <c r="T17" s="116">
        <v>16.59</v>
      </c>
      <c r="U17" s="116">
        <v>16.57</v>
      </c>
      <c r="V17" s="116">
        <v>16.56</v>
      </c>
      <c r="W17" s="116">
        <v>15.88</v>
      </c>
      <c r="X17" s="116">
        <v>16.17</v>
      </c>
      <c r="Y17" s="116">
        <v>15.76</v>
      </c>
      <c r="Z17" s="117">
        <f t="shared" si="0"/>
        <v>17.78083333333333</v>
      </c>
      <c r="AA17" s="118">
        <v>21.95</v>
      </c>
      <c r="AB17" s="119" t="s">
        <v>215</v>
      </c>
      <c r="AC17" s="118">
        <v>15.74</v>
      </c>
      <c r="AD17" s="120" t="s">
        <v>80</v>
      </c>
    </row>
    <row r="18" spans="1:30" ht="11.25" customHeight="1">
      <c r="A18" s="78">
        <v>16</v>
      </c>
      <c r="B18" s="116">
        <v>15.66</v>
      </c>
      <c r="C18" s="116">
        <v>15.35</v>
      </c>
      <c r="D18" s="116">
        <v>14.58</v>
      </c>
      <c r="E18" s="116">
        <v>13.75</v>
      </c>
      <c r="F18" s="116">
        <v>12.96</v>
      </c>
      <c r="G18" s="116">
        <v>13.89</v>
      </c>
      <c r="H18" s="116">
        <v>17.4</v>
      </c>
      <c r="I18" s="116">
        <v>19.38</v>
      </c>
      <c r="J18" s="116">
        <v>20.97</v>
      </c>
      <c r="K18" s="116">
        <v>21.42</v>
      </c>
      <c r="L18" s="116">
        <v>20.29</v>
      </c>
      <c r="M18" s="116">
        <v>20.01</v>
      </c>
      <c r="N18" s="116">
        <v>23.47</v>
      </c>
      <c r="O18" s="116">
        <v>22.57</v>
      </c>
      <c r="P18" s="116">
        <v>22.76</v>
      </c>
      <c r="Q18" s="116">
        <v>19.91</v>
      </c>
      <c r="R18" s="116">
        <v>19.85</v>
      </c>
      <c r="S18" s="116">
        <v>19.21</v>
      </c>
      <c r="T18" s="116">
        <v>18.65</v>
      </c>
      <c r="U18" s="116">
        <v>17.78</v>
      </c>
      <c r="V18" s="116">
        <v>16.34</v>
      </c>
      <c r="W18" s="116">
        <v>15.84</v>
      </c>
      <c r="X18" s="116">
        <v>14.42</v>
      </c>
      <c r="Y18" s="116">
        <v>14.67</v>
      </c>
      <c r="Z18" s="117">
        <f t="shared" si="0"/>
        <v>17.96375</v>
      </c>
      <c r="AA18" s="118">
        <v>27.09</v>
      </c>
      <c r="AB18" s="119" t="s">
        <v>216</v>
      </c>
      <c r="AC18" s="118">
        <v>12.88</v>
      </c>
      <c r="AD18" s="120" t="s">
        <v>90</v>
      </c>
    </row>
    <row r="19" spans="1:30" ht="11.25" customHeight="1">
      <c r="A19" s="78">
        <v>17</v>
      </c>
      <c r="B19" s="116">
        <v>14.53</v>
      </c>
      <c r="C19" s="116">
        <v>14.93</v>
      </c>
      <c r="D19" s="116">
        <v>14.55</v>
      </c>
      <c r="E19" s="116">
        <v>11.8</v>
      </c>
      <c r="F19" s="116">
        <v>12.42</v>
      </c>
      <c r="G19" s="116">
        <v>14.98</v>
      </c>
      <c r="H19" s="116">
        <v>16.96</v>
      </c>
      <c r="I19" s="116">
        <v>18.02</v>
      </c>
      <c r="J19" s="116">
        <v>20.43</v>
      </c>
      <c r="K19" s="116">
        <v>22.31</v>
      </c>
      <c r="L19" s="116">
        <v>21.74</v>
      </c>
      <c r="M19" s="116">
        <v>22.73</v>
      </c>
      <c r="N19" s="116">
        <v>23.07</v>
      </c>
      <c r="O19" s="116">
        <v>23.34</v>
      </c>
      <c r="P19" s="116">
        <v>23.59</v>
      </c>
      <c r="Q19" s="116">
        <v>19.91</v>
      </c>
      <c r="R19" s="116">
        <v>19.35</v>
      </c>
      <c r="S19" s="116">
        <v>18.65</v>
      </c>
      <c r="T19" s="116">
        <v>18.89</v>
      </c>
      <c r="U19" s="116">
        <v>18.52</v>
      </c>
      <c r="V19" s="116">
        <v>18.64</v>
      </c>
      <c r="W19" s="116">
        <v>17.65</v>
      </c>
      <c r="X19" s="116">
        <v>16.9</v>
      </c>
      <c r="Y19" s="116">
        <v>16.2</v>
      </c>
      <c r="Z19" s="117">
        <f t="shared" si="0"/>
        <v>18.33791666666666</v>
      </c>
      <c r="AA19" s="118">
        <v>24.09</v>
      </c>
      <c r="AB19" s="119" t="s">
        <v>217</v>
      </c>
      <c r="AC19" s="118">
        <v>11.64</v>
      </c>
      <c r="AD19" s="120" t="s">
        <v>218</v>
      </c>
    </row>
    <row r="20" spans="1:30" ht="11.25" customHeight="1">
      <c r="A20" s="78">
        <v>18</v>
      </c>
      <c r="B20" s="116">
        <v>15.09</v>
      </c>
      <c r="C20" s="116">
        <v>13.32</v>
      </c>
      <c r="D20" s="116">
        <v>13.96</v>
      </c>
      <c r="E20" s="116">
        <v>11.14</v>
      </c>
      <c r="F20" s="116">
        <v>11.45</v>
      </c>
      <c r="G20" s="116">
        <v>13.34</v>
      </c>
      <c r="H20" s="116">
        <v>14.7</v>
      </c>
      <c r="I20" s="116">
        <v>17.38</v>
      </c>
      <c r="J20" s="116">
        <v>18.03</v>
      </c>
      <c r="K20" s="116">
        <v>18.76</v>
      </c>
      <c r="L20" s="116">
        <v>19.5</v>
      </c>
      <c r="M20" s="116">
        <v>20.38</v>
      </c>
      <c r="N20" s="116">
        <v>19.17</v>
      </c>
      <c r="O20" s="116">
        <v>19.26</v>
      </c>
      <c r="P20" s="116">
        <v>19.39</v>
      </c>
      <c r="Q20" s="116">
        <v>18.97</v>
      </c>
      <c r="R20" s="116">
        <v>18.85</v>
      </c>
      <c r="S20" s="116">
        <v>18.48</v>
      </c>
      <c r="T20" s="116">
        <v>18.39</v>
      </c>
      <c r="U20" s="116">
        <v>18.22</v>
      </c>
      <c r="V20" s="116">
        <v>18.19</v>
      </c>
      <c r="W20" s="116">
        <v>18.1</v>
      </c>
      <c r="X20" s="116">
        <v>17.67</v>
      </c>
      <c r="Y20" s="116">
        <v>16.85</v>
      </c>
      <c r="Z20" s="117">
        <f t="shared" si="0"/>
        <v>17.02458333333334</v>
      </c>
      <c r="AA20" s="118">
        <v>20.58</v>
      </c>
      <c r="AB20" s="119" t="s">
        <v>219</v>
      </c>
      <c r="AC20" s="118">
        <v>10.74</v>
      </c>
      <c r="AD20" s="120" t="s">
        <v>220</v>
      </c>
    </row>
    <row r="21" spans="1:30" ht="11.25" customHeight="1">
      <c r="A21" s="78">
        <v>19</v>
      </c>
      <c r="B21" s="116">
        <v>15.64</v>
      </c>
      <c r="C21" s="116">
        <v>15.42</v>
      </c>
      <c r="D21" s="116">
        <v>15.05</v>
      </c>
      <c r="E21" s="116">
        <v>15.34</v>
      </c>
      <c r="F21" s="116">
        <v>15.32</v>
      </c>
      <c r="G21" s="116">
        <v>16.75</v>
      </c>
      <c r="H21" s="116">
        <v>17.94</v>
      </c>
      <c r="I21" s="116">
        <v>18.53</v>
      </c>
      <c r="J21" s="116">
        <v>19.43</v>
      </c>
      <c r="K21" s="116">
        <v>19.18</v>
      </c>
      <c r="L21" s="116">
        <v>18.6</v>
      </c>
      <c r="M21" s="116">
        <v>19.35</v>
      </c>
      <c r="N21" s="116">
        <v>19.58</v>
      </c>
      <c r="O21" s="116">
        <v>19.34</v>
      </c>
      <c r="P21" s="116">
        <v>19.03</v>
      </c>
      <c r="Q21" s="116">
        <v>18.34</v>
      </c>
      <c r="R21" s="116">
        <v>18.64</v>
      </c>
      <c r="S21" s="116">
        <v>17.71</v>
      </c>
      <c r="T21" s="116">
        <v>17.34</v>
      </c>
      <c r="U21" s="116">
        <v>17.04</v>
      </c>
      <c r="V21" s="116">
        <v>17.1</v>
      </c>
      <c r="W21" s="116">
        <v>17.08</v>
      </c>
      <c r="X21" s="116">
        <v>16.7</v>
      </c>
      <c r="Y21" s="116">
        <v>15.75</v>
      </c>
      <c r="Z21" s="117">
        <f t="shared" si="0"/>
        <v>17.50833333333333</v>
      </c>
      <c r="AA21" s="118">
        <v>20.01</v>
      </c>
      <c r="AB21" s="119" t="s">
        <v>221</v>
      </c>
      <c r="AC21" s="118">
        <v>14.95</v>
      </c>
      <c r="AD21" s="120" t="s">
        <v>222</v>
      </c>
    </row>
    <row r="22" spans="1:30" ht="11.25" customHeight="1">
      <c r="A22" s="82">
        <v>20</v>
      </c>
      <c r="B22" s="122">
        <v>15.72</v>
      </c>
      <c r="C22" s="122">
        <v>15.05</v>
      </c>
      <c r="D22" s="122">
        <v>14.58</v>
      </c>
      <c r="E22" s="122">
        <v>14.47</v>
      </c>
      <c r="F22" s="122">
        <v>15.36</v>
      </c>
      <c r="G22" s="122">
        <v>15.51</v>
      </c>
      <c r="H22" s="122">
        <v>16.29</v>
      </c>
      <c r="I22" s="122">
        <v>16.59</v>
      </c>
      <c r="J22" s="122">
        <v>18.52</v>
      </c>
      <c r="K22" s="122">
        <v>19.6</v>
      </c>
      <c r="L22" s="122">
        <v>20.14</v>
      </c>
      <c r="M22" s="122">
        <v>19.63</v>
      </c>
      <c r="N22" s="122">
        <v>19.26</v>
      </c>
      <c r="O22" s="122">
        <v>19.5</v>
      </c>
      <c r="P22" s="122">
        <v>20.36</v>
      </c>
      <c r="Q22" s="122">
        <v>19.11</v>
      </c>
      <c r="R22" s="122">
        <v>18.3</v>
      </c>
      <c r="S22" s="122">
        <v>18.11</v>
      </c>
      <c r="T22" s="122">
        <v>18</v>
      </c>
      <c r="U22" s="122">
        <v>17.88</v>
      </c>
      <c r="V22" s="122">
        <v>18</v>
      </c>
      <c r="W22" s="122">
        <v>17.93</v>
      </c>
      <c r="X22" s="122">
        <v>17.69</v>
      </c>
      <c r="Y22" s="122">
        <v>17.72</v>
      </c>
      <c r="Z22" s="123">
        <f t="shared" si="0"/>
        <v>17.638333333333335</v>
      </c>
      <c r="AA22" s="105">
        <v>21.19</v>
      </c>
      <c r="AB22" s="124" t="s">
        <v>138</v>
      </c>
      <c r="AC22" s="105">
        <v>14.3</v>
      </c>
      <c r="AD22" s="125" t="s">
        <v>146</v>
      </c>
    </row>
    <row r="23" spans="1:30" ht="11.25" customHeight="1">
      <c r="A23" s="78">
        <v>21</v>
      </c>
      <c r="B23" s="116">
        <v>17.46</v>
      </c>
      <c r="C23" s="116">
        <v>17.11</v>
      </c>
      <c r="D23" s="116">
        <v>16.93</v>
      </c>
      <c r="E23" s="116">
        <v>17.07</v>
      </c>
      <c r="F23" s="116">
        <v>17.74</v>
      </c>
      <c r="G23" s="116">
        <v>16.29</v>
      </c>
      <c r="H23" s="116">
        <v>15.47</v>
      </c>
      <c r="I23" s="116">
        <v>15.53</v>
      </c>
      <c r="J23" s="116">
        <v>16.27</v>
      </c>
      <c r="K23" s="116">
        <v>15.81</v>
      </c>
      <c r="L23" s="116">
        <v>15.24</v>
      </c>
      <c r="M23" s="116">
        <v>15.12</v>
      </c>
      <c r="N23" s="116">
        <v>15.35</v>
      </c>
      <c r="O23" s="116">
        <v>15.98</v>
      </c>
      <c r="P23" s="116">
        <v>15.79</v>
      </c>
      <c r="Q23" s="116">
        <v>15</v>
      </c>
      <c r="R23" s="116">
        <v>15.04</v>
      </c>
      <c r="S23" s="116">
        <v>14.54</v>
      </c>
      <c r="T23" s="116">
        <v>14.86</v>
      </c>
      <c r="U23" s="116">
        <v>16.59</v>
      </c>
      <c r="V23" s="116">
        <v>16.3</v>
      </c>
      <c r="W23" s="116">
        <v>14.48</v>
      </c>
      <c r="X23" s="116">
        <v>14.87</v>
      </c>
      <c r="Y23" s="116">
        <v>15.95</v>
      </c>
      <c r="Z23" s="117">
        <f t="shared" si="0"/>
        <v>15.86625</v>
      </c>
      <c r="AA23" s="118">
        <v>17.98</v>
      </c>
      <c r="AB23" s="119" t="s">
        <v>90</v>
      </c>
      <c r="AC23" s="118">
        <v>13.95</v>
      </c>
      <c r="AD23" s="120" t="s">
        <v>223</v>
      </c>
    </row>
    <row r="24" spans="1:30" ht="11.25" customHeight="1">
      <c r="A24" s="78">
        <v>22</v>
      </c>
      <c r="B24" s="116">
        <v>15.45</v>
      </c>
      <c r="C24" s="116">
        <v>14.36</v>
      </c>
      <c r="D24" s="116">
        <v>13.88</v>
      </c>
      <c r="E24" s="116">
        <v>13.78</v>
      </c>
      <c r="F24" s="116">
        <v>12.96</v>
      </c>
      <c r="G24" s="116">
        <v>14.93</v>
      </c>
      <c r="H24" s="116">
        <v>17.5</v>
      </c>
      <c r="I24" s="116">
        <v>18.05</v>
      </c>
      <c r="J24" s="116">
        <v>19.97</v>
      </c>
      <c r="K24" s="116">
        <v>18.48</v>
      </c>
      <c r="L24" s="116">
        <v>17.54</v>
      </c>
      <c r="M24" s="116">
        <v>16.89</v>
      </c>
      <c r="N24" s="116">
        <v>17.1</v>
      </c>
      <c r="O24" s="116">
        <v>17.33</v>
      </c>
      <c r="P24" s="116">
        <v>16.18</v>
      </c>
      <c r="Q24" s="116">
        <v>16.15</v>
      </c>
      <c r="R24" s="116">
        <v>13.79</v>
      </c>
      <c r="S24" s="116">
        <v>13.37</v>
      </c>
      <c r="T24" s="116">
        <v>13.28</v>
      </c>
      <c r="U24" s="116">
        <v>12.52</v>
      </c>
      <c r="V24" s="116">
        <v>12.16</v>
      </c>
      <c r="W24" s="116">
        <v>12.25</v>
      </c>
      <c r="X24" s="116">
        <v>12.36</v>
      </c>
      <c r="Y24" s="116">
        <v>12.37</v>
      </c>
      <c r="Z24" s="117">
        <f t="shared" si="0"/>
        <v>15.110416666666666</v>
      </c>
      <c r="AA24" s="118">
        <v>21.21</v>
      </c>
      <c r="AB24" s="119" t="s">
        <v>224</v>
      </c>
      <c r="AC24" s="118">
        <v>11.93</v>
      </c>
      <c r="AD24" s="120" t="s">
        <v>225</v>
      </c>
    </row>
    <row r="25" spans="1:30" ht="11.25" customHeight="1">
      <c r="A25" s="78">
        <v>23</v>
      </c>
      <c r="B25" s="116">
        <v>12.23</v>
      </c>
      <c r="C25" s="116">
        <v>11.95</v>
      </c>
      <c r="D25" s="116">
        <v>12.03</v>
      </c>
      <c r="E25" s="116">
        <v>12</v>
      </c>
      <c r="F25" s="116">
        <v>11.66</v>
      </c>
      <c r="G25" s="116">
        <v>12.08</v>
      </c>
      <c r="H25" s="116">
        <v>12.63</v>
      </c>
      <c r="I25" s="116">
        <v>12.73</v>
      </c>
      <c r="J25" s="116">
        <v>13.05</v>
      </c>
      <c r="K25" s="116">
        <v>14.8</v>
      </c>
      <c r="L25" s="116">
        <v>14.68</v>
      </c>
      <c r="M25" s="116">
        <v>15.24</v>
      </c>
      <c r="N25" s="116">
        <v>15.44</v>
      </c>
      <c r="O25" s="116">
        <v>15.34</v>
      </c>
      <c r="P25" s="116">
        <v>15.57</v>
      </c>
      <c r="Q25" s="116">
        <v>14.82</v>
      </c>
      <c r="R25" s="116">
        <v>13.72</v>
      </c>
      <c r="S25" s="116">
        <v>13.14</v>
      </c>
      <c r="T25" s="116">
        <v>12.87</v>
      </c>
      <c r="U25" s="116">
        <v>13.22</v>
      </c>
      <c r="V25" s="116">
        <v>13.28</v>
      </c>
      <c r="W25" s="116">
        <v>13.75</v>
      </c>
      <c r="X25" s="116">
        <v>13.38</v>
      </c>
      <c r="Y25" s="116">
        <v>13.69</v>
      </c>
      <c r="Z25" s="117">
        <f t="shared" si="0"/>
        <v>13.470833333333333</v>
      </c>
      <c r="AA25" s="118">
        <v>16.46</v>
      </c>
      <c r="AB25" s="119" t="s">
        <v>226</v>
      </c>
      <c r="AC25" s="118">
        <v>11.53</v>
      </c>
      <c r="AD25" s="120" t="s">
        <v>114</v>
      </c>
    </row>
    <row r="26" spans="1:30" ht="11.25" customHeight="1">
      <c r="A26" s="78">
        <v>24</v>
      </c>
      <c r="B26" s="116">
        <v>13.65</v>
      </c>
      <c r="C26" s="116">
        <v>13.6</v>
      </c>
      <c r="D26" s="116">
        <v>13.62</v>
      </c>
      <c r="E26" s="116">
        <v>13.19</v>
      </c>
      <c r="F26" s="116">
        <v>13.48</v>
      </c>
      <c r="G26" s="116">
        <v>14.46</v>
      </c>
      <c r="H26" s="116">
        <v>15.51</v>
      </c>
      <c r="I26" s="116">
        <v>16.51</v>
      </c>
      <c r="J26" s="116">
        <v>20.17</v>
      </c>
      <c r="K26" s="116">
        <v>18.76</v>
      </c>
      <c r="L26" s="116">
        <v>18.78</v>
      </c>
      <c r="M26" s="116">
        <v>19.25</v>
      </c>
      <c r="N26" s="116">
        <v>20.54</v>
      </c>
      <c r="O26" s="116">
        <v>19.99</v>
      </c>
      <c r="P26" s="116">
        <v>21.99</v>
      </c>
      <c r="Q26" s="116">
        <v>22.31</v>
      </c>
      <c r="R26" s="116">
        <v>24.47</v>
      </c>
      <c r="S26" s="116">
        <v>22.94</v>
      </c>
      <c r="T26" s="116">
        <v>21.73</v>
      </c>
      <c r="U26" s="116">
        <v>20.52</v>
      </c>
      <c r="V26" s="116">
        <v>20.05</v>
      </c>
      <c r="W26" s="116">
        <v>19.27</v>
      </c>
      <c r="X26" s="116">
        <v>18.82</v>
      </c>
      <c r="Y26" s="116">
        <v>18.33</v>
      </c>
      <c r="Z26" s="117">
        <f t="shared" si="0"/>
        <v>18.414166666666663</v>
      </c>
      <c r="AA26" s="118">
        <v>25.11</v>
      </c>
      <c r="AB26" s="119" t="s">
        <v>227</v>
      </c>
      <c r="AC26" s="118">
        <v>12.81</v>
      </c>
      <c r="AD26" s="120" t="s">
        <v>228</v>
      </c>
    </row>
    <row r="27" spans="1:30" ht="11.25" customHeight="1">
      <c r="A27" s="78">
        <v>25</v>
      </c>
      <c r="B27" s="116">
        <v>17.85</v>
      </c>
      <c r="C27" s="116">
        <v>17.48</v>
      </c>
      <c r="D27" s="116">
        <v>16.6</v>
      </c>
      <c r="E27" s="116">
        <v>16.38</v>
      </c>
      <c r="F27" s="116">
        <v>16.18</v>
      </c>
      <c r="G27" s="116">
        <v>16.92</v>
      </c>
      <c r="H27" s="116">
        <v>19.38</v>
      </c>
      <c r="I27" s="116">
        <v>21.42</v>
      </c>
      <c r="J27" s="116">
        <v>23.15</v>
      </c>
      <c r="K27" s="116">
        <v>25.19</v>
      </c>
      <c r="L27" s="116">
        <v>25.97</v>
      </c>
      <c r="M27" s="116">
        <v>26.74</v>
      </c>
      <c r="N27" s="116">
        <v>28.26</v>
      </c>
      <c r="O27" s="116">
        <v>27.98</v>
      </c>
      <c r="P27" s="116">
        <v>26.56</v>
      </c>
      <c r="Q27" s="116">
        <v>25.36</v>
      </c>
      <c r="R27" s="116">
        <v>24.34</v>
      </c>
      <c r="S27" s="116">
        <v>23.41</v>
      </c>
      <c r="T27" s="116">
        <v>22.45</v>
      </c>
      <c r="U27" s="116">
        <v>21.52</v>
      </c>
      <c r="V27" s="116">
        <v>21.37</v>
      </c>
      <c r="W27" s="116">
        <v>21.36</v>
      </c>
      <c r="X27" s="116">
        <v>19.11</v>
      </c>
      <c r="Y27" s="116">
        <v>18.09</v>
      </c>
      <c r="Z27" s="117">
        <f t="shared" si="0"/>
        <v>21.794583333333335</v>
      </c>
      <c r="AA27" s="118">
        <v>28.44</v>
      </c>
      <c r="AB27" s="119" t="s">
        <v>229</v>
      </c>
      <c r="AC27" s="118">
        <v>16.1</v>
      </c>
      <c r="AD27" s="120" t="s">
        <v>214</v>
      </c>
    </row>
    <row r="28" spans="1:30" ht="11.25" customHeight="1">
      <c r="A28" s="78">
        <v>26</v>
      </c>
      <c r="B28" s="116">
        <v>17.61</v>
      </c>
      <c r="C28" s="116">
        <v>16.39</v>
      </c>
      <c r="D28" s="116">
        <v>15.01</v>
      </c>
      <c r="E28" s="116">
        <v>15.68</v>
      </c>
      <c r="F28" s="116">
        <v>16.78</v>
      </c>
      <c r="G28" s="116">
        <v>16.85</v>
      </c>
      <c r="H28" s="116">
        <v>16.85</v>
      </c>
      <c r="I28" s="116">
        <v>16.86</v>
      </c>
      <c r="J28" s="116">
        <v>15.91</v>
      </c>
      <c r="K28" s="116">
        <v>17.47</v>
      </c>
      <c r="L28" s="116">
        <v>17.71</v>
      </c>
      <c r="M28" s="116">
        <v>19.28</v>
      </c>
      <c r="N28" s="116">
        <v>20.5</v>
      </c>
      <c r="O28" s="116">
        <v>23.86</v>
      </c>
      <c r="P28" s="116">
        <v>23.01</v>
      </c>
      <c r="Q28" s="116">
        <v>22.52</v>
      </c>
      <c r="R28" s="116">
        <v>21.78</v>
      </c>
      <c r="S28" s="116">
        <v>21.42</v>
      </c>
      <c r="T28" s="116">
        <v>20.82</v>
      </c>
      <c r="U28" s="116">
        <v>20.24</v>
      </c>
      <c r="V28" s="116">
        <v>19.64</v>
      </c>
      <c r="W28" s="116">
        <v>19.26</v>
      </c>
      <c r="X28" s="116">
        <v>18.2</v>
      </c>
      <c r="Y28" s="116">
        <v>17.76</v>
      </c>
      <c r="Z28" s="117">
        <f t="shared" si="0"/>
        <v>18.808749999999996</v>
      </c>
      <c r="AA28" s="118">
        <v>24.35</v>
      </c>
      <c r="AB28" s="119" t="s">
        <v>230</v>
      </c>
      <c r="AC28" s="118">
        <v>14.9</v>
      </c>
      <c r="AD28" s="120" t="s">
        <v>231</v>
      </c>
    </row>
    <row r="29" spans="1:30" ht="11.25" customHeight="1">
      <c r="A29" s="78">
        <v>27</v>
      </c>
      <c r="B29" s="116">
        <v>17.5</v>
      </c>
      <c r="C29" s="116">
        <v>17.43</v>
      </c>
      <c r="D29" s="116">
        <v>17.38</v>
      </c>
      <c r="E29" s="116">
        <v>17.09</v>
      </c>
      <c r="F29" s="116">
        <v>17.08</v>
      </c>
      <c r="G29" s="116">
        <v>16.79</v>
      </c>
      <c r="H29" s="116">
        <v>16.73</v>
      </c>
      <c r="I29" s="116">
        <v>16.87</v>
      </c>
      <c r="J29" s="116">
        <v>16.84</v>
      </c>
      <c r="K29" s="116">
        <v>17.21</v>
      </c>
      <c r="L29" s="116">
        <v>18.09</v>
      </c>
      <c r="M29" s="116">
        <v>19.26</v>
      </c>
      <c r="N29" s="116">
        <v>20.95</v>
      </c>
      <c r="O29" s="116">
        <v>22.33</v>
      </c>
      <c r="P29" s="116">
        <v>21.21</v>
      </c>
      <c r="Q29" s="116">
        <v>20.32</v>
      </c>
      <c r="R29" s="116">
        <v>18.52</v>
      </c>
      <c r="S29" s="116">
        <v>17.67</v>
      </c>
      <c r="T29" s="116">
        <v>16.85</v>
      </c>
      <c r="U29" s="116">
        <v>17.2</v>
      </c>
      <c r="V29" s="116">
        <v>18.45</v>
      </c>
      <c r="W29" s="116">
        <v>18</v>
      </c>
      <c r="X29" s="116">
        <v>17.61</v>
      </c>
      <c r="Y29" s="116">
        <v>17.56</v>
      </c>
      <c r="Z29" s="117">
        <f t="shared" si="0"/>
        <v>18.1225</v>
      </c>
      <c r="AA29" s="118">
        <v>22.93</v>
      </c>
      <c r="AB29" s="119" t="s">
        <v>232</v>
      </c>
      <c r="AC29" s="118">
        <v>16.59</v>
      </c>
      <c r="AD29" s="120" t="s">
        <v>233</v>
      </c>
    </row>
    <row r="30" spans="1:30" ht="11.25" customHeight="1">
      <c r="A30" s="78">
        <v>28</v>
      </c>
      <c r="B30" s="116">
        <v>17.6</v>
      </c>
      <c r="C30" s="116">
        <v>17.93</v>
      </c>
      <c r="D30" s="116">
        <v>17.94</v>
      </c>
      <c r="E30" s="116">
        <v>18.1</v>
      </c>
      <c r="F30" s="116">
        <v>17.94</v>
      </c>
      <c r="G30" s="116">
        <v>19.36</v>
      </c>
      <c r="H30" s="116">
        <v>21.53</v>
      </c>
      <c r="I30" s="116">
        <v>23.22</v>
      </c>
      <c r="J30" s="116">
        <v>24.61</v>
      </c>
      <c r="K30" s="116">
        <v>23.53</v>
      </c>
      <c r="L30" s="116">
        <v>22.97</v>
      </c>
      <c r="M30" s="116">
        <v>22.25</v>
      </c>
      <c r="N30" s="116">
        <v>21.99</v>
      </c>
      <c r="O30" s="116">
        <v>21.19</v>
      </c>
      <c r="P30" s="116">
        <v>22.58</v>
      </c>
      <c r="Q30" s="116">
        <v>22.24</v>
      </c>
      <c r="R30" s="116">
        <v>21.49</v>
      </c>
      <c r="S30" s="116">
        <v>21.17</v>
      </c>
      <c r="T30" s="116">
        <v>20.26</v>
      </c>
      <c r="U30" s="116">
        <v>20.22</v>
      </c>
      <c r="V30" s="116">
        <v>19.03</v>
      </c>
      <c r="W30" s="116">
        <v>18.55</v>
      </c>
      <c r="X30" s="116">
        <v>18.61</v>
      </c>
      <c r="Y30" s="116">
        <v>18.82</v>
      </c>
      <c r="Z30" s="117">
        <f t="shared" si="0"/>
        <v>20.547083333333333</v>
      </c>
      <c r="AA30" s="118">
        <v>25.55</v>
      </c>
      <c r="AB30" s="119" t="s">
        <v>234</v>
      </c>
      <c r="AC30" s="118">
        <v>17.48</v>
      </c>
      <c r="AD30" s="120" t="s">
        <v>235</v>
      </c>
    </row>
    <row r="31" spans="1:30" ht="11.25" customHeight="1">
      <c r="A31" s="78">
        <v>29</v>
      </c>
      <c r="B31" s="116">
        <v>19.01</v>
      </c>
      <c r="C31" s="116">
        <v>18.77</v>
      </c>
      <c r="D31" s="116">
        <v>17.67</v>
      </c>
      <c r="E31" s="116">
        <v>16.8</v>
      </c>
      <c r="F31" s="116">
        <v>16.58</v>
      </c>
      <c r="G31" s="116">
        <v>16.75</v>
      </c>
      <c r="H31" s="116">
        <v>18.33</v>
      </c>
      <c r="I31" s="116">
        <v>21.34</v>
      </c>
      <c r="J31" s="116">
        <v>21.48</v>
      </c>
      <c r="K31" s="116">
        <v>21.8</v>
      </c>
      <c r="L31" s="116">
        <v>22.14</v>
      </c>
      <c r="M31" s="116">
        <v>22.43</v>
      </c>
      <c r="N31" s="116">
        <v>22.34</v>
      </c>
      <c r="O31" s="116">
        <v>22.85</v>
      </c>
      <c r="P31" s="116">
        <v>21.42</v>
      </c>
      <c r="Q31" s="116">
        <v>21.27</v>
      </c>
      <c r="R31" s="116">
        <v>21.23</v>
      </c>
      <c r="S31" s="116">
        <v>21.1</v>
      </c>
      <c r="T31" s="116">
        <v>19.89</v>
      </c>
      <c r="U31" s="116">
        <v>20.02</v>
      </c>
      <c r="V31" s="116">
        <v>19.53</v>
      </c>
      <c r="W31" s="116">
        <v>20.23</v>
      </c>
      <c r="X31" s="116">
        <v>19.71</v>
      </c>
      <c r="Y31" s="116">
        <v>18.42</v>
      </c>
      <c r="Z31" s="117">
        <f t="shared" si="0"/>
        <v>20.04625</v>
      </c>
      <c r="AA31" s="118">
        <v>23.92</v>
      </c>
      <c r="AB31" s="119" t="s">
        <v>211</v>
      </c>
      <c r="AC31" s="118">
        <v>16.42</v>
      </c>
      <c r="AD31" s="120" t="s">
        <v>114</v>
      </c>
    </row>
    <row r="32" spans="1:30" ht="11.25" customHeight="1">
      <c r="A32" s="78">
        <v>30</v>
      </c>
      <c r="B32" s="116">
        <v>18.98</v>
      </c>
      <c r="C32" s="116">
        <v>18.7</v>
      </c>
      <c r="D32" s="116">
        <v>18.53</v>
      </c>
      <c r="E32" s="116">
        <v>17.36</v>
      </c>
      <c r="F32" s="116">
        <v>17.26</v>
      </c>
      <c r="G32" s="116">
        <v>18.87</v>
      </c>
      <c r="H32" s="116">
        <v>20.2</v>
      </c>
      <c r="I32" s="116">
        <v>19.87</v>
      </c>
      <c r="J32" s="116">
        <v>21.44</v>
      </c>
      <c r="K32" s="116">
        <v>23.57</v>
      </c>
      <c r="L32" s="116">
        <v>26.27</v>
      </c>
      <c r="M32" s="116">
        <v>27.31</v>
      </c>
      <c r="N32" s="116">
        <v>25.41</v>
      </c>
      <c r="O32" s="116">
        <v>25.55</v>
      </c>
      <c r="P32" s="116">
        <v>24.76</v>
      </c>
      <c r="Q32" s="116">
        <v>23.56</v>
      </c>
      <c r="R32" s="116">
        <v>23.71</v>
      </c>
      <c r="S32" s="116">
        <v>21.84</v>
      </c>
      <c r="T32" s="116">
        <v>21.58</v>
      </c>
      <c r="U32" s="116">
        <v>22.62</v>
      </c>
      <c r="V32" s="116">
        <v>23.05</v>
      </c>
      <c r="W32" s="116">
        <v>21.81</v>
      </c>
      <c r="X32" s="116">
        <v>23.09</v>
      </c>
      <c r="Y32" s="116">
        <v>19.41</v>
      </c>
      <c r="Z32" s="117">
        <f t="shared" si="0"/>
        <v>21.864583333333332</v>
      </c>
      <c r="AA32" s="118">
        <v>27.85</v>
      </c>
      <c r="AB32" s="119" t="s">
        <v>236</v>
      </c>
      <c r="AC32" s="118">
        <v>16.98</v>
      </c>
      <c r="AD32" s="120" t="s">
        <v>237</v>
      </c>
    </row>
    <row r="33" spans="1:30" ht="11.25" customHeight="1">
      <c r="A33" s="78">
        <v>31</v>
      </c>
      <c r="B33" s="116">
        <v>18.86</v>
      </c>
      <c r="C33" s="116">
        <v>17.88</v>
      </c>
      <c r="D33" s="116">
        <v>17.25</v>
      </c>
      <c r="E33" s="116">
        <v>17.05</v>
      </c>
      <c r="F33" s="116">
        <v>17.92</v>
      </c>
      <c r="G33" s="116">
        <v>19.79</v>
      </c>
      <c r="H33" s="116">
        <v>21.19</v>
      </c>
      <c r="I33" s="116">
        <v>24.77</v>
      </c>
      <c r="J33" s="116">
        <v>26.01</v>
      </c>
      <c r="K33" s="116">
        <v>27.02</v>
      </c>
      <c r="L33" s="116">
        <v>26.53</v>
      </c>
      <c r="M33" s="116">
        <v>25.89</v>
      </c>
      <c r="N33" s="116">
        <v>26.51</v>
      </c>
      <c r="O33" s="116">
        <v>26.48</v>
      </c>
      <c r="P33" s="116">
        <v>26.8</v>
      </c>
      <c r="Q33" s="116">
        <v>25.01</v>
      </c>
      <c r="R33" s="116">
        <v>23.52</v>
      </c>
      <c r="S33" s="116">
        <v>22.77</v>
      </c>
      <c r="T33" s="116">
        <v>22.3</v>
      </c>
      <c r="U33" s="116">
        <v>22.47</v>
      </c>
      <c r="V33" s="116">
        <v>22.32</v>
      </c>
      <c r="W33" s="116">
        <v>21.65</v>
      </c>
      <c r="X33" s="116">
        <v>20.56</v>
      </c>
      <c r="Y33" s="116">
        <v>19.77</v>
      </c>
      <c r="Z33" s="117">
        <f t="shared" si="0"/>
        <v>22.513333333333332</v>
      </c>
      <c r="AA33" s="118">
        <v>27.59</v>
      </c>
      <c r="AB33" s="119" t="s">
        <v>238</v>
      </c>
      <c r="AC33" s="118">
        <v>16.85</v>
      </c>
      <c r="AD33" s="120" t="s">
        <v>239</v>
      </c>
    </row>
    <row r="34" spans="1:30" ht="15" customHeight="1">
      <c r="A34" s="79" t="s">
        <v>9</v>
      </c>
      <c r="B34" s="126">
        <f aca="true" t="shared" si="1" ref="B34:Y34">AVERAGE(B3:B33)</f>
        <v>15.203870967741937</v>
      </c>
      <c r="C34" s="126">
        <f t="shared" si="1"/>
        <v>14.777419354838711</v>
      </c>
      <c r="D34" s="126">
        <f t="shared" si="1"/>
        <v>14.376451612903228</v>
      </c>
      <c r="E34" s="126">
        <f t="shared" si="1"/>
        <v>13.950967741935484</v>
      </c>
      <c r="F34" s="126">
        <f t="shared" si="1"/>
        <v>13.976774193548387</v>
      </c>
      <c r="G34" s="126">
        <f t="shared" si="1"/>
        <v>14.88483870967742</v>
      </c>
      <c r="H34" s="126">
        <f t="shared" si="1"/>
        <v>16.308387096774194</v>
      </c>
      <c r="I34" s="126">
        <f t="shared" si="1"/>
        <v>17.812903225806444</v>
      </c>
      <c r="J34" s="126">
        <f t="shared" si="1"/>
        <v>18.99161290322581</v>
      </c>
      <c r="K34" s="126">
        <f t="shared" si="1"/>
        <v>19.76451612903226</v>
      </c>
      <c r="L34" s="126">
        <f t="shared" si="1"/>
        <v>19.838387096774195</v>
      </c>
      <c r="M34" s="126">
        <f t="shared" si="1"/>
        <v>19.935806451612898</v>
      </c>
      <c r="N34" s="126">
        <f t="shared" si="1"/>
        <v>20.09774193548387</v>
      </c>
      <c r="O34" s="126">
        <f t="shared" si="1"/>
        <v>20.293225806451613</v>
      </c>
      <c r="P34" s="126">
        <f t="shared" si="1"/>
        <v>20.11806451612903</v>
      </c>
      <c r="Q34" s="126">
        <f t="shared" si="1"/>
        <v>19.46548387096774</v>
      </c>
      <c r="R34" s="126">
        <f t="shared" si="1"/>
        <v>19.02451612903226</v>
      </c>
      <c r="S34" s="126">
        <f t="shared" si="1"/>
        <v>18.332258064516132</v>
      </c>
      <c r="T34" s="126">
        <f t="shared" si="1"/>
        <v>17.81967741935484</v>
      </c>
      <c r="U34" s="126">
        <f t="shared" si="1"/>
        <v>17.579032258064515</v>
      </c>
      <c r="V34" s="126">
        <f t="shared" si="1"/>
        <v>17.268387096774195</v>
      </c>
      <c r="W34" s="126">
        <f t="shared" si="1"/>
        <v>16.77451612903226</v>
      </c>
      <c r="X34" s="126">
        <f t="shared" si="1"/>
        <v>16.225483870967743</v>
      </c>
      <c r="Y34" s="126">
        <f t="shared" si="1"/>
        <v>15.774193548387093</v>
      </c>
      <c r="Z34" s="126">
        <f>AVERAGE(B3:Y33)</f>
        <v>17.441438172043046</v>
      </c>
      <c r="AA34" s="127">
        <f>AVERAGE(AA3:AA33)</f>
        <v>22.59838709677419</v>
      </c>
      <c r="AB34" s="128"/>
      <c r="AC34" s="127">
        <f>AVERAGE(AC3:AC33)</f>
        <v>12.868387096774194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8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28.44</v>
      </c>
      <c r="C46" s="106">
        <f>MATCH(B46,AA3:AA33,0)</f>
        <v>25</v>
      </c>
      <c r="D46" s="107" t="str">
        <f>INDEX(AB3:AB33,C46,1)</f>
        <v>14:03</v>
      </c>
      <c r="E46" s="121"/>
      <c r="F46" s="104"/>
      <c r="G46" s="105">
        <f>MIN(AC3:AC33)</f>
        <v>6.92</v>
      </c>
      <c r="H46" s="106">
        <f>MATCH(G46,AC3:AC33,0)</f>
        <v>7</v>
      </c>
      <c r="I46" s="107" t="str">
        <f>INDEX(AD3:AD33,H46,1)</f>
        <v>03:50</v>
      </c>
    </row>
    <row r="47" spans="1:9" ht="11.25" customHeight="1">
      <c r="A47" s="108"/>
      <c r="B47" s="109"/>
      <c r="C47" s="106"/>
      <c r="D47" s="131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0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19.17</v>
      </c>
      <c r="C3" s="116">
        <v>18.61</v>
      </c>
      <c r="D3" s="116">
        <v>18.31</v>
      </c>
      <c r="E3" s="116">
        <v>17.8</v>
      </c>
      <c r="F3" s="116">
        <v>17.52</v>
      </c>
      <c r="G3" s="116">
        <v>18.92</v>
      </c>
      <c r="H3" s="116">
        <v>21.69</v>
      </c>
      <c r="I3" s="116">
        <v>25.94</v>
      </c>
      <c r="J3" s="116">
        <v>27.72</v>
      </c>
      <c r="K3" s="116">
        <v>28.04</v>
      </c>
      <c r="L3" s="116">
        <v>27.16</v>
      </c>
      <c r="M3" s="116">
        <v>26</v>
      </c>
      <c r="N3" s="116">
        <v>25.53</v>
      </c>
      <c r="O3" s="116">
        <v>25.66</v>
      </c>
      <c r="P3" s="116">
        <v>24.9</v>
      </c>
      <c r="Q3" s="116">
        <v>25.03</v>
      </c>
      <c r="R3" s="116">
        <v>25.62</v>
      </c>
      <c r="S3" s="116">
        <v>24.76</v>
      </c>
      <c r="T3" s="116">
        <v>24.14</v>
      </c>
      <c r="U3" s="116">
        <v>24.24</v>
      </c>
      <c r="V3" s="116">
        <v>23.25</v>
      </c>
      <c r="W3" s="116">
        <v>22.64</v>
      </c>
      <c r="X3" s="116">
        <v>21.31</v>
      </c>
      <c r="Y3" s="116">
        <v>20.74</v>
      </c>
      <c r="Z3" s="117">
        <f aca="true" t="shared" si="0" ref="Z3:Z32">AVERAGE(B3:Y3)</f>
        <v>23.112499999999997</v>
      </c>
      <c r="AA3" s="133">
        <v>29.11</v>
      </c>
      <c r="AB3" s="134" t="s">
        <v>147</v>
      </c>
      <c r="AC3" s="118">
        <v>17.3</v>
      </c>
      <c r="AD3" s="120" t="s">
        <v>148</v>
      </c>
    </row>
    <row r="4" spans="1:30" ht="11.25" customHeight="1">
      <c r="A4" s="78">
        <v>2</v>
      </c>
      <c r="B4" s="116">
        <v>20.25</v>
      </c>
      <c r="C4" s="116">
        <v>19.71</v>
      </c>
      <c r="D4" s="116">
        <v>17.74</v>
      </c>
      <c r="E4" s="116">
        <v>17.91</v>
      </c>
      <c r="F4" s="116">
        <v>18.52</v>
      </c>
      <c r="G4" s="116">
        <v>20.41</v>
      </c>
      <c r="H4" s="116">
        <v>21.58</v>
      </c>
      <c r="I4" s="116">
        <v>20.75</v>
      </c>
      <c r="J4" s="116">
        <v>21.7</v>
      </c>
      <c r="K4" s="116">
        <v>21.65</v>
      </c>
      <c r="L4" s="116">
        <v>22.52</v>
      </c>
      <c r="M4" s="116">
        <v>23.53</v>
      </c>
      <c r="N4" s="116">
        <v>23.6</v>
      </c>
      <c r="O4" s="116">
        <v>21.3</v>
      </c>
      <c r="P4" s="116">
        <v>21.31</v>
      </c>
      <c r="Q4" s="116">
        <v>20.77</v>
      </c>
      <c r="R4" s="116">
        <v>20.42</v>
      </c>
      <c r="S4" s="121">
        <v>18.75</v>
      </c>
      <c r="T4" s="116">
        <v>17.33</v>
      </c>
      <c r="U4" s="116">
        <v>18.1</v>
      </c>
      <c r="V4" s="116">
        <v>18.04</v>
      </c>
      <c r="W4" s="116">
        <v>18.54</v>
      </c>
      <c r="X4" s="116">
        <v>19.7</v>
      </c>
      <c r="Y4" s="116">
        <v>20.02</v>
      </c>
      <c r="Z4" s="117">
        <f t="shared" si="0"/>
        <v>20.17291666666667</v>
      </c>
      <c r="AA4" s="133">
        <v>24.42</v>
      </c>
      <c r="AB4" s="134" t="s">
        <v>73</v>
      </c>
      <c r="AC4" s="118">
        <v>17.22</v>
      </c>
      <c r="AD4" s="120" t="s">
        <v>149</v>
      </c>
    </row>
    <row r="5" spans="1:30" ht="11.25" customHeight="1">
      <c r="A5" s="78">
        <v>3</v>
      </c>
      <c r="B5" s="116">
        <v>19.98</v>
      </c>
      <c r="C5" s="116">
        <v>18.92</v>
      </c>
      <c r="D5" s="116">
        <v>18.21</v>
      </c>
      <c r="E5" s="116">
        <v>17.01</v>
      </c>
      <c r="F5" s="116">
        <v>17.76</v>
      </c>
      <c r="G5" s="116">
        <v>17.88</v>
      </c>
      <c r="H5" s="116">
        <v>19.1</v>
      </c>
      <c r="I5" s="116">
        <v>19.69</v>
      </c>
      <c r="J5" s="116">
        <v>21.36</v>
      </c>
      <c r="K5" s="116">
        <v>20.76</v>
      </c>
      <c r="L5" s="116">
        <v>21.45</v>
      </c>
      <c r="M5" s="116">
        <v>22.59</v>
      </c>
      <c r="N5" s="116">
        <v>22.68</v>
      </c>
      <c r="O5" s="116">
        <v>22.46</v>
      </c>
      <c r="P5" s="116">
        <v>21.88</v>
      </c>
      <c r="Q5" s="116">
        <v>21.47</v>
      </c>
      <c r="R5" s="116">
        <v>21.15</v>
      </c>
      <c r="S5" s="116">
        <v>20.77</v>
      </c>
      <c r="T5" s="116">
        <v>20.35</v>
      </c>
      <c r="U5" s="116">
        <v>20.47</v>
      </c>
      <c r="V5" s="116">
        <v>20.22</v>
      </c>
      <c r="W5" s="116">
        <v>19.72</v>
      </c>
      <c r="X5" s="116">
        <v>19.72</v>
      </c>
      <c r="Y5" s="116">
        <v>19.52</v>
      </c>
      <c r="Z5" s="117">
        <f t="shared" si="0"/>
        <v>20.213333333333335</v>
      </c>
      <c r="AA5" s="133">
        <v>23.68</v>
      </c>
      <c r="AB5" s="134" t="s">
        <v>150</v>
      </c>
      <c r="AC5" s="118">
        <v>16.87</v>
      </c>
      <c r="AD5" s="120" t="s">
        <v>151</v>
      </c>
    </row>
    <row r="6" spans="1:30" ht="11.25" customHeight="1">
      <c r="A6" s="78">
        <v>4</v>
      </c>
      <c r="B6" s="116">
        <v>19.35</v>
      </c>
      <c r="C6" s="116">
        <v>19.17</v>
      </c>
      <c r="D6" s="116">
        <v>19.18</v>
      </c>
      <c r="E6" s="116">
        <v>18.93</v>
      </c>
      <c r="F6" s="116">
        <v>19.12</v>
      </c>
      <c r="G6" s="116">
        <v>19.73</v>
      </c>
      <c r="H6" s="116">
        <v>20.6</v>
      </c>
      <c r="I6" s="116">
        <v>22.12</v>
      </c>
      <c r="J6" s="116">
        <v>22.8</v>
      </c>
      <c r="K6" s="116">
        <v>22.68</v>
      </c>
      <c r="L6" s="116">
        <v>23.06</v>
      </c>
      <c r="M6" s="116">
        <v>23.15</v>
      </c>
      <c r="N6" s="116">
        <v>23.51</v>
      </c>
      <c r="O6" s="116">
        <v>23.29</v>
      </c>
      <c r="P6" s="116">
        <v>22.91</v>
      </c>
      <c r="Q6" s="116">
        <v>21.95</v>
      </c>
      <c r="R6" s="116">
        <v>21.66</v>
      </c>
      <c r="S6" s="116">
        <v>20.77</v>
      </c>
      <c r="T6" s="116">
        <v>20.28</v>
      </c>
      <c r="U6" s="116">
        <v>20.12</v>
      </c>
      <c r="V6" s="116">
        <v>19.76</v>
      </c>
      <c r="W6" s="116">
        <v>19.55</v>
      </c>
      <c r="X6" s="116">
        <v>19.72</v>
      </c>
      <c r="Y6" s="116">
        <v>19.3</v>
      </c>
      <c r="Z6" s="117">
        <f t="shared" si="0"/>
        <v>20.946250000000003</v>
      </c>
      <c r="AA6" s="133">
        <v>24.34</v>
      </c>
      <c r="AB6" s="134" t="s">
        <v>152</v>
      </c>
      <c r="AC6" s="118">
        <v>18.8</v>
      </c>
      <c r="AD6" s="120" t="s">
        <v>153</v>
      </c>
    </row>
    <row r="7" spans="1:30" ht="11.25" customHeight="1">
      <c r="A7" s="78">
        <v>5</v>
      </c>
      <c r="B7" s="116">
        <v>19.29</v>
      </c>
      <c r="C7" s="116">
        <v>19.43</v>
      </c>
      <c r="D7" s="116">
        <v>19.36</v>
      </c>
      <c r="E7" s="116">
        <v>19.34</v>
      </c>
      <c r="F7" s="116">
        <v>19.22</v>
      </c>
      <c r="G7" s="116">
        <v>19.3</v>
      </c>
      <c r="H7" s="116">
        <v>19.96</v>
      </c>
      <c r="I7" s="116">
        <v>19.72</v>
      </c>
      <c r="J7" s="116">
        <v>19.69</v>
      </c>
      <c r="K7" s="116">
        <v>20.25</v>
      </c>
      <c r="L7" s="116">
        <v>19.77</v>
      </c>
      <c r="M7" s="116">
        <v>19.7</v>
      </c>
      <c r="N7" s="116">
        <v>20.37</v>
      </c>
      <c r="O7" s="116">
        <v>19.69</v>
      </c>
      <c r="P7" s="116">
        <v>19.37</v>
      </c>
      <c r="Q7" s="116">
        <v>19.31</v>
      </c>
      <c r="R7" s="116">
        <v>19.43</v>
      </c>
      <c r="S7" s="116">
        <v>18.94</v>
      </c>
      <c r="T7" s="116">
        <v>18.45</v>
      </c>
      <c r="U7" s="116">
        <v>18.53</v>
      </c>
      <c r="V7" s="116">
        <v>18.32</v>
      </c>
      <c r="W7" s="116">
        <v>18.17</v>
      </c>
      <c r="X7" s="116">
        <v>18.06</v>
      </c>
      <c r="Y7" s="116">
        <v>18.15</v>
      </c>
      <c r="Z7" s="117">
        <f t="shared" si="0"/>
        <v>19.2425</v>
      </c>
      <c r="AA7" s="133">
        <v>20.45</v>
      </c>
      <c r="AB7" s="134" t="s">
        <v>154</v>
      </c>
      <c r="AC7" s="118">
        <v>17.85</v>
      </c>
      <c r="AD7" s="120" t="s">
        <v>155</v>
      </c>
    </row>
    <row r="8" spans="1:30" ht="11.25" customHeight="1">
      <c r="A8" s="78">
        <v>6</v>
      </c>
      <c r="B8" s="116">
        <v>18.31</v>
      </c>
      <c r="C8" s="116">
        <v>18.53</v>
      </c>
      <c r="D8" s="116">
        <v>18.47</v>
      </c>
      <c r="E8" s="116">
        <v>18.55</v>
      </c>
      <c r="F8" s="116">
        <v>18.74</v>
      </c>
      <c r="G8" s="116">
        <v>18.39</v>
      </c>
      <c r="H8" s="116">
        <v>18.45</v>
      </c>
      <c r="I8" s="116">
        <v>18.46</v>
      </c>
      <c r="J8" s="116">
        <v>18.27</v>
      </c>
      <c r="K8" s="116">
        <v>17.54</v>
      </c>
      <c r="L8" s="116">
        <v>18.26</v>
      </c>
      <c r="M8" s="116">
        <v>18.08</v>
      </c>
      <c r="N8" s="116">
        <v>18.06</v>
      </c>
      <c r="O8" s="116">
        <v>17.76</v>
      </c>
      <c r="P8" s="116">
        <v>17.93</v>
      </c>
      <c r="Q8" s="116">
        <v>17.48</v>
      </c>
      <c r="R8" s="116">
        <v>17.41</v>
      </c>
      <c r="S8" s="116">
        <v>17.44</v>
      </c>
      <c r="T8" s="116">
        <v>17.39</v>
      </c>
      <c r="U8" s="116">
        <v>17.74</v>
      </c>
      <c r="V8" s="116">
        <v>17.76</v>
      </c>
      <c r="W8" s="116">
        <v>17.65</v>
      </c>
      <c r="X8" s="116">
        <v>17.7</v>
      </c>
      <c r="Y8" s="116">
        <v>17.63</v>
      </c>
      <c r="Z8" s="117">
        <f t="shared" si="0"/>
        <v>18</v>
      </c>
      <c r="AA8" s="133">
        <v>18.82</v>
      </c>
      <c r="AB8" s="134" t="s">
        <v>156</v>
      </c>
      <c r="AC8" s="118">
        <v>17.2</v>
      </c>
      <c r="AD8" s="120" t="s">
        <v>157</v>
      </c>
    </row>
    <row r="9" spans="1:30" ht="11.25" customHeight="1">
      <c r="A9" s="78">
        <v>7</v>
      </c>
      <c r="B9" s="116">
        <v>17.83</v>
      </c>
      <c r="C9" s="116">
        <v>17.58</v>
      </c>
      <c r="D9" s="116">
        <v>17.52</v>
      </c>
      <c r="E9" s="116">
        <v>17.77</v>
      </c>
      <c r="F9" s="116">
        <v>17.86</v>
      </c>
      <c r="G9" s="116">
        <v>18.21</v>
      </c>
      <c r="H9" s="116">
        <v>18.16</v>
      </c>
      <c r="I9" s="116">
        <v>18.31</v>
      </c>
      <c r="J9" s="116">
        <v>18.17</v>
      </c>
      <c r="K9" s="116">
        <v>17.17</v>
      </c>
      <c r="L9" s="116">
        <v>18.15</v>
      </c>
      <c r="M9" s="116">
        <v>17.93</v>
      </c>
      <c r="N9" s="116">
        <v>17.14</v>
      </c>
      <c r="O9" s="116">
        <v>17.21</v>
      </c>
      <c r="P9" s="116">
        <v>17.22</v>
      </c>
      <c r="Q9" s="116">
        <v>16.89</v>
      </c>
      <c r="R9" s="116">
        <v>16.99</v>
      </c>
      <c r="S9" s="116">
        <v>16.94</v>
      </c>
      <c r="T9" s="116">
        <v>17.1</v>
      </c>
      <c r="U9" s="116">
        <v>17.33</v>
      </c>
      <c r="V9" s="116">
        <v>17.44</v>
      </c>
      <c r="W9" s="116">
        <v>17.42</v>
      </c>
      <c r="X9" s="116">
        <v>17.07</v>
      </c>
      <c r="Y9" s="116">
        <v>16.89</v>
      </c>
      <c r="Z9" s="117">
        <f t="shared" si="0"/>
        <v>17.5125</v>
      </c>
      <c r="AA9" s="133">
        <v>18.69</v>
      </c>
      <c r="AB9" s="134" t="s">
        <v>158</v>
      </c>
      <c r="AC9" s="118">
        <v>16.65</v>
      </c>
      <c r="AD9" s="120" t="s">
        <v>127</v>
      </c>
    </row>
    <row r="10" spans="1:30" ht="11.25" customHeight="1">
      <c r="A10" s="78">
        <v>8</v>
      </c>
      <c r="B10" s="116">
        <v>17.03</v>
      </c>
      <c r="C10" s="116">
        <v>16.88</v>
      </c>
      <c r="D10" s="116">
        <v>16.99</v>
      </c>
      <c r="E10" s="116">
        <v>16.6</v>
      </c>
      <c r="F10" s="116">
        <v>16.99</v>
      </c>
      <c r="G10" s="116">
        <v>17.08</v>
      </c>
      <c r="H10" s="116">
        <v>17.56</v>
      </c>
      <c r="I10" s="116">
        <v>18.14</v>
      </c>
      <c r="J10" s="116">
        <v>18</v>
      </c>
      <c r="K10" s="116">
        <v>17.99</v>
      </c>
      <c r="L10" s="116">
        <v>18.06</v>
      </c>
      <c r="M10" s="116">
        <v>18.66</v>
      </c>
      <c r="N10" s="116">
        <v>18.91</v>
      </c>
      <c r="O10" s="116">
        <v>19.77</v>
      </c>
      <c r="P10" s="116">
        <v>19.9</v>
      </c>
      <c r="Q10" s="116">
        <v>19.83</v>
      </c>
      <c r="R10" s="116">
        <v>19.59</v>
      </c>
      <c r="S10" s="116">
        <v>19.07</v>
      </c>
      <c r="T10" s="116">
        <v>18.81</v>
      </c>
      <c r="U10" s="116">
        <v>18.99</v>
      </c>
      <c r="V10" s="116">
        <v>18.83</v>
      </c>
      <c r="W10" s="116">
        <v>18.86</v>
      </c>
      <c r="X10" s="116">
        <v>18.62</v>
      </c>
      <c r="Y10" s="116">
        <v>18.93</v>
      </c>
      <c r="Z10" s="117">
        <f t="shared" si="0"/>
        <v>18.337083333333332</v>
      </c>
      <c r="AA10" s="133">
        <v>20.55</v>
      </c>
      <c r="AB10" s="134" t="s">
        <v>159</v>
      </c>
      <c r="AC10" s="118">
        <v>16.46</v>
      </c>
      <c r="AD10" s="120" t="s">
        <v>56</v>
      </c>
    </row>
    <row r="11" spans="1:30" ht="11.25" customHeight="1">
      <c r="A11" s="78">
        <v>9</v>
      </c>
      <c r="B11" s="116">
        <v>18.97</v>
      </c>
      <c r="C11" s="116">
        <v>18.77</v>
      </c>
      <c r="D11" s="116">
        <v>18.93</v>
      </c>
      <c r="E11" s="116">
        <v>19.08</v>
      </c>
      <c r="F11" s="116">
        <v>18.71</v>
      </c>
      <c r="G11" s="116">
        <v>18.74</v>
      </c>
      <c r="H11" s="116">
        <v>18.7</v>
      </c>
      <c r="I11" s="116">
        <v>19.11</v>
      </c>
      <c r="J11" s="116">
        <v>20.42</v>
      </c>
      <c r="K11" s="116">
        <v>20.89</v>
      </c>
      <c r="L11" s="116">
        <v>20.74</v>
      </c>
      <c r="M11" s="116">
        <v>20.61</v>
      </c>
      <c r="N11" s="116">
        <v>20.79</v>
      </c>
      <c r="O11" s="116">
        <v>20.67</v>
      </c>
      <c r="P11" s="116">
        <v>21.03</v>
      </c>
      <c r="Q11" s="116">
        <v>20.37</v>
      </c>
      <c r="R11" s="116">
        <v>19.48</v>
      </c>
      <c r="S11" s="116">
        <v>18.9</v>
      </c>
      <c r="T11" s="116">
        <v>18.88</v>
      </c>
      <c r="U11" s="116">
        <v>19.05</v>
      </c>
      <c r="V11" s="116">
        <v>19.27</v>
      </c>
      <c r="W11" s="116">
        <v>19.13</v>
      </c>
      <c r="X11" s="116">
        <v>19.29</v>
      </c>
      <c r="Y11" s="116">
        <v>18.79</v>
      </c>
      <c r="Z11" s="117">
        <f t="shared" si="0"/>
        <v>19.555</v>
      </c>
      <c r="AA11" s="133">
        <v>21.69</v>
      </c>
      <c r="AB11" s="134" t="s">
        <v>160</v>
      </c>
      <c r="AC11" s="118">
        <v>18.29</v>
      </c>
      <c r="AD11" s="120" t="s">
        <v>161</v>
      </c>
    </row>
    <row r="12" spans="1:30" ht="11.25" customHeight="1">
      <c r="A12" s="82">
        <v>10</v>
      </c>
      <c r="B12" s="122">
        <v>18.87</v>
      </c>
      <c r="C12" s="122">
        <v>18.95</v>
      </c>
      <c r="D12" s="122">
        <v>18.44</v>
      </c>
      <c r="E12" s="122">
        <v>18.95</v>
      </c>
      <c r="F12" s="122">
        <v>19.14</v>
      </c>
      <c r="G12" s="122">
        <v>18.52</v>
      </c>
      <c r="H12" s="122">
        <v>18.2</v>
      </c>
      <c r="I12" s="122">
        <v>18.86</v>
      </c>
      <c r="J12" s="122">
        <v>21.57</v>
      </c>
      <c r="K12" s="122">
        <v>22.27</v>
      </c>
      <c r="L12" s="122">
        <v>21.71</v>
      </c>
      <c r="M12" s="122">
        <v>21.54</v>
      </c>
      <c r="N12" s="122">
        <v>20.94</v>
      </c>
      <c r="O12" s="122">
        <v>21.22</v>
      </c>
      <c r="P12" s="122">
        <v>21.35</v>
      </c>
      <c r="Q12" s="122">
        <v>20.66</v>
      </c>
      <c r="R12" s="122">
        <v>20.64</v>
      </c>
      <c r="S12" s="122">
        <v>19.85</v>
      </c>
      <c r="T12" s="122">
        <v>19.1</v>
      </c>
      <c r="U12" s="122">
        <v>19.33</v>
      </c>
      <c r="V12" s="122">
        <v>19.37</v>
      </c>
      <c r="W12" s="122">
        <v>18.99</v>
      </c>
      <c r="X12" s="122">
        <v>19.03</v>
      </c>
      <c r="Y12" s="122">
        <v>19.35</v>
      </c>
      <c r="Z12" s="123">
        <f t="shared" si="0"/>
        <v>19.868750000000006</v>
      </c>
      <c r="AA12" s="135">
        <v>22.92</v>
      </c>
      <c r="AB12" s="136" t="s">
        <v>162</v>
      </c>
      <c r="AC12" s="105">
        <v>17.82</v>
      </c>
      <c r="AD12" s="125" t="s">
        <v>163</v>
      </c>
    </row>
    <row r="13" spans="1:30" ht="11.25" customHeight="1">
      <c r="A13" s="78">
        <v>11</v>
      </c>
      <c r="B13" s="116">
        <v>19.2</v>
      </c>
      <c r="C13" s="116">
        <v>18.53</v>
      </c>
      <c r="D13" s="116">
        <v>18.28</v>
      </c>
      <c r="E13" s="116">
        <v>17.9</v>
      </c>
      <c r="F13" s="116">
        <v>17.71</v>
      </c>
      <c r="G13" s="116">
        <v>17.84</v>
      </c>
      <c r="H13" s="116">
        <v>18.18</v>
      </c>
      <c r="I13" s="116">
        <v>18.61</v>
      </c>
      <c r="J13" s="116">
        <v>19.7</v>
      </c>
      <c r="K13" s="116">
        <v>20.9</v>
      </c>
      <c r="L13" s="116">
        <v>19.67</v>
      </c>
      <c r="M13" s="116">
        <v>20.2</v>
      </c>
      <c r="N13" s="116">
        <v>20.65</v>
      </c>
      <c r="O13" s="116">
        <v>19.37</v>
      </c>
      <c r="P13" s="116">
        <v>20.47</v>
      </c>
      <c r="Q13" s="116">
        <v>20.8</v>
      </c>
      <c r="R13" s="116">
        <v>20.49</v>
      </c>
      <c r="S13" s="116">
        <v>19.27</v>
      </c>
      <c r="T13" s="116">
        <v>19.3</v>
      </c>
      <c r="U13" s="116">
        <v>20.46</v>
      </c>
      <c r="V13" s="116">
        <v>19.81</v>
      </c>
      <c r="W13" s="116">
        <v>19.84</v>
      </c>
      <c r="X13" s="116">
        <v>19.74</v>
      </c>
      <c r="Y13" s="116">
        <v>19.99</v>
      </c>
      <c r="Z13" s="117">
        <f t="shared" si="0"/>
        <v>19.45458333333333</v>
      </c>
      <c r="AA13" s="137">
        <v>21.84</v>
      </c>
      <c r="AB13" s="138" t="s">
        <v>87</v>
      </c>
      <c r="AC13" s="118">
        <v>17.6</v>
      </c>
      <c r="AD13" s="120" t="s">
        <v>90</v>
      </c>
    </row>
    <row r="14" spans="1:30" ht="11.25" customHeight="1">
      <c r="A14" s="78">
        <v>12</v>
      </c>
      <c r="B14" s="116">
        <v>19.8</v>
      </c>
      <c r="C14" s="116">
        <v>19.58</v>
      </c>
      <c r="D14" s="116">
        <v>19.5</v>
      </c>
      <c r="E14" s="116">
        <v>19.54</v>
      </c>
      <c r="F14" s="116">
        <v>19.47</v>
      </c>
      <c r="G14" s="116">
        <v>19.05</v>
      </c>
      <c r="H14" s="116">
        <v>18.71</v>
      </c>
      <c r="I14" s="116">
        <v>18.25</v>
      </c>
      <c r="J14" s="116">
        <v>18.66</v>
      </c>
      <c r="K14" s="116">
        <v>18.92</v>
      </c>
      <c r="L14" s="116">
        <v>18.7</v>
      </c>
      <c r="M14" s="116">
        <v>19.03</v>
      </c>
      <c r="N14" s="116">
        <v>19.71</v>
      </c>
      <c r="O14" s="116">
        <v>20.95</v>
      </c>
      <c r="P14" s="116">
        <v>20.06</v>
      </c>
      <c r="Q14" s="116">
        <v>19.57</v>
      </c>
      <c r="R14" s="116">
        <v>18.92</v>
      </c>
      <c r="S14" s="116">
        <v>18.17</v>
      </c>
      <c r="T14" s="116">
        <v>18.46</v>
      </c>
      <c r="U14" s="116">
        <v>18.81</v>
      </c>
      <c r="V14" s="116">
        <v>19.07</v>
      </c>
      <c r="W14" s="116">
        <v>18.84</v>
      </c>
      <c r="X14" s="116">
        <v>18.52</v>
      </c>
      <c r="Y14" s="116">
        <v>19.05</v>
      </c>
      <c r="Z14" s="117">
        <f t="shared" si="0"/>
        <v>19.139166666666664</v>
      </c>
      <c r="AA14" s="137">
        <v>21.24</v>
      </c>
      <c r="AB14" s="138" t="s">
        <v>164</v>
      </c>
      <c r="AC14" s="118">
        <v>18.05</v>
      </c>
      <c r="AD14" s="120" t="s">
        <v>165</v>
      </c>
    </row>
    <row r="15" spans="1:30" ht="11.25" customHeight="1">
      <c r="A15" s="78">
        <v>13</v>
      </c>
      <c r="B15" s="116">
        <v>19.37</v>
      </c>
      <c r="C15" s="116">
        <v>19.32</v>
      </c>
      <c r="D15" s="116">
        <v>19.42</v>
      </c>
      <c r="E15" s="116">
        <v>19.24</v>
      </c>
      <c r="F15" s="116">
        <v>19.53</v>
      </c>
      <c r="G15" s="116">
        <v>20.49</v>
      </c>
      <c r="H15" s="116">
        <v>21.73</v>
      </c>
      <c r="I15" s="116">
        <v>23.67</v>
      </c>
      <c r="J15" s="116">
        <v>25.14</v>
      </c>
      <c r="K15" s="116">
        <v>26.42</v>
      </c>
      <c r="L15" s="116">
        <v>29.39</v>
      </c>
      <c r="M15" s="116">
        <v>30.04</v>
      </c>
      <c r="N15" s="116">
        <v>26.58</v>
      </c>
      <c r="O15" s="116">
        <v>24.82</v>
      </c>
      <c r="P15" s="116">
        <v>25.12</v>
      </c>
      <c r="Q15" s="116">
        <v>22.89</v>
      </c>
      <c r="R15" s="116">
        <v>20.63</v>
      </c>
      <c r="S15" s="116">
        <v>18.97</v>
      </c>
      <c r="T15" s="116">
        <v>18.97</v>
      </c>
      <c r="U15" s="116">
        <v>18.55</v>
      </c>
      <c r="V15" s="116">
        <v>18.79</v>
      </c>
      <c r="W15" s="116">
        <v>18.72</v>
      </c>
      <c r="X15" s="116">
        <v>18.41</v>
      </c>
      <c r="Y15" s="116">
        <v>18.11</v>
      </c>
      <c r="Z15" s="117">
        <f t="shared" si="0"/>
        <v>21.846666666666668</v>
      </c>
      <c r="AA15" s="137">
        <v>31.21</v>
      </c>
      <c r="AB15" s="138" t="s">
        <v>73</v>
      </c>
      <c r="AC15" s="118">
        <v>17.97</v>
      </c>
      <c r="AD15" s="120" t="s">
        <v>166</v>
      </c>
    </row>
    <row r="16" spans="1:30" ht="11.25" customHeight="1">
      <c r="A16" s="78">
        <v>14</v>
      </c>
      <c r="B16" s="116">
        <v>17.72</v>
      </c>
      <c r="C16" s="116">
        <v>17.23</v>
      </c>
      <c r="D16" s="116">
        <v>16.96</v>
      </c>
      <c r="E16" s="116">
        <v>15.79</v>
      </c>
      <c r="F16" s="116">
        <v>15.97</v>
      </c>
      <c r="G16" s="116">
        <v>18.64</v>
      </c>
      <c r="H16" s="116">
        <v>21.37</v>
      </c>
      <c r="I16" s="116">
        <v>22.9</v>
      </c>
      <c r="J16" s="116">
        <v>23.49</v>
      </c>
      <c r="K16" s="116">
        <v>22.79</v>
      </c>
      <c r="L16" s="116">
        <v>23.3</v>
      </c>
      <c r="M16" s="116">
        <v>23.18</v>
      </c>
      <c r="N16" s="116">
        <v>22.18</v>
      </c>
      <c r="O16" s="116">
        <v>21.1</v>
      </c>
      <c r="P16" s="116">
        <v>21.63</v>
      </c>
      <c r="Q16" s="116">
        <v>21.69</v>
      </c>
      <c r="R16" s="116">
        <v>21.14</v>
      </c>
      <c r="S16" s="116">
        <v>21.11</v>
      </c>
      <c r="T16" s="116">
        <v>19.61</v>
      </c>
      <c r="U16" s="116">
        <v>19.31</v>
      </c>
      <c r="V16" s="116">
        <v>19.12</v>
      </c>
      <c r="W16" s="116">
        <v>18.62</v>
      </c>
      <c r="X16" s="116">
        <v>18.79</v>
      </c>
      <c r="Y16" s="116">
        <v>19.07</v>
      </c>
      <c r="Z16" s="117">
        <f t="shared" si="0"/>
        <v>20.11291666666667</v>
      </c>
      <c r="AA16" s="137">
        <v>24.29</v>
      </c>
      <c r="AB16" s="138" t="s">
        <v>167</v>
      </c>
      <c r="AC16" s="118">
        <v>15.51</v>
      </c>
      <c r="AD16" s="120" t="s">
        <v>168</v>
      </c>
    </row>
    <row r="17" spans="1:30" ht="11.25" customHeight="1">
      <c r="A17" s="78">
        <v>15</v>
      </c>
      <c r="B17" s="116">
        <v>19.07</v>
      </c>
      <c r="C17" s="116">
        <v>19.58</v>
      </c>
      <c r="D17" s="116">
        <v>16.82</v>
      </c>
      <c r="E17" s="116">
        <v>16.45</v>
      </c>
      <c r="F17" s="116">
        <v>16.56</v>
      </c>
      <c r="G17" s="116">
        <v>18.72</v>
      </c>
      <c r="H17" s="116">
        <v>21.23</v>
      </c>
      <c r="I17" s="116">
        <v>22.59</v>
      </c>
      <c r="J17" s="116">
        <v>25.01</v>
      </c>
      <c r="K17" s="116">
        <v>24.21</v>
      </c>
      <c r="L17" s="116">
        <v>25.35</v>
      </c>
      <c r="M17" s="116">
        <v>25.04</v>
      </c>
      <c r="N17" s="116">
        <v>25.08</v>
      </c>
      <c r="O17" s="116">
        <v>24.37</v>
      </c>
      <c r="P17" s="116">
        <v>23.52</v>
      </c>
      <c r="Q17" s="116">
        <v>23.43</v>
      </c>
      <c r="R17" s="116">
        <v>23.15</v>
      </c>
      <c r="S17" s="116">
        <v>23.08</v>
      </c>
      <c r="T17" s="116">
        <v>21.97</v>
      </c>
      <c r="U17" s="116">
        <v>22.68</v>
      </c>
      <c r="V17" s="116">
        <v>22.47</v>
      </c>
      <c r="W17" s="116">
        <v>22.96</v>
      </c>
      <c r="X17" s="116">
        <v>22.03</v>
      </c>
      <c r="Y17" s="116">
        <v>21.19</v>
      </c>
      <c r="Z17" s="117">
        <f t="shared" si="0"/>
        <v>21.939999999999998</v>
      </c>
      <c r="AA17" s="137">
        <v>27.13</v>
      </c>
      <c r="AB17" s="138" t="s">
        <v>169</v>
      </c>
      <c r="AC17" s="118">
        <v>16.2</v>
      </c>
      <c r="AD17" s="120" t="s">
        <v>170</v>
      </c>
    </row>
    <row r="18" spans="1:30" ht="11.25" customHeight="1">
      <c r="A18" s="78">
        <v>16</v>
      </c>
      <c r="B18" s="116">
        <v>19.82</v>
      </c>
      <c r="C18" s="116">
        <v>19.48</v>
      </c>
      <c r="D18" s="116">
        <v>19.24</v>
      </c>
      <c r="E18" s="116">
        <v>18.89</v>
      </c>
      <c r="F18" s="116">
        <v>18.8</v>
      </c>
      <c r="G18" s="116">
        <v>20.4</v>
      </c>
      <c r="H18" s="116">
        <v>20.35</v>
      </c>
      <c r="I18" s="116">
        <v>21.28</v>
      </c>
      <c r="J18" s="116">
        <v>25.53</v>
      </c>
      <c r="K18" s="116">
        <v>25.24</v>
      </c>
      <c r="L18" s="116">
        <v>24.28</v>
      </c>
      <c r="M18" s="116">
        <v>25.04</v>
      </c>
      <c r="N18" s="116">
        <v>23.94</v>
      </c>
      <c r="O18" s="116">
        <v>23.17</v>
      </c>
      <c r="P18" s="116">
        <v>22.94</v>
      </c>
      <c r="Q18" s="116">
        <v>22.77</v>
      </c>
      <c r="R18" s="116">
        <v>23.46</v>
      </c>
      <c r="S18" s="116">
        <v>21.68</v>
      </c>
      <c r="T18" s="116">
        <v>21.42</v>
      </c>
      <c r="U18" s="116">
        <v>21.96</v>
      </c>
      <c r="V18" s="116">
        <v>21.74</v>
      </c>
      <c r="W18" s="116">
        <v>21.4</v>
      </c>
      <c r="X18" s="116">
        <v>20.85</v>
      </c>
      <c r="Y18" s="116">
        <v>21.25</v>
      </c>
      <c r="Z18" s="117">
        <f t="shared" si="0"/>
        <v>21.872083333333336</v>
      </c>
      <c r="AA18" s="137">
        <v>26.47</v>
      </c>
      <c r="AB18" s="138" t="s">
        <v>169</v>
      </c>
      <c r="AC18" s="118">
        <v>18.54</v>
      </c>
      <c r="AD18" s="120" t="s">
        <v>153</v>
      </c>
    </row>
    <row r="19" spans="1:30" ht="11.25" customHeight="1">
      <c r="A19" s="78">
        <v>17</v>
      </c>
      <c r="B19" s="116">
        <v>20.67</v>
      </c>
      <c r="C19" s="116">
        <v>20.56</v>
      </c>
      <c r="D19" s="116">
        <v>20.57</v>
      </c>
      <c r="E19" s="116">
        <v>20.43</v>
      </c>
      <c r="F19" s="116">
        <v>20.29</v>
      </c>
      <c r="G19" s="116">
        <v>20.49</v>
      </c>
      <c r="H19" s="116">
        <v>21.59</v>
      </c>
      <c r="I19" s="116">
        <v>22.55</v>
      </c>
      <c r="J19" s="116">
        <v>22.52</v>
      </c>
      <c r="K19" s="116">
        <v>23.31</v>
      </c>
      <c r="L19" s="116">
        <v>23.32</v>
      </c>
      <c r="M19" s="116">
        <v>23.4</v>
      </c>
      <c r="N19" s="116">
        <v>23.29</v>
      </c>
      <c r="O19" s="116">
        <v>23.37</v>
      </c>
      <c r="P19" s="116">
        <v>23.17</v>
      </c>
      <c r="Q19" s="116">
        <v>22.66</v>
      </c>
      <c r="R19" s="116">
        <v>22.44</v>
      </c>
      <c r="S19" s="116">
        <v>21.73</v>
      </c>
      <c r="T19" s="116">
        <v>21.17</v>
      </c>
      <c r="U19" s="116">
        <v>21.37</v>
      </c>
      <c r="V19" s="116">
        <v>21.34</v>
      </c>
      <c r="W19" s="116">
        <v>21.53</v>
      </c>
      <c r="X19" s="116">
        <v>21.37</v>
      </c>
      <c r="Y19" s="116">
        <v>21.3</v>
      </c>
      <c r="Z19" s="117">
        <f t="shared" si="0"/>
        <v>21.85166666666667</v>
      </c>
      <c r="AA19" s="137">
        <v>24.67</v>
      </c>
      <c r="AB19" s="138" t="s">
        <v>171</v>
      </c>
      <c r="AC19" s="118">
        <v>20.04</v>
      </c>
      <c r="AD19" s="120" t="s">
        <v>172</v>
      </c>
    </row>
    <row r="20" spans="1:30" ht="11.25" customHeight="1">
      <c r="A20" s="78">
        <v>18</v>
      </c>
      <c r="B20" s="116">
        <v>21.16</v>
      </c>
      <c r="C20" s="116">
        <v>20.98</v>
      </c>
      <c r="D20" s="116">
        <v>20.69</v>
      </c>
      <c r="E20" s="116">
        <v>20.49</v>
      </c>
      <c r="F20" s="116">
        <v>20.65</v>
      </c>
      <c r="G20" s="116">
        <v>20.77</v>
      </c>
      <c r="H20" s="116">
        <v>21.09</v>
      </c>
      <c r="I20" s="116">
        <v>21</v>
      </c>
      <c r="J20" s="116">
        <v>21.34</v>
      </c>
      <c r="K20" s="116">
        <v>21.24</v>
      </c>
      <c r="L20" s="116">
        <v>21.38</v>
      </c>
      <c r="M20" s="116">
        <v>22.29</v>
      </c>
      <c r="N20" s="116">
        <v>21.84</v>
      </c>
      <c r="O20" s="116">
        <v>21.94</v>
      </c>
      <c r="P20" s="116">
        <v>22.61</v>
      </c>
      <c r="Q20" s="116">
        <v>22.29</v>
      </c>
      <c r="R20" s="116">
        <v>22.71</v>
      </c>
      <c r="S20" s="116">
        <v>21.5</v>
      </c>
      <c r="T20" s="116">
        <v>20.76</v>
      </c>
      <c r="U20" s="116">
        <v>20.43</v>
      </c>
      <c r="V20" s="116">
        <v>20.48</v>
      </c>
      <c r="W20" s="116">
        <v>20.45</v>
      </c>
      <c r="X20" s="116">
        <v>19.89</v>
      </c>
      <c r="Y20" s="116">
        <v>20</v>
      </c>
      <c r="Z20" s="117">
        <f t="shared" si="0"/>
        <v>21.16583333333333</v>
      </c>
      <c r="AA20" s="137">
        <v>23.5</v>
      </c>
      <c r="AB20" s="138" t="s">
        <v>173</v>
      </c>
      <c r="AC20" s="118">
        <v>19.73</v>
      </c>
      <c r="AD20" s="120" t="s">
        <v>174</v>
      </c>
    </row>
    <row r="21" spans="1:30" ht="11.25" customHeight="1">
      <c r="A21" s="78">
        <v>19</v>
      </c>
      <c r="B21" s="116">
        <v>20.12</v>
      </c>
      <c r="C21" s="116">
        <v>19.68</v>
      </c>
      <c r="D21" s="116">
        <v>19.06</v>
      </c>
      <c r="E21" s="116">
        <v>18.27</v>
      </c>
      <c r="F21" s="116">
        <v>18.14</v>
      </c>
      <c r="G21" s="116">
        <v>19.86</v>
      </c>
      <c r="H21" s="116">
        <v>23.12</v>
      </c>
      <c r="I21" s="116">
        <v>25.41</v>
      </c>
      <c r="J21" s="116">
        <v>27.06</v>
      </c>
      <c r="K21" s="116">
        <v>25.42</v>
      </c>
      <c r="L21" s="116">
        <v>25.79</v>
      </c>
      <c r="M21" s="116">
        <v>24.66</v>
      </c>
      <c r="N21" s="116">
        <v>24.41</v>
      </c>
      <c r="O21" s="116">
        <v>23.7</v>
      </c>
      <c r="P21" s="116">
        <v>23.86</v>
      </c>
      <c r="Q21" s="116">
        <v>22.65</v>
      </c>
      <c r="R21" s="116">
        <v>22.58</v>
      </c>
      <c r="S21" s="116">
        <v>23.11</v>
      </c>
      <c r="T21" s="116">
        <v>22.32</v>
      </c>
      <c r="U21" s="116">
        <v>23.64</v>
      </c>
      <c r="V21" s="116">
        <v>23.35</v>
      </c>
      <c r="W21" s="116">
        <v>22.97</v>
      </c>
      <c r="X21" s="116">
        <v>20.19</v>
      </c>
      <c r="Y21" s="116">
        <v>18.85</v>
      </c>
      <c r="Z21" s="117">
        <f t="shared" si="0"/>
        <v>22.425833333333333</v>
      </c>
      <c r="AA21" s="139">
        <v>27.21</v>
      </c>
      <c r="AB21" s="140" t="s">
        <v>175</v>
      </c>
      <c r="AC21" s="118">
        <v>17.8</v>
      </c>
      <c r="AD21" s="120" t="s">
        <v>148</v>
      </c>
    </row>
    <row r="22" spans="1:30" ht="11.25" customHeight="1">
      <c r="A22" s="82">
        <v>20</v>
      </c>
      <c r="B22" s="122">
        <v>18.62</v>
      </c>
      <c r="C22" s="122">
        <v>18.67</v>
      </c>
      <c r="D22" s="122">
        <v>18.57</v>
      </c>
      <c r="E22" s="122">
        <v>18.28</v>
      </c>
      <c r="F22" s="122">
        <v>18.4</v>
      </c>
      <c r="G22" s="122">
        <v>19.64</v>
      </c>
      <c r="H22" s="122">
        <v>21.18</v>
      </c>
      <c r="I22" s="122">
        <v>22.68</v>
      </c>
      <c r="J22" s="122">
        <v>23.67</v>
      </c>
      <c r="K22" s="122">
        <v>25.75</v>
      </c>
      <c r="L22" s="122">
        <v>26.52</v>
      </c>
      <c r="M22" s="122">
        <v>23.85</v>
      </c>
      <c r="N22" s="122">
        <v>23.1</v>
      </c>
      <c r="O22" s="122">
        <v>24</v>
      </c>
      <c r="P22" s="122">
        <v>24.49</v>
      </c>
      <c r="Q22" s="122">
        <v>23.35</v>
      </c>
      <c r="R22" s="122">
        <v>22.16</v>
      </c>
      <c r="S22" s="122">
        <v>22</v>
      </c>
      <c r="T22" s="122">
        <v>21.26</v>
      </c>
      <c r="U22" s="122">
        <v>20.89</v>
      </c>
      <c r="V22" s="122">
        <v>20.79</v>
      </c>
      <c r="W22" s="122">
        <v>21.86</v>
      </c>
      <c r="X22" s="122">
        <v>21.29</v>
      </c>
      <c r="Y22" s="122">
        <v>20.85</v>
      </c>
      <c r="Z22" s="123">
        <f t="shared" si="0"/>
        <v>21.74458333333334</v>
      </c>
      <c r="AA22" s="133">
        <v>27.39</v>
      </c>
      <c r="AB22" s="134" t="s">
        <v>176</v>
      </c>
      <c r="AC22" s="105">
        <v>18.22</v>
      </c>
      <c r="AD22" s="125" t="s">
        <v>116</v>
      </c>
    </row>
    <row r="23" spans="1:30" ht="11.25" customHeight="1">
      <c r="A23" s="78">
        <v>21</v>
      </c>
      <c r="B23" s="116">
        <v>20.86</v>
      </c>
      <c r="C23" s="116">
        <v>20.73</v>
      </c>
      <c r="D23" s="116">
        <v>20.56</v>
      </c>
      <c r="E23" s="116">
        <v>20.16</v>
      </c>
      <c r="F23" s="116">
        <v>19.91</v>
      </c>
      <c r="G23" s="116">
        <v>21.03</v>
      </c>
      <c r="H23" s="116">
        <v>22.57</v>
      </c>
      <c r="I23" s="116">
        <v>22.41</v>
      </c>
      <c r="J23" s="116">
        <v>21.94</v>
      </c>
      <c r="K23" s="116">
        <v>21.17</v>
      </c>
      <c r="L23" s="116">
        <v>21.51</v>
      </c>
      <c r="M23" s="116">
        <v>21.95</v>
      </c>
      <c r="N23" s="116">
        <v>21.83</v>
      </c>
      <c r="O23" s="116">
        <v>21.7</v>
      </c>
      <c r="P23" s="116">
        <v>20.53</v>
      </c>
      <c r="Q23" s="116">
        <v>20.5</v>
      </c>
      <c r="R23" s="116">
        <v>19.72</v>
      </c>
      <c r="S23" s="116">
        <v>19.42</v>
      </c>
      <c r="T23" s="116">
        <v>19.68</v>
      </c>
      <c r="U23" s="116">
        <v>19.59</v>
      </c>
      <c r="V23" s="116">
        <v>19.14</v>
      </c>
      <c r="W23" s="116">
        <v>18.91</v>
      </c>
      <c r="X23" s="116">
        <v>18.39</v>
      </c>
      <c r="Y23" s="116">
        <v>18.43</v>
      </c>
      <c r="Z23" s="117">
        <f t="shared" si="0"/>
        <v>20.526666666666664</v>
      </c>
      <c r="AA23" s="133">
        <v>23.42</v>
      </c>
      <c r="AB23" s="134" t="s">
        <v>177</v>
      </c>
      <c r="AC23" s="118">
        <v>18.28</v>
      </c>
      <c r="AD23" s="120" t="s">
        <v>178</v>
      </c>
    </row>
    <row r="24" spans="1:30" ht="11.25" customHeight="1">
      <c r="A24" s="78">
        <v>22</v>
      </c>
      <c r="B24" s="116">
        <v>18.62</v>
      </c>
      <c r="C24" s="116">
        <v>18.71</v>
      </c>
      <c r="D24" s="116">
        <v>18.65</v>
      </c>
      <c r="E24" s="116">
        <v>18.44</v>
      </c>
      <c r="F24" s="116">
        <v>18.27</v>
      </c>
      <c r="G24" s="116">
        <v>18.29</v>
      </c>
      <c r="H24" s="116">
        <v>18.58</v>
      </c>
      <c r="I24" s="116">
        <v>18.53</v>
      </c>
      <c r="J24" s="116">
        <v>18.76</v>
      </c>
      <c r="K24" s="116">
        <v>19.05</v>
      </c>
      <c r="L24" s="116">
        <v>19.25</v>
      </c>
      <c r="M24" s="116">
        <v>19.33</v>
      </c>
      <c r="N24" s="116">
        <v>19.42</v>
      </c>
      <c r="O24" s="116">
        <v>20.21</v>
      </c>
      <c r="P24" s="116">
        <v>20.41</v>
      </c>
      <c r="Q24" s="116">
        <v>20.76</v>
      </c>
      <c r="R24" s="116">
        <v>19.95</v>
      </c>
      <c r="S24" s="116">
        <v>19.63</v>
      </c>
      <c r="T24" s="116">
        <v>19.27</v>
      </c>
      <c r="U24" s="116">
        <v>19.01</v>
      </c>
      <c r="V24" s="116">
        <v>19.58</v>
      </c>
      <c r="W24" s="116">
        <v>19.45</v>
      </c>
      <c r="X24" s="116">
        <v>19.34</v>
      </c>
      <c r="Y24" s="116">
        <v>19.53</v>
      </c>
      <c r="Z24" s="117">
        <f t="shared" si="0"/>
        <v>19.209999999999997</v>
      </c>
      <c r="AA24" s="133">
        <v>21.19</v>
      </c>
      <c r="AB24" s="134" t="s">
        <v>179</v>
      </c>
      <c r="AC24" s="118">
        <v>18.1</v>
      </c>
      <c r="AD24" s="120" t="s">
        <v>180</v>
      </c>
    </row>
    <row r="25" spans="1:30" ht="11.25" customHeight="1">
      <c r="A25" s="78">
        <v>23</v>
      </c>
      <c r="B25" s="116">
        <v>19.43</v>
      </c>
      <c r="C25" s="116">
        <v>19.35</v>
      </c>
      <c r="D25" s="116">
        <v>19.17</v>
      </c>
      <c r="E25" s="116">
        <v>18.45</v>
      </c>
      <c r="F25" s="116">
        <v>18.09</v>
      </c>
      <c r="G25" s="116">
        <v>18.16</v>
      </c>
      <c r="H25" s="116">
        <v>18.65</v>
      </c>
      <c r="I25" s="116">
        <v>20.41</v>
      </c>
      <c r="J25" s="116">
        <v>20.99</v>
      </c>
      <c r="K25" s="116">
        <v>21.56</v>
      </c>
      <c r="L25" s="116">
        <v>21.71</v>
      </c>
      <c r="M25" s="116">
        <v>21.4</v>
      </c>
      <c r="N25" s="116">
        <v>21.26</v>
      </c>
      <c r="O25" s="116">
        <v>21.13</v>
      </c>
      <c r="P25" s="116">
        <v>20.95</v>
      </c>
      <c r="Q25" s="116">
        <v>20.96</v>
      </c>
      <c r="R25" s="116">
        <v>20.9</v>
      </c>
      <c r="S25" s="116">
        <v>20.24</v>
      </c>
      <c r="T25" s="116">
        <v>20.29</v>
      </c>
      <c r="U25" s="116">
        <v>20.29</v>
      </c>
      <c r="V25" s="116">
        <v>20.32</v>
      </c>
      <c r="W25" s="116">
        <v>20.17</v>
      </c>
      <c r="X25" s="116">
        <v>20.16</v>
      </c>
      <c r="Y25" s="116">
        <v>19.66</v>
      </c>
      <c r="Z25" s="117">
        <f t="shared" si="0"/>
        <v>20.154166666666672</v>
      </c>
      <c r="AA25" s="133">
        <v>22.65</v>
      </c>
      <c r="AB25" s="134" t="s">
        <v>181</v>
      </c>
      <c r="AC25" s="118">
        <v>17.93</v>
      </c>
      <c r="AD25" s="120" t="s">
        <v>182</v>
      </c>
    </row>
    <row r="26" spans="1:30" ht="11.25" customHeight="1">
      <c r="A26" s="78">
        <v>24</v>
      </c>
      <c r="B26" s="116">
        <v>19.04</v>
      </c>
      <c r="C26" s="116">
        <v>18.86</v>
      </c>
      <c r="D26" s="116">
        <v>18.86</v>
      </c>
      <c r="E26" s="116">
        <v>18.78</v>
      </c>
      <c r="F26" s="116">
        <v>19.16</v>
      </c>
      <c r="G26" s="116">
        <v>18.73</v>
      </c>
      <c r="H26" s="116">
        <v>18.62</v>
      </c>
      <c r="I26" s="116">
        <v>19.11</v>
      </c>
      <c r="J26" s="116">
        <v>19.16</v>
      </c>
      <c r="K26" s="116">
        <v>18.69</v>
      </c>
      <c r="L26" s="116">
        <v>18.19</v>
      </c>
      <c r="M26" s="116">
        <v>19.77</v>
      </c>
      <c r="N26" s="116">
        <v>20.45</v>
      </c>
      <c r="O26" s="116">
        <v>20.4</v>
      </c>
      <c r="P26" s="116">
        <v>20.68</v>
      </c>
      <c r="Q26" s="116">
        <v>20.41</v>
      </c>
      <c r="R26" s="116">
        <v>20.12</v>
      </c>
      <c r="S26" s="116">
        <v>20.21</v>
      </c>
      <c r="T26" s="116">
        <v>19.84</v>
      </c>
      <c r="U26" s="116">
        <v>19.57</v>
      </c>
      <c r="V26" s="116">
        <v>19.05</v>
      </c>
      <c r="W26" s="116">
        <v>18.93</v>
      </c>
      <c r="X26" s="116">
        <v>18.6</v>
      </c>
      <c r="Y26" s="116">
        <v>18.66</v>
      </c>
      <c r="Z26" s="117">
        <f t="shared" si="0"/>
        <v>19.32875</v>
      </c>
      <c r="AA26" s="133">
        <v>21.49</v>
      </c>
      <c r="AB26" s="134" t="s">
        <v>183</v>
      </c>
      <c r="AC26" s="118">
        <v>18.07</v>
      </c>
      <c r="AD26" s="120" t="s">
        <v>184</v>
      </c>
    </row>
    <row r="27" spans="1:30" ht="11.25" customHeight="1">
      <c r="A27" s="78">
        <v>25</v>
      </c>
      <c r="B27" s="116">
        <v>18.17</v>
      </c>
      <c r="C27" s="116">
        <v>18.03</v>
      </c>
      <c r="D27" s="116">
        <v>17.94</v>
      </c>
      <c r="E27" s="116">
        <v>18.48</v>
      </c>
      <c r="F27" s="116">
        <v>18.67</v>
      </c>
      <c r="G27" s="116">
        <v>18.65</v>
      </c>
      <c r="H27" s="116">
        <v>20.11</v>
      </c>
      <c r="I27" s="116">
        <v>21.37</v>
      </c>
      <c r="J27" s="116">
        <v>22.41</v>
      </c>
      <c r="K27" s="116">
        <v>23.44</v>
      </c>
      <c r="L27" s="116">
        <v>23.63</v>
      </c>
      <c r="M27" s="116">
        <v>22.84</v>
      </c>
      <c r="N27" s="116">
        <v>22.76</v>
      </c>
      <c r="O27" s="116">
        <v>22.73</v>
      </c>
      <c r="P27" s="116">
        <v>21.99</v>
      </c>
      <c r="Q27" s="116">
        <v>21.42</v>
      </c>
      <c r="R27" s="116">
        <v>20.63</v>
      </c>
      <c r="S27" s="116">
        <v>20.32</v>
      </c>
      <c r="T27" s="116">
        <v>20.04</v>
      </c>
      <c r="U27" s="116">
        <v>19.48</v>
      </c>
      <c r="V27" s="116">
        <v>19.56</v>
      </c>
      <c r="W27" s="116">
        <v>19.07</v>
      </c>
      <c r="X27" s="116">
        <v>19.24</v>
      </c>
      <c r="Y27" s="116">
        <v>19.5</v>
      </c>
      <c r="Z27" s="117">
        <f t="shared" si="0"/>
        <v>20.43666666666667</v>
      </c>
      <c r="AA27" s="133">
        <v>24.33</v>
      </c>
      <c r="AB27" s="134" t="s">
        <v>185</v>
      </c>
      <c r="AC27" s="118">
        <v>17.79</v>
      </c>
      <c r="AD27" s="120" t="s">
        <v>186</v>
      </c>
    </row>
    <row r="28" spans="1:30" ht="11.25" customHeight="1">
      <c r="A28" s="78">
        <v>26</v>
      </c>
      <c r="B28" s="116">
        <v>19.45</v>
      </c>
      <c r="C28" s="116">
        <v>19.53</v>
      </c>
      <c r="D28" s="116">
        <v>19.23</v>
      </c>
      <c r="E28" s="116">
        <v>19.27</v>
      </c>
      <c r="F28" s="116">
        <v>18.78</v>
      </c>
      <c r="G28" s="116">
        <v>19.51</v>
      </c>
      <c r="H28" s="116">
        <v>21.1</v>
      </c>
      <c r="I28" s="116">
        <v>21.66</v>
      </c>
      <c r="J28" s="116">
        <v>22.13</v>
      </c>
      <c r="K28" s="116">
        <v>22.21</v>
      </c>
      <c r="L28" s="116">
        <v>23.01</v>
      </c>
      <c r="M28" s="116">
        <v>23.21</v>
      </c>
      <c r="N28" s="116">
        <v>23.46</v>
      </c>
      <c r="O28" s="116">
        <v>23.83</v>
      </c>
      <c r="P28" s="116">
        <v>22.87</v>
      </c>
      <c r="Q28" s="116">
        <v>23.01</v>
      </c>
      <c r="R28" s="116">
        <v>22.94</v>
      </c>
      <c r="S28" s="116">
        <v>22.43</v>
      </c>
      <c r="T28" s="116">
        <v>22.13</v>
      </c>
      <c r="U28" s="116">
        <v>21.68</v>
      </c>
      <c r="V28" s="116">
        <v>21.57</v>
      </c>
      <c r="W28" s="116">
        <v>21.17</v>
      </c>
      <c r="X28" s="116">
        <v>21.21</v>
      </c>
      <c r="Y28" s="116">
        <v>20.92</v>
      </c>
      <c r="Z28" s="117">
        <f t="shared" si="0"/>
        <v>21.512916666666666</v>
      </c>
      <c r="AA28" s="133">
        <v>24.19</v>
      </c>
      <c r="AB28" s="134" t="s">
        <v>187</v>
      </c>
      <c r="AC28" s="118">
        <v>18.61</v>
      </c>
      <c r="AD28" s="120" t="s">
        <v>148</v>
      </c>
    </row>
    <row r="29" spans="1:30" ht="11.25" customHeight="1">
      <c r="A29" s="78">
        <v>27</v>
      </c>
      <c r="B29" s="116">
        <v>21</v>
      </c>
      <c r="C29" s="116">
        <v>20.67</v>
      </c>
      <c r="D29" s="116">
        <v>20.26</v>
      </c>
      <c r="E29" s="116">
        <v>19.82</v>
      </c>
      <c r="F29" s="116">
        <v>20.12</v>
      </c>
      <c r="G29" s="116">
        <v>20.36</v>
      </c>
      <c r="H29" s="116">
        <v>22.06</v>
      </c>
      <c r="I29" s="116">
        <v>22.89</v>
      </c>
      <c r="J29" s="116">
        <v>24.49</v>
      </c>
      <c r="K29" s="116">
        <v>24.25</v>
      </c>
      <c r="L29" s="116">
        <v>24.69</v>
      </c>
      <c r="M29" s="116">
        <v>24.02</v>
      </c>
      <c r="N29" s="116">
        <v>24.71</v>
      </c>
      <c r="O29" s="116">
        <v>23.91</v>
      </c>
      <c r="P29" s="116">
        <v>23.68</v>
      </c>
      <c r="Q29" s="116">
        <v>23.81</v>
      </c>
      <c r="R29" s="116">
        <v>23.53</v>
      </c>
      <c r="S29" s="116">
        <v>22.52</v>
      </c>
      <c r="T29" s="116">
        <v>21.71</v>
      </c>
      <c r="U29" s="116">
        <v>21.6</v>
      </c>
      <c r="V29" s="116">
        <v>21.76</v>
      </c>
      <c r="W29" s="116">
        <v>21.74</v>
      </c>
      <c r="X29" s="116">
        <v>21.71</v>
      </c>
      <c r="Y29" s="116">
        <v>21.51</v>
      </c>
      <c r="Z29" s="117">
        <f t="shared" si="0"/>
        <v>22.367499999999996</v>
      </c>
      <c r="AA29" s="133">
        <v>25.48</v>
      </c>
      <c r="AB29" s="134" t="s">
        <v>188</v>
      </c>
      <c r="AC29" s="118">
        <v>19.69</v>
      </c>
      <c r="AD29" s="120" t="s">
        <v>189</v>
      </c>
    </row>
    <row r="30" spans="1:30" ht="11.25" customHeight="1">
      <c r="A30" s="78">
        <v>28</v>
      </c>
      <c r="B30" s="116">
        <v>21.02</v>
      </c>
      <c r="C30" s="116">
        <v>21.07</v>
      </c>
      <c r="D30" s="116">
        <v>20.96</v>
      </c>
      <c r="E30" s="116">
        <v>20.82</v>
      </c>
      <c r="F30" s="116">
        <v>20.74</v>
      </c>
      <c r="G30" s="116">
        <v>20.91</v>
      </c>
      <c r="H30" s="116">
        <v>21.05</v>
      </c>
      <c r="I30" s="116">
        <v>21.59</v>
      </c>
      <c r="J30" s="116">
        <v>22.92</v>
      </c>
      <c r="K30" s="116">
        <v>23.57</v>
      </c>
      <c r="L30" s="116">
        <v>22.44</v>
      </c>
      <c r="M30" s="116">
        <v>22.02</v>
      </c>
      <c r="N30" s="116">
        <v>21.76</v>
      </c>
      <c r="O30" s="116">
        <v>21.35</v>
      </c>
      <c r="P30" s="116">
        <v>21.48</v>
      </c>
      <c r="Q30" s="116">
        <v>21.29</v>
      </c>
      <c r="R30" s="116">
        <v>20.69</v>
      </c>
      <c r="S30" s="116">
        <v>20.51</v>
      </c>
      <c r="T30" s="116">
        <v>20.48</v>
      </c>
      <c r="U30" s="116">
        <v>20.54</v>
      </c>
      <c r="V30" s="116">
        <v>20.63</v>
      </c>
      <c r="W30" s="116">
        <v>20.64</v>
      </c>
      <c r="X30" s="116">
        <v>20.49</v>
      </c>
      <c r="Y30" s="116">
        <v>20.8</v>
      </c>
      <c r="Z30" s="117">
        <f t="shared" si="0"/>
        <v>21.24041666666667</v>
      </c>
      <c r="AA30" s="133">
        <v>24.37</v>
      </c>
      <c r="AB30" s="134" t="s">
        <v>190</v>
      </c>
      <c r="AC30" s="118">
        <v>20.29</v>
      </c>
      <c r="AD30" s="120" t="s">
        <v>70</v>
      </c>
    </row>
    <row r="31" spans="1:30" ht="11.25" customHeight="1">
      <c r="A31" s="78">
        <v>29</v>
      </c>
      <c r="B31" s="116">
        <v>20.64</v>
      </c>
      <c r="C31" s="116">
        <v>20.21</v>
      </c>
      <c r="D31" s="116">
        <v>20.11</v>
      </c>
      <c r="E31" s="116">
        <v>20.05</v>
      </c>
      <c r="F31" s="116">
        <v>20.04</v>
      </c>
      <c r="G31" s="116">
        <v>20.22</v>
      </c>
      <c r="H31" s="116">
        <v>20.29</v>
      </c>
      <c r="I31" s="116">
        <v>20.5</v>
      </c>
      <c r="J31" s="116">
        <v>20.86</v>
      </c>
      <c r="K31" s="116">
        <v>20.86</v>
      </c>
      <c r="L31" s="116">
        <v>22.67</v>
      </c>
      <c r="M31" s="116">
        <v>24.6</v>
      </c>
      <c r="N31" s="116">
        <v>23.37</v>
      </c>
      <c r="O31" s="116">
        <v>23.54</v>
      </c>
      <c r="P31" s="116">
        <v>22.45</v>
      </c>
      <c r="Q31" s="116">
        <v>21.61</v>
      </c>
      <c r="R31" s="116">
        <v>20.61</v>
      </c>
      <c r="S31" s="116">
        <v>20.77</v>
      </c>
      <c r="T31" s="116">
        <v>21.33</v>
      </c>
      <c r="U31" s="116">
        <v>20.61</v>
      </c>
      <c r="V31" s="116">
        <v>19.85</v>
      </c>
      <c r="W31" s="116">
        <v>19.85</v>
      </c>
      <c r="X31" s="116">
        <v>19.53</v>
      </c>
      <c r="Y31" s="116">
        <v>19.56</v>
      </c>
      <c r="Z31" s="117">
        <f t="shared" si="0"/>
        <v>21.00541666666667</v>
      </c>
      <c r="AA31" s="133">
        <v>24.9</v>
      </c>
      <c r="AB31" s="134" t="s">
        <v>73</v>
      </c>
      <c r="AC31" s="118">
        <v>19.44</v>
      </c>
      <c r="AD31" s="120" t="s">
        <v>191</v>
      </c>
    </row>
    <row r="32" spans="1:30" ht="11.25" customHeight="1">
      <c r="A32" s="78">
        <v>30</v>
      </c>
      <c r="B32" s="116">
        <v>19.53</v>
      </c>
      <c r="C32" s="116">
        <v>19.44</v>
      </c>
      <c r="D32" s="116">
        <v>19.19</v>
      </c>
      <c r="E32" s="116">
        <v>19.08</v>
      </c>
      <c r="F32" s="116">
        <v>19.08</v>
      </c>
      <c r="G32" s="116">
        <v>19.82</v>
      </c>
      <c r="H32" s="116">
        <v>20.82</v>
      </c>
      <c r="I32" s="116">
        <v>20.93</v>
      </c>
      <c r="J32" s="116">
        <v>20.77</v>
      </c>
      <c r="K32" s="116">
        <v>21.55</v>
      </c>
      <c r="L32" s="116">
        <v>21.88</v>
      </c>
      <c r="M32" s="116">
        <v>22.38</v>
      </c>
      <c r="N32" s="116">
        <v>22.67</v>
      </c>
      <c r="O32" s="116">
        <v>22.47</v>
      </c>
      <c r="P32" s="116">
        <v>21.6</v>
      </c>
      <c r="Q32" s="116">
        <v>21.69</v>
      </c>
      <c r="R32" s="116">
        <v>21.72</v>
      </c>
      <c r="S32" s="116">
        <v>21.28</v>
      </c>
      <c r="T32" s="116">
        <v>21.15</v>
      </c>
      <c r="U32" s="116">
        <v>21.17</v>
      </c>
      <c r="V32" s="116">
        <v>21.16</v>
      </c>
      <c r="W32" s="116">
        <v>21.07</v>
      </c>
      <c r="X32" s="116">
        <v>21.1</v>
      </c>
      <c r="Y32" s="116">
        <v>21.21</v>
      </c>
      <c r="Z32" s="117">
        <f t="shared" si="0"/>
        <v>20.948333333333334</v>
      </c>
      <c r="AA32" s="133">
        <v>23.32</v>
      </c>
      <c r="AB32" s="134" t="s">
        <v>192</v>
      </c>
      <c r="AC32" s="118">
        <v>18.74</v>
      </c>
      <c r="AD32" s="120" t="s">
        <v>193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29"/>
      <c r="AB33" s="119"/>
      <c r="AC33" s="118"/>
      <c r="AD33" s="120"/>
    </row>
    <row r="34" spans="1:30" ht="15" customHeight="1">
      <c r="A34" s="79" t="s">
        <v>9</v>
      </c>
      <c r="B34" s="126">
        <f aca="true" t="shared" si="1" ref="B34:Y34">AVERAGE(B3:B33)</f>
        <v>19.412</v>
      </c>
      <c r="C34" s="126">
        <f t="shared" si="1"/>
        <v>19.225333333333335</v>
      </c>
      <c r="D34" s="126">
        <f t="shared" si="1"/>
        <v>18.906333333333336</v>
      </c>
      <c r="E34" s="126">
        <f t="shared" si="1"/>
        <v>18.68566666666667</v>
      </c>
      <c r="F34" s="126">
        <f t="shared" si="1"/>
        <v>18.732000000000003</v>
      </c>
      <c r="G34" s="126">
        <f t="shared" si="1"/>
        <v>19.292000000000005</v>
      </c>
      <c r="H34" s="126">
        <f t="shared" si="1"/>
        <v>20.213333333333328</v>
      </c>
      <c r="I34" s="126">
        <f t="shared" si="1"/>
        <v>20.981333333333332</v>
      </c>
      <c r="J34" s="126">
        <f t="shared" si="1"/>
        <v>21.874999999999996</v>
      </c>
      <c r="K34" s="126">
        <f t="shared" si="1"/>
        <v>21.993000000000006</v>
      </c>
      <c r="L34" s="126">
        <f t="shared" si="1"/>
        <v>22.252000000000002</v>
      </c>
      <c r="M34" s="126">
        <f t="shared" si="1"/>
        <v>22.33466666666667</v>
      </c>
      <c r="N34" s="126">
        <f t="shared" si="1"/>
        <v>22.133333333333333</v>
      </c>
      <c r="O34" s="126">
        <f t="shared" si="1"/>
        <v>21.903000000000002</v>
      </c>
      <c r="P34" s="126">
        <f t="shared" si="1"/>
        <v>21.74366666666667</v>
      </c>
      <c r="Q34" s="126">
        <f t="shared" si="1"/>
        <v>21.377333333333336</v>
      </c>
      <c r="R34" s="126">
        <f t="shared" si="1"/>
        <v>21.029333333333337</v>
      </c>
      <c r="S34" s="126">
        <f t="shared" si="1"/>
        <v>20.47133333333333</v>
      </c>
      <c r="T34" s="126">
        <f t="shared" si="1"/>
        <v>20.09966666666667</v>
      </c>
      <c r="U34" s="126">
        <f t="shared" si="1"/>
        <v>20.184666666666665</v>
      </c>
      <c r="V34" s="126">
        <f t="shared" si="1"/>
        <v>20.061333333333334</v>
      </c>
      <c r="W34" s="126">
        <f t="shared" si="1"/>
        <v>19.962</v>
      </c>
      <c r="X34" s="126">
        <f t="shared" si="1"/>
        <v>19.702333333333335</v>
      </c>
      <c r="Y34" s="126">
        <f t="shared" si="1"/>
        <v>19.625333333333337</v>
      </c>
      <c r="Z34" s="126">
        <f>AVERAGE(B3:Y33)</f>
        <v>20.50816666666669</v>
      </c>
      <c r="AA34" s="127">
        <f>AVERAGE(AA3:AA33)</f>
        <v>23.832000000000004</v>
      </c>
      <c r="AB34" s="128"/>
      <c r="AC34" s="127">
        <f>AVERAGE(AC3:AC33)</f>
        <v>18.035333333333334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31.21</v>
      </c>
      <c r="C46" s="106">
        <f>MATCH(B46,AA3:AA33,0)</f>
        <v>13</v>
      </c>
      <c r="D46" s="107" t="str">
        <f>INDEX(AB3:AB33,C46,1)</f>
        <v>12:15</v>
      </c>
      <c r="E46" s="121"/>
      <c r="F46" s="104"/>
      <c r="G46" s="105">
        <f>MIN(AC3:AC33)</f>
        <v>15.51</v>
      </c>
      <c r="H46" s="106">
        <f>MATCH(G46,AC3:AC33,0)</f>
        <v>14</v>
      </c>
      <c r="I46" s="107" t="str">
        <f>INDEX(AD3:AD33,H46,1)</f>
        <v>04:35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0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20.95</v>
      </c>
      <c r="C3" s="116">
        <v>20.81</v>
      </c>
      <c r="D3" s="116">
        <v>21.01</v>
      </c>
      <c r="E3" s="116">
        <v>19.25</v>
      </c>
      <c r="F3" s="116">
        <v>19.14</v>
      </c>
      <c r="G3" s="116">
        <v>19.57</v>
      </c>
      <c r="H3" s="116">
        <v>20.81</v>
      </c>
      <c r="I3" s="116">
        <v>22.06</v>
      </c>
      <c r="J3" s="116">
        <v>22.54</v>
      </c>
      <c r="K3" s="116">
        <v>22.61</v>
      </c>
      <c r="L3" s="116">
        <v>23.45</v>
      </c>
      <c r="M3" s="116">
        <v>23.83</v>
      </c>
      <c r="N3" s="116">
        <v>24.09</v>
      </c>
      <c r="O3" s="116">
        <v>24.05</v>
      </c>
      <c r="P3" s="116">
        <v>23.59</v>
      </c>
      <c r="Q3" s="116">
        <v>23.49</v>
      </c>
      <c r="R3" s="116">
        <v>23.86</v>
      </c>
      <c r="S3" s="116">
        <v>22.74</v>
      </c>
      <c r="T3" s="116">
        <v>22.54</v>
      </c>
      <c r="U3" s="116">
        <v>21.98</v>
      </c>
      <c r="V3" s="116">
        <v>22.21</v>
      </c>
      <c r="W3" s="116">
        <v>21.7</v>
      </c>
      <c r="X3" s="116">
        <v>21.35</v>
      </c>
      <c r="Y3" s="116">
        <v>20.21</v>
      </c>
      <c r="Z3" s="117">
        <f aca="true" t="shared" si="0" ref="Z3:Z33">AVERAGE(B3:Y3)</f>
        <v>21.993333333333336</v>
      </c>
      <c r="AA3" s="118">
        <v>25.52</v>
      </c>
      <c r="AB3" s="119" t="s">
        <v>89</v>
      </c>
      <c r="AC3" s="118">
        <v>18.97</v>
      </c>
      <c r="AD3" s="120" t="s">
        <v>90</v>
      </c>
    </row>
    <row r="4" spans="1:30" ht="11.25" customHeight="1">
      <c r="A4" s="78">
        <v>2</v>
      </c>
      <c r="B4" s="116">
        <v>20.1</v>
      </c>
      <c r="C4" s="116">
        <v>21.3</v>
      </c>
      <c r="D4" s="116">
        <v>20.08</v>
      </c>
      <c r="E4" s="116">
        <v>19.31</v>
      </c>
      <c r="F4" s="116">
        <v>19.35</v>
      </c>
      <c r="G4" s="116">
        <v>21.77</v>
      </c>
      <c r="H4" s="116">
        <v>22.21</v>
      </c>
      <c r="I4" s="116">
        <v>24.25</v>
      </c>
      <c r="J4" s="116">
        <v>24.79</v>
      </c>
      <c r="K4" s="116">
        <v>24.52</v>
      </c>
      <c r="L4" s="116">
        <v>23.95</v>
      </c>
      <c r="M4" s="116">
        <v>23.89</v>
      </c>
      <c r="N4" s="116">
        <v>23.57</v>
      </c>
      <c r="O4" s="116">
        <v>23.51</v>
      </c>
      <c r="P4" s="116">
        <v>22.7</v>
      </c>
      <c r="Q4" s="116">
        <v>23.14</v>
      </c>
      <c r="R4" s="116">
        <v>23.28</v>
      </c>
      <c r="S4" s="121">
        <v>23.12</v>
      </c>
      <c r="T4" s="116">
        <v>22.08</v>
      </c>
      <c r="U4" s="116">
        <v>21.96</v>
      </c>
      <c r="V4" s="116">
        <v>22.11</v>
      </c>
      <c r="W4" s="116">
        <v>21.61</v>
      </c>
      <c r="X4" s="116">
        <v>21.81</v>
      </c>
      <c r="Y4" s="116">
        <v>21.67</v>
      </c>
      <c r="Z4" s="117">
        <f t="shared" si="0"/>
        <v>22.33666666666666</v>
      </c>
      <c r="AA4" s="118">
        <v>25.22</v>
      </c>
      <c r="AB4" s="119" t="s">
        <v>91</v>
      </c>
      <c r="AC4" s="118">
        <v>18.76</v>
      </c>
      <c r="AD4" s="120" t="s">
        <v>92</v>
      </c>
    </row>
    <row r="5" spans="1:30" ht="11.25" customHeight="1">
      <c r="A5" s="78">
        <v>3</v>
      </c>
      <c r="B5" s="116">
        <v>21.05</v>
      </c>
      <c r="C5" s="116">
        <v>20.19</v>
      </c>
      <c r="D5" s="116">
        <v>20.64</v>
      </c>
      <c r="E5" s="116">
        <v>21.01</v>
      </c>
      <c r="F5" s="116">
        <v>21.47</v>
      </c>
      <c r="G5" s="116">
        <v>21.86</v>
      </c>
      <c r="H5" s="116">
        <v>22.61</v>
      </c>
      <c r="I5" s="116">
        <v>22.92</v>
      </c>
      <c r="J5" s="116">
        <v>23.84</v>
      </c>
      <c r="K5" s="116">
        <v>24.73</v>
      </c>
      <c r="L5" s="116">
        <v>24.23</v>
      </c>
      <c r="M5" s="116">
        <v>24.21</v>
      </c>
      <c r="N5" s="116">
        <v>23.7</v>
      </c>
      <c r="O5" s="116">
        <v>23.65</v>
      </c>
      <c r="P5" s="116">
        <v>23.47</v>
      </c>
      <c r="Q5" s="116">
        <v>24.04</v>
      </c>
      <c r="R5" s="116">
        <v>24.19</v>
      </c>
      <c r="S5" s="116">
        <v>24.52</v>
      </c>
      <c r="T5" s="116">
        <v>23.89</v>
      </c>
      <c r="U5" s="116">
        <v>23.37</v>
      </c>
      <c r="V5" s="116">
        <v>23.11</v>
      </c>
      <c r="W5" s="116">
        <v>22.68</v>
      </c>
      <c r="X5" s="116">
        <v>22.52</v>
      </c>
      <c r="Y5" s="116">
        <v>22.25</v>
      </c>
      <c r="Z5" s="117">
        <f t="shared" si="0"/>
        <v>22.922916666666666</v>
      </c>
      <c r="AA5" s="118">
        <v>25.36</v>
      </c>
      <c r="AB5" s="119" t="s">
        <v>93</v>
      </c>
      <c r="AC5" s="118">
        <v>19.9</v>
      </c>
      <c r="AD5" s="120" t="s">
        <v>94</v>
      </c>
    </row>
    <row r="6" spans="1:30" ht="11.25" customHeight="1">
      <c r="A6" s="78">
        <v>4</v>
      </c>
      <c r="B6" s="116">
        <v>21.57</v>
      </c>
      <c r="C6" s="116">
        <v>21.42</v>
      </c>
      <c r="D6" s="116">
        <v>20.61</v>
      </c>
      <c r="E6" s="116">
        <v>20.03</v>
      </c>
      <c r="F6" s="116">
        <v>19.76</v>
      </c>
      <c r="G6" s="116">
        <v>19.21</v>
      </c>
      <c r="H6" s="116">
        <v>19.31</v>
      </c>
      <c r="I6" s="116">
        <v>19.3</v>
      </c>
      <c r="J6" s="116">
        <v>20.13</v>
      </c>
      <c r="K6" s="116">
        <v>20.65</v>
      </c>
      <c r="L6" s="116">
        <v>20.67</v>
      </c>
      <c r="M6" s="116">
        <v>20.29</v>
      </c>
      <c r="N6" s="116">
        <v>20.55</v>
      </c>
      <c r="O6" s="116">
        <v>20.06</v>
      </c>
      <c r="P6" s="116">
        <v>19.94</v>
      </c>
      <c r="Q6" s="116">
        <v>19.75</v>
      </c>
      <c r="R6" s="116">
        <v>19.41</v>
      </c>
      <c r="S6" s="116">
        <v>19.23</v>
      </c>
      <c r="T6" s="116">
        <v>19.3</v>
      </c>
      <c r="U6" s="116">
        <v>19.25</v>
      </c>
      <c r="V6" s="116">
        <v>19.42</v>
      </c>
      <c r="W6" s="116">
        <v>19.22</v>
      </c>
      <c r="X6" s="116">
        <v>19.55</v>
      </c>
      <c r="Y6" s="116">
        <v>19.43</v>
      </c>
      <c r="Z6" s="117">
        <f t="shared" si="0"/>
        <v>19.91916666666667</v>
      </c>
      <c r="AA6" s="118">
        <v>22.45</v>
      </c>
      <c r="AB6" s="119" t="s">
        <v>95</v>
      </c>
      <c r="AC6" s="118">
        <v>19.02</v>
      </c>
      <c r="AD6" s="120" t="s">
        <v>96</v>
      </c>
    </row>
    <row r="7" spans="1:30" ht="11.25" customHeight="1">
      <c r="A7" s="78">
        <v>5</v>
      </c>
      <c r="B7" s="116">
        <v>19.78</v>
      </c>
      <c r="C7" s="116">
        <v>19.92</v>
      </c>
      <c r="D7" s="116">
        <v>19.91</v>
      </c>
      <c r="E7" s="116">
        <v>19.81</v>
      </c>
      <c r="F7" s="116">
        <v>20.1</v>
      </c>
      <c r="G7" s="116">
        <v>20.48</v>
      </c>
      <c r="H7" s="116">
        <v>20.42</v>
      </c>
      <c r="I7" s="116">
        <v>21.01</v>
      </c>
      <c r="J7" s="116">
        <v>21.64</v>
      </c>
      <c r="K7" s="116">
        <v>21.76</v>
      </c>
      <c r="L7" s="116">
        <v>22.14</v>
      </c>
      <c r="M7" s="116">
        <v>22.2</v>
      </c>
      <c r="N7" s="116">
        <v>22.43</v>
      </c>
      <c r="O7" s="116">
        <v>21.85</v>
      </c>
      <c r="P7" s="116">
        <v>22.28</v>
      </c>
      <c r="Q7" s="116">
        <v>22.75</v>
      </c>
      <c r="R7" s="116">
        <v>22.7</v>
      </c>
      <c r="S7" s="116">
        <v>21.59</v>
      </c>
      <c r="T7" s="116">
        <v>20.82</v>
      </c>
      <c r="U7" s="116">
        <v>20.62</v>
      </c>
      <c r="V7" s="116">
        <v>20.47</v>
      </c>
      <c r="W7" s="116">
        <v>20.56</v>
      </c>
      <c r="X7" s="116">
        <v>20.41</v>
      </c>
      <c r="Y7" s="116">
        <v>20.08</v>
      </c>
      <c r="Z7" s="117">
        <f t="shared" si="0"/>
        <v>21.07208333333333</v>
      </c>
      <c r="AA7" s="118">
        <v>23.16</v>
      </c>
      <c r="AB7" s="119" t="s">
        <v>97</v>
      </c>
      <c r="AC7" s="118">
        <v>19.37</v>
      </c>
      <c r="AD7" s="120" t="s">
        <v>83</v>
      </c>
    </row>
    <row r="8" spans="1:30" ht="11.25" customHeight="1">
      <c r="A8" s="78">
        <v>6</v>
      </c>
      <c r="B8" s="116">
        <v>19.81</v>
      </c>
      <c r="C8" s="116">
        <v>19.56</v>
      </c>
      <c r="D8" s="116">
        <v>20.07</v>
      </c>
      <c r="E8" s="116">
        <v>19.84</v>
      </c>
      <c r="F8" s="116">
        <v>20.19</v>
      </c>
      <c r="G8" s="116">
        <v>21.34</v>
      </c>
      <c r="H8" s="116">
        <v>21.93</v>
      </c>
      <c r="I8" s="116">
        <v>22.16</v>
      </c>
      <c r="J8" s="116">
        <v>22.06</v>
      </c>
      <c r="K8" s="116">
        <v>22.7</v>
      </c>
      <c r="L8" s="116">
        <v>23.2</v>
      </c>
      <c r="M8" s="116">
        <v>22.75</v>
      </c>
      <c r="N8" s="116">
        <v>23.27</v>
      </c>
      <c r="O8" s="116">
        <v>23.44</v>
      </c>
      <c r="P8" s="116">
        <v>23.94</v>
      </c>
      <c r="Q8" s="116">
        <v>24</v>
      </c>
      <c r="R8" s="116">
        <v>23.74</v>
      </c>
      <c r="S8" s="116">
        <v>22.81</v>
      </c>
      <c r="T8" s="116">
        <v>23.12</v>
      </c>
      <c r="U8" s="116">
        <v>23.17</v>
      </c>
      <c r="V8" s="116">
        <v>23.24</v>
      </c>
      <c r="W8" s="116">
        <v>22.69</v>
      </c>
      <c r="X8" s="116">
        <v>22.52</v>
      </c>
      <c r="Y8" s="116">
        <v>22.22</v>
      </c>
      <c r="Z8" s="117">
        <f t="shared" si="0"/>
        <v>22.240416666666665</v>
      </c>
      <c r="AA8" s="118">
        <v>24.3</v>
      </c>
      <c r="AB8" s="119" t="s">
        <v>98</v>
      </c>
      <c r="AC8" s="118">
        <v>19.5</v>
      </c>
      <c r="AD8" s="120" t="s">
        <v>72</v>
      </c>
    </row>
    <row r="9" spans="1:30" ht="11.25" customHeight="1">
      <c r="A9" s="78">
        <v>7</v>
      </c>
      <c r="B9" s="116">
        <v>21.98</v>
      </c>
      <c r="C9" s="116">
        <v>21.77</v>
      </c>
      <c r="D9" s="116">
        <v>21.67</v>
      </c>
      <c r="E9" s="116">
        <v>21.42</v>
      </c>
      <c r="F9" s="116">
        <v>21.18</v>
      </c>
      <c r="G9" s="116">
        <v>21.4</v>
      </c>
      <c r="H9" s="116">
        <v>21.72</v>
      </c>
      <c r="I9" s="116">
        <v>22.3</v>
      </c>
      <c r="J9" s="116">
        <v>22.43</v>
      </c>
      <c r="K9" s="116">
        <v>21.95</v>
      </c>
      <c r="L9" s="116">
        <v>20.94</v>
      </c>
      <c r="M9" s="116">
        <v>20.85</v>
      </c>
      <c r="N9" s="116">
        <v>21.06</v>
      </c>
      <c r="O9" s="116">
        <v>20.74</v>
      </c>
      <c r="P9" s="116">
        <v>20.74</v>
      </c>
      <c r="Q9" s="116">
        <v>20.88</v>
      </c>
      <c r="R9" s="116">
        <v>21.05</v>
      </c>
      <c r="S9" s="116">
        <v>21.12</v>
      </c>
      <c r="T9" s="116">
        <v>21.01</v>
      </c>
      <c r="U9" s="116">
        <v>21.11</v>
      </c>
      <c r="V9" s="116">
        <v>20.96</v>
      </c>
      <c r="W9" s="116">
        <v>20.86</v>
      </c>
      <c r="X9" s="116">
        <v>21.18</v>
      </c>
      <c r="Y9" s="116">
        <v>21.2</v>
      </c>
      <c r="Z9" s="117">
        <f t="shared" si="0"/>
        <v>21.313333333333336</v>
      </c>
      <c r="AA9" s="118">
        <v>22.75</v>
      </c>
      <c r="AB9" s="119" t="s">
        <v>99</v>
      </c>
      <c r="AC9" s="118">
        <v>20.43</v>
      </c>
      <c r="AD9" s="120" t="s">
        <v>100</v>
      </c>
    </row>
    <row r="10" spans="1:30" ht="11.25" customHeight="1">
      <c r="A10" s="78">
        <v>8</v>
      </c>
      <c r="B10" s="116">
        <v>20.86</v>
      </c>
      <c r="C10" s="116">
        <v>20.54</v>
      </c>
      <c r="D10" s="116">
        <v>20.19</v>
      </c>
      <c r="E10" s="116">
        <v>19.92</v>
      </c>
      <c r="F10" s="116">
        <v>19.73</v>
      </c>
      <c r="G10" s="116">
        <v>21.83</v>
      </c>
      <c r="H10" s="116">
        <v>21.88</v>
      </c>
      <c r="I10" s="116">
        <v>22.01</v>
      </c>
      <c r="J10" s="116">
        <v>22.73</v>
      </c>
      <c r="K10" s="116">
        <v>25.12</v>
      </c>
      <c r="L10" s="116">
        <v>25.51</v>
      </c>
      <c r="M10" s="116">
        <v>25.12</v>
      </c>
      <c r="N10" s="116">
        <v>24.04</v>
      </c>
      <c r="O10" s="116">
        <v>23.62</v>
      </c>
      <c r="P10" s="116">
        <v>22.55</v>
      </c>
      <c r="Q10" s="116">
        <v>23.04</v>
      </c>
      <c r="R10" s="116">
        <v>23.89</v>
      </c>
      <c r="S10" s="116">
        <v>22.84</v>
      </c>
      <c r="T10" s="116">
        <v>21.89</v>
      </c>
      <c r="U10" s="116">
        <v>21.52</v>
      </c>
      <c r="V10" s="116">
        <v>21.8</v>
      </c>
      <c r="W10" s="116">
        <v>22.01</v>
      </c>
      <c r="X10" s="116">
        <v>21.42</v>
      </c>
      <c r="Y10" s="116">
        <v>21.33</v>
      </c>
      <c r="Z10" s="117">
        <f t="shared" si="0"/>
        <v>22.307916666666667</v>
      </c>
      <c r="AA10" s="118">
        <v>26.92</v>
      </c>
      <c r="AB10" s="119" t="s">
        <v>101</v>
      </c>
      <c r="AC10" s="118">
        <v>19.46</v>
      </c>
      <c r="AD10" s="120" t="s">
        <v>102</v>
      </c>
    </row>
    <row r="11" spans="1:30" ht="11.25" customHeight="1">
      <c r="A11" s="78">
        <v>9</v>
      </c>
      <c r="B11" s="116">
        <v>21.2</v>
      </c>
      <c r="C11" s="116">
        <v>21.17</v>
      </c>
      <c r="D11" s="116">
        <v>20.7</v>
      </c>
      <c r="E11" s="116">
        <v>20.61</v>
      </c>
      <c r="F11" s="116">
        <v>20.14</v>
      </c>
      <c r="G11" s="116">
        <v>19.83</v>
      </c>
      <c r="H11" s="116">
        <v>20</v>
      </c>
      <c r="I11" s="116">
        <v>20.46</v>
      </c>
      <c r="J11" s="116">
        <v>20.7</v>
      </c>
      <c r="K11" s="116">
        <v>20.85</v>
      </c>
      <c r="L11" s="116">
        <v>20.24</v>
      </c>
      <c r="M11" s="116">
        <v>20.89</v>
      </c>
      <c r="N11" s="116">
        <v>23.11</v>
      </c>
      <c r="O11" s="116">
        <v>23</v>
      </c>
      <c r="P11" s="116">
        <v>25.56</v>
      </c>
      <c r="Q11" s="116">
        <v>25.07</v>
      </c>
      <c r="R11" s="116">
        <v>23.47</v>
      </c>
      <c r="S11" s="116">
        <v>23.16</v>
      </c>
      <c r="T11" s="116">
        <v>22.93</v>
      </c>
      <c r="U11" s="116">
        <v>22.79</v>
      </c>
      <c r="V11" s="116">
        <v>22.71</v>
      </c>
      <c r="W11" s="116">
        <v>22.57</v>
      </c>
      <c r="X11" s="116">
        <v>22.23</v>
      </c>
      <c r="Y11" s="116">
        <v>22.14</v>
      </c>
      <c r="Z11" s="117">
        <f t="shared" si="0"/>
        <v>21.897083333333338</v>
      </c>
      <c r="AA11" s="118">
        <v>26.07</v>
      </c>
      <c r="AB11" s="119" t="s">
        <v>103</v>
      </c>
      <c r="AC11" s="118">
        <v>19.65</v>
      </c>
      <c r="AD11" s="120" t="s">
        <v>104</v>
      </c>
    </row>
    <row r="12" spans="1:30" ht="11.25" customHeight="1">
      <c r="A12" s="82">
        <v>10</v>
      </c>
      <c r="B12" s="122">
        <v>22.19</v>
      </c>
      <c r="C12" s="122">
        <v>22.21</v>
      </c>
      <c r="D12" s="122">
        <v>22.04</v>
      </c>
      <c r="E12" s="122">
        <v>20.97</v>
      </c>
      <c r="F12" s="122">
        <v>20.8</v>
      </c>
      <c r="G12" s="122">
        <v>20.83</v>
      </c>
      <c r="H12" s="122">
        <v>21.07</v>
      </c>
      <c r="I12" s="122">
        <v>21.93</v>
      </c>
      <c r="J12" s="122">
        <v>22.12</v>
      </c>
      <c r="K12" s="122">
        <v>22.92</v>
      </c>
      <c r="L12" s="122">
        <v>24.24</v>
      </c>
      <c r="M12" s="122">
        <v>29.15</v>
      </c>
      <c r="N12" s="122">
        <v>29.93</v>
      </c>
      <c r="O12" s="122">
        <v>30.34</v>
      </c>
      <c r="P12" s="122">
        <v>29.82</v>
      </c>
      <c r="Q12" s="122">
        <v>28.78</v>
      </c>
      <c r="R12" s="122">
        <v>28.13</v>
      </c>
      <c r="S12" s="122">
        <v>27.62</v>
      </c>
      <c r="T12" s="122">
        <v>25.21</v>
      </c>
      <c r="U12" s="122">
        <v>24.72</v>
      </c>
      <c r="V12" s="122">
        <v>25.34</v>
      </c>
      <c r="W12" s="122">
        <v>25.09</v>
      </c>
      <c r="X12" s="122">
        <v>24.79</v>
      </c>
      <c r="Y12" s="122">
        <v>24.09</v>
      </c>
      <c r="Z12" s="123">
        <f t="shared" si="0"/>
        <v>24.763749999999998</v>
      </c>
      <c r="AA12" s="105">
        <v>30.99</v>
      </c>
      <c r="AB12" s="124" t="s">
        <v>105</v>
      </c>
      <c r="AC12" s="105">
        <v>20.58</v>
      </c>
      <c r="AD12" s="125" t="s">
        <v>106</v>
      </c>
    </row>
    <row r="13" spans="1:30" ht="11.25" customHeight="1">
      <c r="A13" s="78">
        <v>11</v>
      </c>
      <c r="B13" s="116">
        <v>22.08</v>
      </c>
      <c r="C13" s="116">
        <v>21.92</v>
      </c>
      <c r="D13" s="116">
        <v>21.78</v>
      </c>
      <c r="E13" s="116">
        <v>21.58</v>
      </c>
      <c r="F13" s="116">
        <v>20.93</v>
      </c>
      <c r="G13" s="116">
        <v>21.13</v>
      </c>
      <c r="H13" s="116">
        <v>21.85</v>
      </c>
      <c r="I13" s="116">
        <v>22.66</v>
      </c>
      <c r="J13" s="116">
        <v>24.45</v>
      </c>
      <c r="K13" s="116">
        <v>25.25</v>
      </c>
      <c r="L13" s="116">
        <v>27.71</v>
      </c>
      <c r="M13" s="116">
        <v>30.26</v>
      </c>
      <c r="N13" s="116">
        <v>28.26</v>
      </c>
      <c r="O13" s="116">
        <v>30.19</v>
      </c>
      <c r="P13" s="116">
        <v>28.9</v>
      </c>
      <c r="Q13" s="116">
        <v>27.95</v>
      </c>
      <c r="R13" s="116">
        <v>27.98</v>
      </c>
      <c r="S13" s="116">
        <v>26.83</v>
      </c>
      <c r="T13" s="116">
        <v>27.17</v>
      </c>
      <c r="U13" s="116">
        <v>24.48</v>
      </c>
      <c r="V13" s="116">
        <v>24.86</v>
      </c>
      <c r="W13" s="116">
        <v>25.54</v>
      </c>
      <c r="X13" s="116">
        <v>25.54</v>
      </c>
      <c r="Y13" s="116">
        <v>25.28</v>
      </c>
      <c r="Z13" s="117">
        <f t="shared" si="0"/>
        <v>25.190833333333327</v>
      </c>
      <c r="AA13" s="118">
        <v>32.3</v>
      </c>
      <c r="AB13" s="119" t="s">
        <v>107</v>
      </c>
      <c r="AC13" s="118">
        <v>20.88</v>
      </c>
      <c r="AD13" s="120" t="s">
        <v>108</v>
      </c>
    </row>
    <row r="14" spans="1:30" ht="11.25" customHeight="1">
      <c r="A14" s="78">
        <v>12</v>
      </c>
      <c r="B14" s="116">
        <v>24.98</v>
      </c>
      <c r="C14" s="116">
        <v>24.83</v>
      </c>
      <c r="D14" s="116">
        <v>24.15</v>
      </c>
      <c r="E14" s="116">
        <v>23.75</v>
      </c>
      <c r="F14" s="116">
        <v>23.79</v>
      </c>
      <c r="G14" s="116">
        <v>23.76</v>
      </c>
      <c r="H14" s="116">
        <v>24.52</v>
      </c>
      <c r="I14" s="116">
        <v>25.7</v>
      </c>
      <c r="J14" s="116">
        <v>25.84</v>
      </c>
      <c r="K14" s="116">
        <v>25.61</v>
      </c>
      <c r="L14" s="116">
        <v>27.36</v>
      </c>
      <c r="M14" s="116">
        <v>27.99</v>
      </c>
      <c r="N14" s="116">
        <v>27.74</v>
      </c>
      <c r="O14" s="116">
        <v>27</v>
      </c>
      <c r="P14" s="116">
        <v>27.45</v>
      </c>
      <c r="Q14" s="116">
        <v>27.18</v>
      </c>
      <c r="R14" s="116">
        <v>26.5</v>
      </c>
      <c r="S14" s="116">
        <v>25.94</v>
      </c>
      <c r="T14" s="116">
        <v>25.13</v>
      </c>
      <c r="U14" s="116">
        <v>24.52</v>
      </c>
      <c r="V14" s="116">
        <v>24.72</v>
      </c>
      <c r="W14" s="116">
        <v>25.78</v>
      </c>
      <c r="X14" s="116">
        <v>25.37</v>
      </c>
      <c r="Y14" s="116">
        <v>23.91</v>
      </c>
      <c r="Z14" s="117">
        <f t="shared" si="0"/>
        <v>25.563333333333333</v>
      </c>
      <c r="AA14" s="118">
        <v>28.95</v>
      </c>
      <c r="AB14" s="119" t="s">
        <v>109</v>
      </c>
      <c r="AC14" s="118">
        <v>23.34</v>
      </c>
      <c r="AD14" s="120" t="s">
        <v>110</v>
      </c>
    </row>
    <row r="15" spans="1:30" ht="11.25" customHeight="1">
      <c r="A15" s="78">
        <v>13</v>
      </c>
      <c r="B15" s="116">
        <v>22.64</v>
      </c>
      <c r="C15" s="116">
        <v>22.2</v>
      </c>
      <c r="D15" s="116">
        <v>22.17</v>
      </c>
      <c r="E15" s="116">
        <v>22.47</v>
      </c>
      <c r="F15" s="116">
        <v>22.47</v>
      </c>
      <c r="G15" s="116">
        <v>23.53</v>
      </c>
      <c r="H15" s="116">
        <v>24.42</v>
      </c>
      <c r="I15" s="116">
        <v>26</v>
      </c>
      <c r="J15" s="116">
        <v>25.2</v>
      </c>
      <c r="K15" s="116">
        <v>25.56</v>
      </c>
      <c r="L15" s="116">
        <v>24.49</v>
      </c>
      <c r="M15" s="116">
        <v>24.77</v>
      </c>
      <c r="N15" s="116">
        <v>24</v>
      </c>
      <c r="O15" s="116">
        <v>23.75</v>
      </c>
      <c r="P15" s="116">
        <v>24.39</v>
      </c>
      <c r="Q15" s="116">
        <v>23.77</v>
      </c>
      <c r="R15" s="116">
        <v>23.59</v>
      </c>
      <c r="S15" s="116">
        <v>23.01</v>
      </c>
      <c r="T15" s="116">
        <v>23.67</v>
      </c>
      <c r="U15" s="116">
        <v>23.41</v>
      </c>
      <c r="V15" s="116">
        <v>23.39</v>
      </c>
      <c r="W15" s="116">
        <v>23.4</v>
      </c>
      <c r="X15" s="116">
        <v>23.67</v>
      </c>
      <c r="Y15" s="116">
        <v>23.36</v>
      </c>
      <c r="Z15" s="117">
        <f t="shared" si="0"/>
        <v>23.72208333333333</v>
      </c>
      <c r="AA15" s="118">
        <v>26.88</v>
      </c>
      <c r="AB15" s="119" t="s">
        <v>111</v>
      </c>
      <c r="AC15" s="118">
        <v>21.97</v>
      </c>
      <c r="AD15" s="120" t="s">
        <v>112</v>
      </c>
    </row>
    <row r="16" spans="1:30" ht="11.25" customHeight="1">
      <c r="A16" s="78">
        <v>14</v>
      </c>
      <c r="B16" s="116">
        <v>23.38</v>
      </c>
      <c r="C16" s="116">
        <v>22.94</v>
      </c>
      <c r="D16" s="116">
        <v>22.73</v>
      </c>
      <c r="E16" s="116">
        <v>22.18</v>
      </c>
      <c r="F16" s="116">
        <v>21.67</v>
      </c>
      <c r="G16" s="116">
        <v>23.22</v>
      </c>
      <c r="H16" s="116">
        <v>24.2</v>
      </c>
      <c r="I16" s="116">
        <v>24.45</v>
      </c>
      <c r="J16" s="116">
        <v>24.64</v>
      </c>
      <c r="K16" s="116">
        <v>25.35</v>
      </c>
      <c r="L16" s="116">
        <v>26.14</v>
      </c>
      <c r="M16" s="116">
        <v>26.1</v>
      </c>
      <c r="N16" s="116">
        <v>26.27</v>
      </c>
      <c r="O16" s="116">
        <v>25.56</v>
      </c>
      <c r="P16" s="116">
        <v>25.11</v>
      </c>
      <c r="Q16" s="116">
        <v>25.23</v>
      </c>
      <c r="R16" s="116">
        <v>25.11</v>
      </c>
      <c r="S16" s="116">
        <v>24.19</v>
      </c>
      <c r="T16" s="116">
        <v>23.78</v>
      </c>
      <c r="U16" s="116">
        <v>23.49</v>
      </c>
      <c r="V16" s="116">
        <v>23.28</v>
      </c>
      <c r="W16" s="116">
        <v>23.1</v>
      </c>
      <c r="X16" s="116">
        <v>23.32</v>
      </c>
      <c r="Y16" s="116">
        <v>22.26</v>
      </c>
      <c r="Z16" s="117">
        <f t="shared" si="0"/>
        <v>24.070833333333336</v>
      </c>
      <c r="AA16" s="118">
        <v>27.09</v>
      </c>
      <c r="AB16" s="119" t="s">
        <v>113</v>
      </c>
      <c r="AC16" s="118">
        <v>21.5</v>
      </c>
      <c r="AD16" s="120" t="s">
        <v>114</v>
      </c>
    </row>
    <row r="17" spans="1:30" ht="11.25" customHeight="1">
      <c r="A17" s="78">
        <v>15</v>
      </c>
      <c r="B17" s="116">
        <v>22.06</v>
      </c>
      <c r="C17" s="116">
        <v>22.05</v>
      </c>
      <c r="D17" s="116">
        <v>21.65</v>
      </c>
      <c r="E17" s="116">
        <v>21.47</v>
      </c>
      <c r="F17" s="116">
        <v>21.68</v>
      </c>
      <c r="G17" s="116">
        <v>22.93</v>
      </c>
      <c r="H17" s="116">
        <v>24.32</v>
      </c>
      <c r="I17" s="116">
        <v>25.54</v>
      </c>
      <c r="J17" s="116">
        <v>28.19</v>
      </c>
      <c r="K17" s="116">
        <v>25.91</v>
      </c>
      <c r="L17" s="116">
        <v>26.73</v>
      </c>
      <c r="M17" s="116">
        <v>27.33</v>
      </c>
      <c r="N17" s="116">
        <v>25.99</v>
      </c>
      <c r="O17" s="116">
        <v>25.58</v>
      </c>
      <c r="P17" s="116">
        <v>24.93</v>
      </c>
      <c r="Q17" s="116">
        <v>25.3</v>
      </c>
      <c r="R17" s="116">
        <v>24.98</v>
      </c>
      <c r="S17" s="116">
        <v>24.17</v>
      </c>
      <c r="T17" s="116">
        <v>24.07</v>
      </c>
      <c r="U17" s="116">
        <v>23.54</v>
      </c>
      <c r="V17" s="116">
        <v>23.49</v>
      </c>
      <c r="W17" s="116">
        <v>23.42</v>
      </c>
      <c r="X17" s="116">
        <v>23.42</v>
      </c>
      <c r="Y17" s="116">
        <v>22.59</v>
      </c>
      <c r="Z17" s="117">
        <f t="shared" si="0"/>
        <v>24.2225</v>
      </c>
      <c r="AA17" s="118">
        <v>29.1</v>
      </c>
      <c r="AB17" s="119" t="s">
        <v>115</v>
      </c>
      <c r="AC17" s="118">
        <v>21.34</v>
      </c>
      <c r="AD17" s="120" t="s">
        <v>116</v>
      </c>
    </row>
    <row r="18" spans="1:30" ht="11.25" customHeight="1">
      <c r="A18" s="78">
        <v>16</v>
      </c>
      <c r="B18" s="116">
        <v>22.55</v>
      </c>
      <c r="C18" s="116">
        <v>22.12</v>
      </c>
      <c r="D18" s="116">
        <v>21.35</v>
      </c>
      <c r="E18" s="116">
        <v>21.55</v>
      </c>
      <c r="F18" s="116">
        <v>21.29</v>
      </c>
      <c r="G18" s="116">
        <v>22.93</v>
      </c>
      <c r="H18" s="116">
        <v>24.77</v>
      </c>
      <c r="I18" s="116">
        <v>26.2</v>
      </c>
      <c r="J18" s="116">
        <v>24.02</v>
      </c>
      <c r="K18" s="116">
        <v>23.53</v>
      </c>
      <c r="L18" s="116">
        <v>23.39</v>
      </c>
      <c r="M18" s="116">
        <v>23.93</v>
      </c>
      <c r="N18" s="116">
        <v>24.97</v>
      </c>
      <c r="O18" s="116">
        <v>25.49</v>
      </c>
      <c r="P18" s="116">
        <v>25.32</v>
      </c>
      <c r="Q18" s="116">
        <v>25.01</v>
      </c>
      <c r="R18" s="116">
        <v>24.84</v>
      </c>
      <c r="S18" s="116">
        <v>24.23</v>
      </c>
      <c r="T18" s="116">
        <v>22.57</v>
      </c>
      <c r="U18" s="116">
        <v>22.79</v>
      </c>
      <c r="V18" s="116">
        <v>22.75</v>
      </c>
      <c r="W18" s="116">
        <v>22.17</v>
      </c>
      <c r="X18" s="116">
        <v>20.7</v>
      </c>
      <c r="Y18" s="116">
        <v>20.58</v>
      </c>
      <c r="Z18" s="117">
        <f t="shared" si="0"/>
        <v>23.293750000000003</v>
      </c>
      <c r="AA18" s="118">
        <v>27.12</v>
      </c>
      <c r="AB18" s="119" t="s">
        <v>117</v>
      </c>
      <c r="AC18" s="118">
        <v>20.49</v>
      </c>
      <c r="AD18" s="120" t="s">
        <v>80</v>
      </c>
    </row>
    <row r="19" spans="1:30" ht="11.25" customHeight="1">
      <c r="A19" s="78">
        <v>17</v>
      </c>
      <c r="B19" s="116">
        <v>20.11</v>
      </c>
      <c r="C19" s="116">
        <v>20.15</v>
      </c>
      <c r="D19" s="116">
        <v>19.61</v>
      </c>
      <c r="E19" s="116">
        <v>19.69</v>
      </c>
      <c r="F19" s="116">
        <v>19.37</v>
      </c>
      <c r="G19" s="116">
        <v>19.38</v>
      </c>
      <c r="H19" s="116">
        <v>19.76</v>
      </c>
      <c r="I19" s="116">
        <v>20.77</v>
      </c>
      <c r="J19" s="116">
        <v>21.35</v>
      </c>
      <c r="K19" s="116">
        <v>22.27</v>
      </c>
      <c r="L19" s="116">
        <v>23.23</v>
      </c>
      <c r="M19" s="116">
        <v>23.71</v>
      </c>
      <c r="N19" s="116">
        <v>23.97</v>
      </c>
      <c r="O19" s="116">
        <v>23.88</v>
      </c>
      <c r="P19" s="116">
        <v>24.1</v>
      </c>
      <c r="Q19" s="116">
        <v>23.07</v>
      </c>
      <c r="R19" s="116">
        <v>22.35</v>
      </c>
      <c r="S19" s="116">
        <v>21.4</v>
      </c>
      <c r="T19" s="116">
        <v>21.15</v>
      </c>
      <c r="U19" s="116">
        <v>21.21</v>
      </c>
      <c r="V19" s="116">
        <v>20.27</v>
      </c>
      <c r="W19" s="116">
        <v>20.48</v>
      </c>
      <c r="X19" s="116">
        <v>20.77</v>
      </c>
      <c r="Y19" s="116">
        <v>20.92</v>
      </c>
      <c r="Z19" s="117">
        <f t="shared" si="0"/>
        <v>21.373749999999998</v>
      </c>
      <c r="AA19" s="118">
        <v>24.61</v>
      </c>
      <c r="AB19" s="119" t="s">
        <v>118</v>
      </c>
      <c r="AC19" s="118">
        <v>19.14</v>
      </c>
      <c r="AD19" s="120" t="s">
        <v>119</v>
      </c>
    </row>
    <row r="20" spans="1:30" ht="11.25" customHeight="1">
      <c r="A20" s="78">
        <v>18</v>
      </c>
      <c r="B20" s="116">
        <v>20.79</v>
      </c>
      <c r="C20" s="116">
        <v>20</v>
      </c>
      <c r="D20" s="116">
        <v>19.97</v>
      </c>
      <c r="E20" s="116">
        <v>19.86</v>
      </c>
      <c r="F20" s="116">
        <v>20.48</v>
      </c>
      <c r="G20" s="116">
        <v>20.32</v>
      </c>
      <c r="H20" s="116">
        <v>20.72</v>
      </c>
      <c r="I20" s="116">
        <v>20.98</v>
      </c>
      <c r="J20" s="116">
        <v>21.93</v>
      </c>
      <c r="K20" s="116">
        <v>22.08</v>
      </c>
      <c r="L20" s="116">
        <v>21.66</v>
      </c>
      <c r="M20" s="116">
        <v>21.48</v>
      </c>
      <c r="N20" s="116">
        <v>22.39</v>
      </c>
      <c r="O20" s="116">
        <v>23.52</v>
      </c>
      <c r="P20" s="116">
        <v>22.69</v>
      </c>
      <c r="Q20" s="116">
        <v>21.44</v>
      </c>
      <c r="R20" s="116">
        <v>20.85</v>
      </c>
      <c r="S20" s="116">
        <v>20.76</v>
      </c>
      <c r="T20" s="116">
        <v>20.34</v>
      </c>
      <c r="U20" s="116">
        <v>20.38</v>
      </c>
      <c r="V20" s="116">
        <v>20.22</v>
      </c>
      <c r="W20" s="116">
        <v>20.38</v>
      </c>
      <c r="X20" s="116">
        <v>20.43</v>
      </c>
      <c r="Y20" s="116">
        <v>20.41</v>
      </c>
      <c r="Z20" s="117">
        <f t="shared" si="0"/>
        <v>21.00333333333333</v>
      </c>
      <c r="AA20" s="118">
        <v>24.04</v>
      </c>
      <c r="AB20" s="119" t="s">
        <v>120</v>
      </c>
      <c r="AC20" s="118">
        <v>19.77</v>
      </c>
      <c r="AD20" s="120" t="s">
        <v>121</v>
      </c>
    </row>
    <row r="21" spans="1:30" ht="11.25" customHeight="1">
      <c r="A21" s="78">
        <v>19</v>
      </c>
      <c r="B21" s="116">
        <v>20.26</v>
      </c>
      <c r="C21" s="116">
        <v>20.22</v>
      </c>
      <c r="D21" s="116">
        <v>20.15</v>
      </c>
      <c r="E21" s="116">
        <v>20.07</v>
      </c>
      <c r="F21" s="116">
        <v>20.35</v>
      </c>
      <c r="G21" s="116">
        <v>20.39</v>
      </c>
      <c r="H21" s="116">
        <v>21.02</v>
      </c>
      <c r="I21" s="116">
        <v>21.74</v>
      </c>
      <c r="J21" s="116">
        <v>21.51</v>
      </c>
      <c r="K21" s="116">
        <v>22.13</v>
      </c>
      <c r="L21" s="116">
        <v>22.91</v>
      </c>
      <c r="M21" s="116">
        <v>24.18</v>
      </c>
      <c r="N21" s="116">
        <v>24.71</v>
      </c>
      <c r="O21" s="116">
        <v>24.39</v>
      </c>
      <c r="P21" s="116">
        <v>24.29</v>
      </c>
      <c r="Q21" s="116">
        <v>23.1</v>
      </c>
      <c r="R21" s="116">
        <v>21.73</v>
      </c>
      <c r="S21" s="116">
        <v>21.44</v>
      </c>
      <c r="T21" s="116">
        <v>21.01</v>
      </c>
      <c r="U21" s="116">
        <v>21.39</v>
      </c>
      <c r="V21" s="116">
        <v>21.46</v>
      </c>
      <c r="W21" s="116">
        <v>21.55</v>
      </c>
      <c r="X21" s="116">
        <v>21.76</v>
      </c>
      <c r="Y21" s="116">
        <v>21.73</v>
      </c>
      <c r="Z21" s="117">
        <f t="shared" si="0"/>
        <v>21.812083333333334</v>
      </c>
      <c r="AA21" s="118">
        <v>25.26</v>
      </c>
      <c r="AB21" s="119" t="s">
        <v>122</v>
      </c>
      <c r="AC21" s="118">
        <v>19.96</v>
      </c>
      <c r="AD21" s="120" t="s">
        <v>123</v>
      </c>
    </row>
    <row r="22" spans="1:30" ht="11.25" customHeight="1">
      <c r="A22" s="82">
        <v>20</v>
      </c>
      <c r="B22" s="122">
        <v>21.21</v>
      </c>
      <c r="C22" s="122">
        <v>20.89</v>
      </c>
      <c r="D22" s="122">
        <v>21.12</v>
      </c>
      <c r="E22" s="122">
        <v>21.29</v>
      </c>
      <c r="F22" s="122">
        <v>21.23</v>
      </c>
      <c r="G22" s="122">
        <v>21.47</v>
      </c>
      <c r="H22" s="122">
        <v>21.95</v>
      </c>
      <c r="I22" s="122">
        <v>22.5</v>
      </c>
      <c r="J22" s="122">
        <v>23.55</v>
      </c>
      <c r="K22" s="122">
        <v>24.7</v>
      </c>
      <c r="L22" s="122">
        <v>24.49</v>
      </c>
      <c r="M22" s="122">
        <v>22.68</v>
      </c>
      <c r="N22" s="122">
        <v>23.29</v>
      </c>
      <c r="O22" s="122">
        <v>23.12</v>
      </c>
      <c r="P22" s="122">
        <v>22.87</v>
      </c>
      <c r="Q22" s="122">
        <v>22.26</v>
      </c>
      <c r="R22" s="122">
        <v>22.26</v>
      </c>
      <c r="S22" s="122">
        <v>22.59</v>
      </c>
      <c r="T22" s="122">
        <v>21.54</v>
      </c>
      <c r="U22" s="122">
        <v>21.87</v>
      </c>
      <c r="V22" s="122">
        <v>21.67</v>
      </c>
      <c r="W22" s="122">
        <v>21.39</v>
      </c>
      <c r="X22" s="122">
        <v>21.21</v>
      </c>
      <c r="Y22" s="122">
        <v>21</v>
      </c>
      <c r="Z22" s="123">
        <f t="shared" si="0"/>
        <v>22.172916666666666</v>
      </c>
      <c r="AA22" s="105">
        <v>25.35</v>
      </c>
      <c r="AB22" s="124" t="s">
        <v>124</v>
      </c>
      <c r="AC22" s="105">
        <v>20.82</v>
      </c>
      <c r="AD22" s="125" t="s">
        <v>125</v>
      </c>
    </row>
    <row r="23" spans="1:30" ht="11.25" customHeight="1">
      <c r="A23" s="78">
        <v>21</v>
      </c>
      <c r="B23" s="116">
        <v>20.7</v>
      </c>
      <c r="C23" s="116">
        <v>20.33</v>
      </c>
      <c r="D23" s="116">
        <v>20.56</v>
      </c>
      <c r="E23" s="116">
        <v>20.59</v>
      </c>
      <c r="F23" s="116">
        <v>20.61</v>
      </c>
      <c r="G23" s="116">
        <v>20.2</v>
      </c>
      <c r="H23" s="116">
        <v>21.58</v>
      </c>
      <c r="I23" s="116">
        <v>22.99</v>
      </c>
      <c r="J23" s="116">
        <v>23.48</v>
      </c>
      <c r="K23" s="116">
        <v>23.44</v>
      </c>
      <c r="L23" s="116">
        <v>23.01</v>
      </c>
      <c r="M23" s="116">
        <v>22.94</v>
      </c>
      <c r="N23" s="116">
        <v>22.35</v>
      </c>
      <c r="O23" s="116">
        <v>21.93</v>
      </c>
      <c r="P23" s="116">
        <v>21.83</v>
      </c>
      <c r="Q23" s="116">
        <v>22.21</v>
      </c>
      <c r="R23" s="116">
        <v>21.63</v>
      </c>
      <c r="S23" s="116">
        <v>21.45</v>
      </c>
      <c r="T23" s="116">
        <v>21.15</v>
      </c>
      <c r="U23" s="116">
        <v>20.89</v>
      </c>
      <c r="V23" s="116">
        <v>20.85</v>
      </c>
      <c r="W23" s="116">
        <v>20.45</v>
      </c>
      <c r="X23" s="116">
        <v>20.37</v>
      </c>
      <c r="Y23" s="116">
        <v>20.38</v>
      </c>
      <c r="Z23" s="117">
        <f t="shared" si="0"/>
        <v>21.496666666666666</v>
      </c>
      <c r="AA23" s="118">
        <v>24.6</v>
      </c>
      <c r="AB23" s="119" t="s">
        <v>126</v>
      </c>
      <c r="AC23" s="118">
        <v>19.88</v>
      </c>
      <c r="AD23" s="120" t="s">
        <v>127</v>
      </c>
    </row>
    <row r="24" spans="1:30" ht="11.25" customHeight="1">
      <c r="A24" s="78">
        <v>22</v>
      </c>
      <c r="B24" s="116">
        <v>19.61</v>
      </c>
      <c r="C24" s="116">
        <v>19.51</v>
      </c>
      <c r="D24" s="116">
        <v>19.38</v>
      </c>
      <c r="E24" s="116">
        <v>19.63</v>
      </c>
      <c r="F24" s="116">
        <v>20.22</v>
      </c>
      <c r="G24" s="116">
        <v>20.85</v>
      </c>
      <c r="H24" s="116">
        <v>22.16</v>
      </c>
      <c r="I24" s="116">
        <v>23.84</v>
      </c>
      <c r="J24" s="116">
        <v>24.33</v>
      </c>
      <c r="K24" s="116">
        <v>27.08</v>
      </c>
      <c r="L24" s="116">
        <v>25.63</v>
      </c>
      <c r="M24" s="116">
        <v>26.71</v>
      </c>
      <c r="N24" s="116">
        <v>26.59</v>
      </c>
      <c r="O24" s="116">
        <v>26.53</v>
      </c>
      <c r="P24" s="116">
        <v>26.38</v>
      </c>
      <c r="Q24" s="116">
        <v>26.8</v>
      </c>
      <c r="R24" s="116">
        <v>26.74</v>
      </c>
      <c r="S24" s="116">
        <v>25.97</v>
      </c>
      <c r="T24" s="116">
        <v>25.28</v>
      </c>
      <c r="U24" s="116">
        <v>25.58</v>
      </c>
      <c r="V24" s="116">
        <v>26.41</v>
      </c>
      <c r="W24" s="116">
        <v>25.6</v>
      </c>
      <c r="X24" s="116">
        <v>25.07</v>
      </c>
      <c r="Y24" s="116">
        <v>24.45</v>
      </c>
      <c r="Z24" s="117">
        <f t="shared" si="0"/>
        <v>24.181250000000002</v>
      </c>
      <c r="AA24" s="118">
        <v>28.37</v>
      </c>
      <c r="AB24" s="119" t="s">
        <v>128</v>
      </c>
      <c r="AC24" s="118">
        <v>19.15</v>
      </c>
      <c r="AD24" s="120" t="s">
        <v>129</v>
      </c>
    </row>
    <row r="25" spans="1:30" ht="11.25" customHeight="1">
      <c r="A25" s="78">
        <v>23</v>
      </c>
      <c r="B25" s="116">
        <v>24.09</v>
      </c>
      <c r="C25" s="116">
        <v>24.02</v>
      </c>
      <c r="D25" s="116">
        <v>23.45</v>
      </c>
      <c r="E25" s="116">
        <v>23.29</v>
      </c>
      <c r="F25" s="116">
        <v>23.37</v>
      </c>
      <c r="G25" s="116">
        <v>24.2</v>
      </c>
      <c r="H25" s="116">
        <v>25.66</v>
      </c>
      <c r="I25" s="116">
        <v>27.09</v>
      </c>
      <c r="J25" s="116">
        <v>27.67</v>
      </c>
      <c r="K25" s="116">
        <v>29.49</v>
      </c>
      <c r="L25" s="116">
        <v>30.07</v>
      </c>
      <c r="M25" s="116">
        <v>28.24</v>
      </c>
      <c r="N25" s="116">
        <v>28.06</v>
      </c>
      <c r="O25" s="116">
        <v>27.61</v>
      </c>
      <c r="P25" s="116">
        <v>27.79</v>
      </c>
      <c r="Q25" s="116">
        <v>26.4</v>
      </c>
      <c r="R25" s="116">
        <v>26.08</v>
      </c>
      <c r="S25" s="116">
        <v>24.97</v>
      </c>
      <c r="T25" s="116">
        <v>24.6</v>
      </c>
      <c r="U25" s="116">
        <v>24.25</v>
      </c>
      <c r="V25" s="116">
        <v>24.29</v>
      </c>
      <c r="W25" s="116">
        <v>24.89</v>
      </c>
      <c r="X25" s="116">
        <v>24.55</v>
      </c>
      <c r="Y25" s="116">
        <v>24.52</v>
      </c>
      <c r="Z25" s="117">
        <f t="shared" si="0"/>
        <v>25.777083333333326</v>
      </c>
      <c r="AA25" s="118">
        <v>30.67</v>
      </c>
      <c r="AB25" s="119" t="s">
        <v>130</v>
      </c>
      <c r="AC25" s="118">
        <v>23.07</v>
      </c>
      <c r="AD25" s="120" t="s">
        <v>131</v>
      </c>
    </row>
    <row r="26" spans="1:30" ht="11.25" customHeight="1">
      <c r="A26" s="78">
        <v>24</v>
      </c>
      <c r="B26" s="116">
        <v>24.62</v>
      </c>
      <c r="C26" s="116">
        <v>24.59</v>
      </c>
      <c r="D26" s="116">
        <v>24.21</v>
      </c>
      <c r="E26" s="116">
        <v>24.17</v>
      </c>
      <c r="F26" s="116">
        <v>24.38</v>
      </c>
      <c r="G26" s="116">
        <v>25.28</v>
      </c>
      <c r="H26" s="116">
        <v>26.57</v>
      </c>
      <c r="I26" s="116">
        <v>28.41</v>
      </c>
      <c r="J26" s="116">
        <v>29.33</v>
      </c>
      <c r="K26" s="116">
        <v>28.28</v>
      </c>
      <c r="L26" s="116">
        <v>30.56</v>
      </c>
      <c r="M26" s="116">
        <v>30.59</v>
      </c>
      <c r="N26" s="116">
        <v>30.53</v>
      </c>
      <c r="O26" s="116">
        <v>28.03</v>
      </c>
      <c r="P26" s="116">
        <v>28.03</v>
      </c>
      <c r="Q26" s="116">
        <v>26.7</v>
      </c>
      <c r="R26" s="116">
        <v>26.55</v>
      </c>
      <c r="S26" s="116">
        <v>25.9</v>
      </c>
      <c r="T26" s="116">
        <v>25.54</v>
      </c>
      <c r="U26" s="116">
        <v>25.59</v>
      </c>
      <c r="V26" s="116">
        <v>24.77</v>
      </c>
      <c r="W26" s="116">
        <v>24.48</v>
      </c>
      <c r="X26" s="116">
        <v>24.85</v>
      </c>
      <c r="Y26" s="116">
        <v>23.79</v>
      </c>
      <c r="Z26" s="117">
        <f t="shared" si="0"/>
        <v>26.48958333333333</v>
      </c>
      <c r="AA26" s="118">
        <v>31.48</v>
      </c>
      <c r="AB26" s="119" t="s">
        <v>132</v>
      </c>
      <c r="AC26" s="118">
        <v>23.72</v>
      </c>
      <c r="AD26" s="120" t="s">
        <v>133</v>
      </c>
    </row>
    <row r="27" spans="1:30" ht="11.25" customHeight="1">
      <c r="A27" s="78">
        <v>25</v>
      </c>
      <c r="B27" s="116">
        <v>23.47</v>
      </c>
      <c r="C27" s="116">
        <v>23.59</v>
      </c>
      <c r="D27" s="116">
        <v>23.54</v>
      </c>
      <c r="E27" s="116">
        <v>23.47</v>
      </c>
      <c r="F27" s="116">
        <v>23.59</v>
      </c>
      <c r="G27" s="116">
        <v>25.37</v>
      </c>
      <c r="H27" s="116">
        <v>26.61</v>
      </c>
      <c r="I27" s="116">
        <v>28.97</v>
      </c>
      <c r="J27" s="116">
        <v>31.43</v>
      </c>
      <c r="K27" s="116">
        <v>30.96</v>
      </c>
      <c r="L27" s="116">
        <v>31.25</v>
      </c>
      <c r="M27" s="116">
        <v>30.58</v>
      </c>
      <c r="N27" s="116">
        <v>29.98</v>
      </c>
      <c r="O27" s="116">
        <v>29.77</v>
      </c>
      <c r="P27" s="116">
        <v>29.11</v>
      </c>
      <c r="Q27" s="116">
        <v>29.66</v>
      </c>
      <c r="R27" s="116">
        <v>28.81</v>
      </c>
      <c r="S27" s="116">
        <v>27.64</v>
      </c>
      <c r="T27" s="116">
        <v>28.15</v>
      </c>
      <c r="U27" s="116">
        <v>27.78</v>
      </c>
      <c r="V27" s="116">
        <v>28.19</v>
      </c>
      <c r="W27" s="116">
        <v>27.32</v>
      </c>
      <c r="X27" s="116">
        <v>26.28</v>
      </c>
      <c r="Y27" s="116">
        <v>25.46</v>
      </c>
      <c r="Z27" s="117">
        <f t="shared" si="0"/>
        <v>27.54083333333334</v>
      </c>
      <c r="AA27" s="118">
        <v>33.08</v>
      </c>
      <c r="AB27" s="119" t="s">
        <v>134</v>
      </c>
      <c r="AC27" s="118">
        <v>23.32</v>
      </c>
      <c r="AD27" s="120" t="s">
        <v>135</v>
      </c>
    </row>
    <row r="28" spans="1:30" ht="11.25" customHeight="1">
      <c r="A28" s="78">
        <v>26</v>
      </c>
      <c r="B28" s="116">
        <v>24.77</v>
      </c>
      <c r="C28" s="116">
        <v>25.14</v>
      </c>
      <c r="D28" s="116">
        <v>24.64</v>
      </c>
      <c r="E28" s="116">
        <v>24.29</v>
      </c>
      <c r="F28" s="116">
        <v>24.09</v>
      </c>
      <c r="G28" s="116">
        <v>25.95</v>
      </c>
      <c r="H28" s="116">
        <v>27.55</v>
      </c>
      <c r="I28" s="116">
        <v>28.69</v>
      </c>
      <c r="J28" s="116">
        <v>27.96</v>
      </c>
      <c r="K28" s="116">
        <v>29.1</v>
      </c>
      <c r="L28" s="116">
        <v>28.9</v>
      </c>
      <c r="M28" s="116">
        <v>28.74</v>
      </c>
      <c r="N28" s="116">
        <v>28.97</v>
      </c>
      <c r="O28" s="116">
        <v>28.05</v>
      </c>
      <c r="P28" s="116">
        <v>27.45</v>
      </c>
      <c r="Q28" s="116">
        <v>27.7</v>
      </c>
      <c r="R28" s="116">
        <v>27.68</v>
      </c>
      <c r="S28" s="116">
        <v>27.94</v>
      </c>
      <c r="T28" s="116">
        <v>27.68</v>
      </c>
      <c r="U28" s="116">
        <v>29.18</v>
      </c>
      <c r="V28" s="116">
        <v>28.99</v>
      </c>
      <c r="W28" s="116">
        <v>28.52</v>
      </c>
      <c r="X28" s="116">
        <v>28.02</v>
      </c>
      <c r="Y28" s="116">
        <v>27.57</v>
      </c>
      <c r="Z28" s="117">
        <f t="shared" si="0"/>
        <v>27.398749999999996</v>
      </c>
      <c r="AA28" s="118">
        <v>29.95</v>
      </c>
      <c r="AB28" s="119" t="s">
        <v>136</v>
      </c>
      <c r="AC28" s="118">
        <v>23.9</v>
      </c>
      <c r="AD28" s="120" t="s">
        <v>137</v>
      </c>
    </row>
    <row r="29" spans="1:30" ht="11.25" customHeight="1">
      <c r="A29" s="78">
        <v>27</v>
      </c>
      <c r="B29" s="116">
        <v>27.2</v>
      </c>
      <c r="C29" s="116">
        <v>26.81</v>
      </c>
      <c r="D29" s="116">
        <v>25.7</v>
      </c>
      <c r="E29" s="116">
        <v>25.14</v>
      </c>
      <c r="F29" s="116">
        <v>25.42</v>
      </c>
      <c r="G29" s="116">
        <v>26.31</v>
      </c>
      <c r="H29" s="116">
        <v>27.73</v>
      </c>
      <c r="I29" s="116">
        <v>29.66</v>
      </c>
      <c r="J29" s="116">
        <v>31.98</v>
      </c>
      <c r="K29" s="116">
        <v>33.76</v>
      </c>
      <c r="L29" s="116">
        <v>33.79</v>
      </c>
      <c r="M29" s="116">
        <v>32.19</v>
      </c>
      <c r="N29" s="116">
        <v>30.34</v>
      </c>
      <c r="O29" s="116">
        <v>30.75</v>
      </c>
      <c r="P29" s="116">
        <v>23.84</v>
      </c>
      <c r="Q29" s="116">
        <v>25.98</v>
      </c>
      <c r="R29" s="116">
        <v>26.57</v>
      </c>
      <c r="S29" s="116">
        <v>26.55</v>
      </c>
      <c r="T29" s="116">
        <v>26.59</v>
      </c>
      <c r="U29" s="116">
        <v>25.44</v>
      </c>
      <c r="V29" s="116">
        <v>25.73</v>
      </c>
      <c r="W29" s="116">
        <v>25.42</v>
      </c>
      <c r="X29" s="116">
        <v>24.63</v>
      </c>
      <c r="Y29" s="116">
        <v>24.48</v>
      </c>
      <c r="Z29" s="117">
        <f t="shared" si="0"/>
        <v>27.58375</v>
      </c>
      <c r="AA29" s="118">
        <v>34.95</v>
      </c>
      <c r="AB29" s="119" t="s">
        <v>138</v>
      </c>
      <c r="AC29" s="118">
        <v>23.7</v>
      </c>
      <c r="AD29" s="120" t="s">
        <v>139</v>
      </c>
    </row>
    <row r="30" spans="1:30" ht="11.25" customHeight="1">
      <c r="A30" s="78">
        <v>28</v>
      </c>
      <c r="B30" s="116">
        <v>23.67</v>
      </c>
      <c r="C30" s="116">
        <v>23.63</v>
      </c>
      <c r="D30" s="116">
        <v>23.16</v>
      </c>
      <c r="E30" s="116">
        <v>23.11</v>
      </c>
      <c r="F30" s="116">
        <v>22.54</v>
      </c>
      <c r="G30" s="116">
        <v>23.18</v>
      </c>
      <c r="H30" s="116">
        <v>23.87</v>
      </c>
      <c r="I30" s="116">
        <v>23.92</v>
      </c>
      <c r="J30" s="116">
        <v>25.19</v>
      </c>
      <c r="K30" s="116">
        <v>26.51</v>
      </c>
      <c r="L30" s="116">
        <v>26.62</v>
      </c>
      <c r="M30" s="116">
        <v>27.97</v>
      </c>
      <c r="N30" s="116">
        <v>27.2</v>
      </c>
      <c r="O30" s="116">
        <v>26.41</v>
      </c>
      <c r="P30" s="116">
        <v>25.35</v>
      </c>
      <c r="Q30" s="116">
        <v>25.41</v>
      </c>
      <c r="R30" s="116">
        <v>24.44</v>
      </c>
      <c r="S30" s="116">
        <v>23.69</v>
      </c>
      <c r="T30" s="116">
        <v>22.99</v>
      </c>
      <c r="U30" s="116">
        <v>23.16</v>
      </c>
      <c r="V30" s="116">
        <v>22.33</v>
      </c>
      <c r="W30" s="116">
        <v>22.87</v>
      </c>
      <c r="X30" s="116">
        <v>22.54</v>
      </c>
      <c r="Y30" s="116">
        <v>23.76</v>
      </c>
      <c r="Z30" s="117">
        <f t="shared" si="0"/>
        <v>24.313333333333336</v>
      </c>
      <c r="AA30" s="118">
        <v>29.01</v>
      </c>
      <c r="AB30" s="119" t="s">
        <v>140</v>
      </c>
      <c r="AC30" s="118">
        <v>22.03</v>
      </c>
      <c r="AD30" s="120" t="s">
        <v>141</v>
      </c>
    </row>
    <row r="31" spans="1:30" ht="11.25" customHeight="1">
      <c r="A31" s="78">
        <v>29</v>
      </c>
      <c r="B31" s="116">
        <v>22.48</v>
      </c>
      <c r="C31" s="116">
        <v>21.47</v>
      </c>
      <c r="D31" s="116">
        <v>21.92</v>
      </c>
      <c r="E31" s="116">
        <v>20.32</v>
      </c>
      <c r="F31" s="116">
        <v>20.8</v>
      </c>
      <c r="G31" s="116">
        <v>22.16</v>
      </c>
      <c r="H31" s="116">
        <v>25.11</v>
      </c>
      <c r="I31" s="116">
        <v>25.29</v>
      </c>
      <c r="J31" s="116">
        <v>26.72</v>
      </c>
      <c r="K31" s="116">
        <v>26.65</v>
      </c>
      <c r="L31" s="116">
        <v>26.93</v>
      </c>
      <c r="M31" s="116">
        <v>26.48</v>
      </c>
      <c r="N31" s="116">
        <v>26.29</v>
      </c>
      <c r="O31" s="116">
        <v>25.68</v>
      </c>
      <c r="P31" s="116">
        <v>26.35</v>
      </c>
      <c r="Q31" s="116">
        <v>25.75</v>
      </c>
      <c r="R31" s="116">
        <v>25.62</v>
      </c>
      <c r="S31" s="116">
        <v>25.88</v>
      </c>
      <c r="T31" s="116">
        <v>25.06</v>
      </c>
      <c r="U31" s="116">
        <v>25.51</v>
      </c>
      <c r="V31" s="116">
        <v>25.24</v>
      </c>
      <c r="W31" s="116">
        <v>24.86</v>
      </c>
      <c r="X31" s="116">
        <v>24.28</v>
      </c>
      <c r="Y31" s="116">
        <v>23.95</v>
      </c>
      <c r="Z31" s="117">
        <f t="shared" si="0"/>
        <v>24.61666666666667</v>
      </c>
      <c r="AA31" s="118">
        <v>28.09</v>
      </c>
      <c r="AB31" s="119" t="s">
        <v>142</v>
      </c>
      <c r="AC31" s="118">
        <v>19.92</v>
      </c>
      <c r="AD31" s="120" t="s">
        <v>92</v>
      </c>
    </row>
    <row r="32" spans="1:30" ht="11.25" customHeight="1">
      <c r="A32" s="78">
        <v>30</v>
      </c>
      <c r="B32" s="116">
        <v>23.54</v>
      </c>
      <c r="C32" s="116">
        <v>23.05</v>
      </c>
      <c r="D32" s="116">
        <v>22.06</v>
      </c>
      <c r="E32" s="116">
        <v>22.49</v>
      </c>
      <c r="F32" s="116">
        <v>21.31</v>
      </c>
      <c r="G32" s="116">
        <v>22.77</v>
      </c>
      <c r="H32" s="116">
        <v>24.54</v>
      </c>
      <c r="I32" s="116">
        <v>26.41</v>
      </c>
      <c r="J32" s="116">
        <v>28.61</v>
      </c>
      <c r="K32" s="116">
        <v>26.77</v>
      </c>
      <c r="L32" s="116">
        <v>28.36</v>
      </c>
      <c r="M32" s="116">
        <v>28.46</v>
      </c>
      <c r="N32" s="116">
        <v>28.08</v>
      </c>
      <c r="O32" s="116">
        <v>27.43</v>
      </c>
      <c r="P32" s="116">
        <v>26.93</v>
      </c>
      <c r="Q32" s="116">
        <v>26.87</v>
      </c>
      <c r="R32" s="116">
        <v>26.04</v>
      </c>
      <c r="S32" s="116">
        <v>26.04</v>
      </c>
      <c r="T32" s="116">
        <v>25.8</v>
      </c>
      <c r="U32" s="116">
        <v>25.91</v>
      </c>
      <c r="V32" s="116">
        <v>25.54</v>
      </c>
      <c r="W32" s="116">
        <v>25.48</v>
      </c>
      <c r="X32" s="116">
        <v>25.28</v>
      </c>
      <c r="Y32" s="116">
        <v>24.86</v>
      </c>
      <c r="Z32" s="117">
        <f t="shared" si="0"/>
        <v>25.52625</v>
      </c>
      <c r="AA32" s="118">
        <v>29.22</v>
      </c>
      <c r="AB32" s="119" t="s">
        <v>143</v>
      </c>
      <c r="AC32" s="118">
        <v>21.1</v>
      </c>
      <c r="AD32" s="120" t="s">
        <v>144</v>
      </c>
    </row>
    <row r="33" spans="1:30" ht="11.25" customHeight="1">
      <c r="A33" s="78">
        <v>31</v>
      </c>
      <c r="B33" s="116">
        <v>24.6</v>
      </c>
      <c r="C33" s="116">
        <v>24.34</v>
      </c>
      <c r="D33" s="116">
        <v>23.83</v>
      </c>
      <c r="E33" s="116">
        <v>23.14</v>
      </c>
      <c r="F33" s="116">
        <v>23.21</v>
      </c>
      <c r="G33" s="116">
        <v>24.45</v>
      </c>
      <c r="H33" s="116">
        <v>26.2</v>
      </c>
      <c r="I33" s="116">
        <v>27.9</v>
      </c>
      <c r="J33" s="116">
        <v>26.98</v>
      </c>
      <c r="K33" s="116">
        <v>27.35</v>
      </c>
      <c r="L33" s="116">
        <v>27.76</v>
      </c>
      <c r="M33" s="116">
        <v>29.49</v>
      </c>
      <c r="N33" s="116">
        <v>27.89</v>
      </c>
      <c r="O33" s="116">
        <v>27.83</v>
      </c>
      <c r="P33" s="116">
        <v>27.63</v>
      </c>
      <c r="Q33" s="116">
        <v>26.21</v>
      </c>
      <c r="R33" s="116">
        <v>25.86</v>
      </c>
      <c r="S33" s="116">
        <v>26.43</v>
      </c>
      <c r="T33" s="116">
        <v>26.76</v>
      </c>
      <c r="U33" s="116">
        <v>25.97</v>
      </c>
      <c r="V33" s="116">
        <v>25.47</v>
      </c>
      <c r="W33" s="116">
        <v>25.89</v>
      </c>
      <c r="X33" s="116">
        <v>26.04</v>
      </c>
      <c r="Y33" s="116">
        <v>25.63</v>
      </c>
      <c r="Z33" s="117">
        <f t="shared" si="0"/>
        <v>26.11916666666666</v>
      </c>
      <c r="AA33" s="118">
        <v>29.62</v>
      </c>
      <c r="AB33" s="119" t="s">
        <v>145</v>
      </c>
      <c r="AC33" s="118">
        <v>22.97</v>
      </c>
      <c r="AD33" s="120" t="s">
        <v>146</v>
      </c>
    </row>
    <row r="34" spans="1:30" ht="15" customHeight="1">
      <c r="A34" s="79" t="s">
        <v>9</v>
      </c>
      <c r="B34" s="126">
        <f aca="true" t="shared" si="1" ref="B34:Y34">AVERAGE(B3:B33)</f>
        <v>22.203225806451613</v>
      </c>
      <c r="C34" s="126">
        <f t="shared" si="1"/>
        <v>22.022258064516123</v>
      </c>
      <c r="D34" s="126">
        <f t="shared" si="1"/>
        <v>21.743548387096773</v>
      </c>
      <c r="E34" s="126">
        <f t="shared" si="1"/>
        <v>21.47483870967742</v>
      </c>
      <c r="F34" s="126">
        <f t="shared" si="1"/>
        <v>21.440645161290327</v>
      </c>
      <c r="G34" s="126">
        <f t="shared" si="1"/>
        <v>22.190322580645155</v>
      </c>
      <c r="H34" s="126">
        <f t="shared" si="1"/>
        <v>23.131290322580647</v>
      </c>
      <c r="I34" s="126">
        <f t="shared" si="1"/>
        <v>24.132580645161287</v>
      </c>
      <c r="J34" s="126">
        <f t="shared" si="1"/>
        <v>24.752903225806456</v>
      </c>
      <c r="K34" s="126">
        <f t="shared" si="1"/>
        <v>25.148064516129033</v>
      </c>
      <c r="L34" s="126">
        <f t="shared" si="1"/>
        <v>25.469677419354838</v>
      </c>
      <c r="M34" s="126">
        <f t="shared" si="1"/>
        <v>25.741935483870975</v>
      </c>
      <c r="N34" s="126">
        <f t="shared" si="1"/>
        <v>25.600645161290327</v>
      </c>
      <c r="O34" s="126">
        <f t="shared" si="1"/>
        <v>25.379354838709673</v>
      </c>
      <c r="P34" s="126">
        <f t="shared" si="1"/>
        <v>25.010645161290324</v>
      </c>
      <c r="Q34" s="126">
        <f t="shared" si="1"/>
        <v>24.804516129032258</v>
      </c>
      <c r="R34" s="126">
        <f t="shared" si="1"/>
        <v>24.513870967741934</v>
      </c>
      <c r="S34" s="126">
        <f t="shared" si="1"/>
        <v>24.057096774193543</v>
      </c>
      <c r="T34" s="126">
        <f t="shared" si="1"/>
        <v>23.639354838709668</v>
      </c>
      <c r="U34" s="126">
        <f t="shared" si="1"/>
        <v>23.446129032258064</v>
      </c>
      <c r="V34" s="126">
        <f t="shared" si="1"/>
        <v>23.39645161290323</v>
      </c>
      <c r="W34" s="126">
        <f t="shared" si="1"/>
        <v>23.289677419354838</v>
      </c>
      <c r="X34" s="126">
        <f t="shared" si="1"/>
        <v>23.092903225806445</v>
      </c>
      <c r="Y34" s="126">
        <f t="shared" si="1"/>
        <v>22.758387096774197</v>
      </c>
      <c r="Z34" s="126">
        <f>AVERAGE(B3:Y33)</f>
        <v>23.685013440860242</v>
      </c>
      <c r="AA34" s="127">
        <f>AVERAGE(AA3:AA33)</f>
        <v>27.499354838709685</v>
      </c>
      <c r="AB34" s="128"/>
      <c r="AC34" s="127">
        <f>AVERAGE(AC3:AC33)</f>
        <v>20.890645161290323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9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6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34.95</v>
      </c>
      <c r="C46" s="106">
        <f>MATCH(B46,AA3:AA33,0)</f>
        <v>27</v>
      </c>
      <c r="D46" s="107" t="str">
        <f>INDEX(AB3:AB33,C46,1)</f>
        <v>10:47</v>
      </c>
      <c r="E46" s="121"/>
      <c r="F46" s="104"/>
      <c r="G46" s="105">
        <f>MIN(AC3:AC33)</f>
        <v>18.76</v>
      </c>
      <c r="H46" s="106">
        <f>MATCH(G46,AC3:AC33,0)</f>
        <v>2</v>
      </c>
      <c r="I46" s="107" t="str">
        <f>INDEX(AD3:AD33,H46,1)</f>
        <v>04:40</v>
      </c>
    </row>
    <row r="47" spans="1:9" ht="11.25" customHeight="1">
      <c r="A47" s="108"/>
      <c r="B47" s="109"/>
      <c r="C47" s="106"/>
      <c r="D47" s="131"/>
      <c r="E47" s="121"/>
      <c r="F47" s="108"/>
      <c r="G47" s="109"/>
      <c r="H47" s="106"/>
      <c r="I47" s="132"/>
    </row>
    <row r="48" spans="1:9" ht="11.25" customHeight="1">
      <c r="A48" s="110"/>
      <c r="B48" s="111"/>
      <c r="C48" s="112"/>
      <c r="D48" s="130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25.14</v>
      </c>
      <c r="C3" s="116">
        <v>25.15</v>
      </c>
      <c r="D3" s="116">
        <v>25.3</v>
      </c>
      <c r="E3" s="116">
        <v>24.78</v>
      </c>
      <c r="F3" s="116">
        <v>24.25</v>
      </c>
      <c r="G3" s="116">
        <v>24.7</v>
      </c>
      <c r="H3" s="116">
        <v>26.11</v>
      </c>
      <c r="I3" s="116">
        <v>27.75</v>
      </c>
      <c r="J3" s="116">
        <v>30.11</v>
      </c>
      <c r="K3" s="116">
        <v>28.34</v>
      </c>
      <c r="L3" s="116">
        <v>27.54</v>
      </c>
      <c r="M3" s="116">
        <v>28.79</v>
      </c>
      <c r="N3" s="116">
        <v>28.49</v>
      </c>
      <c r="O3" s="116">
        <v>28.41</v>
      </c>
      <c r="P3" s="116">
        <v>28.59</v>
      </c>
      <c r="Q3" s="116">
        <v>27.04</v>
      </c>
      <c r="R3" s="116">
        <v>27.37</v>
      </c>
      <c r="S3" s="116">
        <v>25.14</v>
      </c>
      <c r="T3" s="116">
        <v>24.2</v>
      </c>
      <c r="U3" s="116">
        <v>23.72</v>
      </c>
      <c r="V3" s="116">
        <v>23.06</v>
      </c>
      <c r="W3" s="116">
        <v>22.85</v>
      </c>
      <c r="X3" s="116">
        <v>22.75</v>
      </c>
      <c r="Y3" s="116">
        <v>22.79</v>
      </c>
      <c r="Z3" s="117">
        <f aca="true" t="shared" si="0" ref="Z3:Z33">AVERAGE(B3:Y3)</f>
        <v>25.932083333333335</v>
      </c>
      <c r="AA3" s="118">
        <v>30.64</v>
      </c>
      <c r="AB3" s="119" t="s">
        <v>53</v>
      </c>
      <c r="AC3" s="118">
        <v>22.61</v>
      </c>
      <c r="AD3" s="120" t="s">
        <v>54</v>
      </c>
    </row>
    <row r="4" spans="1:30" ht="11.25" customHeight="1">
      <c r="A4" s="78">
        <v>2</v>
      </c>
      <c r="B4" s="116">
        <v>23.09</v>
      </c>
      <c r="C4" s="116">
        <v>22.65</v>
      </c>
      <c r="D4" s="116">
        <v>22.8</v>
      </c>
      <c r="E4" s="116">
        <v>22.52</v>
      </c>
      <c r="F4" s="116">
        <v>23.69</v>
      </c>
      <c r="G4" s="116">
        <v>24.41</v>
      </c>
      <c r="H4" s="116">
        <v>26.38</v>
      </c>
      <c r="I4" s="116">
        <v>29.22</v>
      </c>
      <c r="J4" s="116">
        <v>31.67</v>
      </c>
      <c r="K4" s="116">
        <v>33.47</v>
      </c>
      <c r="L4" s="116">
        <v>32.92</v>
      </c>
      <c r="M4" s="116">
        <v>31.45</v>
      </c>
      <c r="N4" s="116">
        <v>30.55</v>
      </c>
      <c r="O4" s="116">
        <v>29.23</v>
      </c>
      <c r="P4" s="116">
        <v>28.33</v>
      </c>
      <c r="Q4" s="116">
        <v>28.73</v>
      </c>
      <c r="R4" s="116">
        <v>28.48</v>
      </c>
      <c r="S4" s="121">
        <v>27.18</v>
      </c>
      <c r="T4" s="116">
        <v>28.33</v>
      </c>
      <c r="U4" s="116">
        <v>27.57</v>
      </c>
      <c r="V4" s="116">
        <v>26.35</v>
      </c>
      <c r="W4" s="116">
        <v>26.25</v>
      </c>
      <c r="X4" s="116">
        <v>25</v>
      </c>
      <c r="Y4" s="116">
        <v>26.2</v>
      </c>
      <c r="Z4" s="117">
        <f t="shared" si="0"/>
        <v>27.352916666666673</v>
      </c>
      <c r="AA4" s="118">
        <v>34.52</v>
      </c>
      <c r="AB4" s="119" t="s">
        <v>55</v>
      </c>
      <c r="AC4" s="118">
        <v>22.27</v>
      </c>
      <c r="AD4" s="120" t="s">
        <v>56</v>
      </c>
    </row>
    <row r="5" spans="1:30" ht="11.25" customHeight="1">
      <c r="A5" s="78">
        <v>3</v>
      </c>
      <c r="B5" s="116">
        <v>25.18</v>
      </c>
      <c r="C5" s="116">
        <v>24.64</v>
      </c>
      <c r="D5" s="116">
        <v>24.41</v>
      </c>
      <c r="E5" s="116">
        <v>24.3</v>
      </c>
      <c r="F5" s="116">
        <v>24.33</v>
      </c>
      <c r="G5" s="116">
        <v>24.73</v>
      </c>
      <c r="H5" s="116">
        <v>26.79</v>
      </c>
      <c r="I5" s="116">
        <v>28.15</v>
      </c>
      <c r="J5" s="116">
        <v>28.56</v>
      </c>
      <c r="K5" s="116">
        <v>29.46</v>
      </c>
      <c r="L5" s="116">
        <v>31.29</v>
      </c>
      <c r="M5" s="116">
        <v>29.13</v>
      </c>
      <c r="N5" s="116">
        <v>25.74</v>
      </c>
      <c r="O5" s="116">
        <v>27.05</v>
      </c>
      <c r="P5" s="116">
        <v>28.44</v>
      </c>
      <c r="Q5" s="116">
        <v>28.47</v>
      </c>
      <c r="R5" s="116">
        <v>26.23</v>
      </c>
      <c r="S5" s="116">
        <v>27.83</v>
      </c>
      <c r="T5" s="116">
        <v>26.72</v>
      </c>
      <c r="U5" s="116">
        <v>27.72</v>
      </c>
      <c r="V5" s="116">
        <v>27.93</v>
      </c>
      <c r="W5" s="116">
        <v>26.25</v>
      </c>
      <c r="X5" s="116">
        <v>24.69</v>
      </c>
      <c r="Y5" s="116">
        <v>24.91</v>
      </c>
      <c r="Z5" s="117">
        <f t="shared" si="0"/>
        <v>26.789583333333336</v>
      </c>
      <c r="AA5" s="118">
        <v>31.85</v>
      </c>
      <c r="AB5" s="119" t="s">
        <v>57</v>
      </c>
      <c r="AC5" s="118">
        <v>23.87</v>
      </c>
      <c r="AD5" s="120" t="s">
        <v>58</v>
      </c>
    </row>
    <row r="6" spans="1:30" ht="11.25" customHeight="1">
      <c r="A6" s="78">
        <v>4</v>
      </c>
      <c r="B6" s="116">
        <v>25.03</v>
      </c>
      <c r="C6" s="116">
        <v>24.6</v>
      </c>
      <c r="D6" s="116">
        <v>24.43</v>
      </c>
      <c r="E6" s="116">
        <v>25.22</v>
      </c>
      <c r="F6" s="116">
        <v>25.6</v>
      </c>
      <c r="G6" s="116">
        <v>24.81</v>
      </c>
      <c r="H6" s="116">
        <v>26.93</v>
      </c>
      <c r="I6" s="116">
        <v>27.69</v>
      </c>
      <c r="J6" s="116">
        <v>28.11</v>
      </c>
      <c r="K6" s="116">
        <v>29.35</v>
      </c>
      <c r="L6" s="116">
        <v>30.12</v>
      </c>
      <c r="M6" s="116">
        <v>31.99</v>
      </c>
      <c r="N6" s="116">
        <v>34.66</v>
      </c>
      <c r="O6" s="116">
        <v>34.35</v>
      </c>
      <c r="P6" s="116">
        <v>34.16</v>
      </c>
      <c r="Q6" s="116">
        <v>34.08</v>
      </c>
      <c r="R6" s="116">
        <v>32.32</v>
      </c>
      <c r="S6" s="116">
        <v>31.18</v>
      </c>
      <c r="T6" s="116">
        <v>29.91</v>
      </c>
      <c r="U6" s="116">
        <v>29.42</v>
      </c>
      <c r="V6" s="116">
        <v>28.65</v>
      </c>
      <c r="W6" s="116">
        <v>28.1</v>
      </c>
      <c r="X6" s="116">
        <v>27.93</v>
      </c>
      <c r="Y6" s="116">
        <v>27.57</v>
      </c>
      <c r="Z6" s="117">
        <f t="shared" si="0"/>
        <v>29.008749999999996</v>
      </c>
      <c r="AA6" s="118">
        <v>35.65</v>
      </c>
      <c r="AB6" s="119" t="s">
        <v>59</v>
      </c>
      <c r="AC6" s="118">
        <v>24.26</v>
      </c>
      <c r="AD6" s="120" t="s">
        <v>60</v>
      </c>
    </row>
    <row r="7" spans="1:30" ht="11.25" customHeight="1">
      <c r="A7" s="78">
        <v>5</v>
      </c>
      <c r="B7" s="116">
        <v>27.11</v>
      </c>
      <c r="C7" s="116">
        <v>26.26</v>
      </c>
      <c r="D7" s="116">
        <v>25.98</v>
      </c>
      <c r="E7" s="116">
        <v>26.05</v>
      </c>
      <c r="F7" s="116">
        <v>25.86</v>
      </c>
      <c r="G7" s="116">
        <v>26.48</v>
      </c>
      <c r="H7" s="116">
        <v>28.31</v>
      </c>
      <c r="I7" s="116">
        <v>30.6</v>
      </c>
      <c r="J7" s="116">
        <v>32.98</v>
      </c>
      <c r="K7" s="116">
        <v>34.75</v>
      </c>
      <c r="L7" s="116">
        <v>35.67</v>
      </c>
      <c r="M7" s="116">
        <v>36.8</v>
      </c>
      <c r="N7" s="116">
        <v>36.38</v>
      </c>
      <c r="O7" s="116">
        <v>36.63</v>
      </c>
      <c r="P7" s="116">
        <v>35.84</v>
      </c>
      <c r="Q7" s="116">
        <v>35.25</v>
      </c>
      <c r="R7" s="116">
        <v>34.26</v>
      </c>
      <c r="S7" s="116">
        <v>33.05</v>
      </c>
      <c r="T7" s="116">
        <v>31.56</v>
      </c>
      <c r="U7" s="116">
        <v>30.44</v>
      </c>
      <c r="V7" s="116">
        <v>29.52</v>
      </c>
      <c r="W7" s="116">
        <v>28.5</v>
      </c>
      <c r="X7" s="116">
        <v>27.9</v>
      </c>
      <c r="Y7" s="116">
        <v>27.48</v>
      </c>
      <c r="Z7" s="117">
        <f t="shared" si="0"/>
        <v>30.985833333333332</v>
      </c>
      <c r="AA7" s="118">
        <v>37.24</v>
      </c>
      <c r="AB7" s="119" t="s">
        <v>61</v>
      </c>
      <c r="AC7" s="118">
        <v>25.67</v>
      </c>
      <c r="AD7" s="120" t="s">
        <v>62</v>
      </c>
    </row>
    <row r="8" spans="1:30" ht="11.25" customHeight="1">
      <c r="A8" s="78">
        <v>6</v>
      </c>
      <c r="B8" s="116">
        <v>27.15</v>
      </c>
      <c r="C8" s="116">
        <v>26.7</v>
      </c>
      <c r="D8" s="116">
        <v>26.74</v>
      </c>
      <c r="E8" s="116">
        <v>26.38</v>
      </c>
      <c r="F8" s="116">
        <v>26.11</v>
      </c>
      <c r="G8" s="116">
        <v>27.2</v>
      </c>
      <c r="H8" s="116">
        <v>28.43</v>
      </c>
      <c r="I8" s="116">
        <v>30.26</v>
      </c>
      <c r="J8" s="116">
        <v>32.12</v>
      </c>
      <c r="K8" s="116">
        <v>33.93</v>
      </c>
      <c r="L8" s="116">
        <v>35.13</v>
      </c>
      <c r="M8" s="116">
        <v>35.78</v>
      </c>
      <c r="N8" s="116">
        <v>34.6</v>
      </c>
      <c r="O8" s="116">
        <v>32.19</v>
      </c>
      <c r="P8" s="116">
        <v>33.32</v>
      </c>
      <c r="Q8" s="116">
        <v>34.13</v>
      </c>
      <c r="R8" s="116">
        <v>33.04</v>
      </c>
      <c r="S8" s="116">
        <v>31.91</v>
      </c>
      <c r="T8" s="116">
        <v>30.48</v>
      </c>
      <c r="U8" s="116">
        <v>29.37</v>
      </c>
      <c r="V8" s="116">
        <v>28.7</v>
      </c>
      <c r="W8" s="116">
        <v>25.84</v>
      </c>
      <c r="X8" s="116">
        <v>25.46</v>
      </c>
      <c r="Y8" s="116">
        <v>25.97</v>
      </c>
      <c r="Z8" s="117">
        <f t="shared" si="0"/>
        <v>30.03916666666667</v>
      </c>
      <c r="AA8" s="118">
        <v>36.96</v>
      </c>
      <c r="AB8" s="119" t="s">
        <v>63</v>
      </c>
      <c r="AC8" s="118">
        <v>24.94</v>
      </c>
      <c r="AD8" s="120" t="s">
        <v>64</v>
      </c>
    </row>
    <row r="9" spans="1:30" ht="11.25" customHeight="1">
      <c r="A9" s="78">
        <v>7</v>
      </c>
      <c r="B9" s="116">
        <v>26.42</v>
      </c>
      <c r="C9" s="116">
        <v>26.14</v>
      </c>
      <c r="D9" s="116">
        <v>24.73</v>
      </c>
      <c r="E9" s="116">
        <v>24.53</v>
      </c>
      <c r="F9" s="116">
        <v>24.04</v>
      </c>
      <c r="G9" s="116">
        <v>24.83</v>
      </c>
      <c r="H9" s="116">
        <v>25.61</v>
      </c>
      <c r="I9" s="116">
        <v>26.86</v>
      </c>
      <c r="J9" s="116">
        <v>27.31</v>
      </c>
      <c r="K9" s="116">
        <v>28.68</v>
      </c>
      <c r="L9" s="116">
        <v>30.68</v>
      </c>
      <c r="M9" s="116">
        <v>32.89</v>
      </c>
      <c r="N9" s="116">
        <v>27.68</v>
      </c>
      <c r="O9" s="116">
        <v>27.64</v>
      </c>
      <c r="P9" s="116">
        <v>27.95</v>
      </c>
      <c r="Q9" s="116">
        <v>28.5</v>
      </c>
      <c r="R9" s="116">
        <v>26.43</v>
      </c>
      <c r="S9" s="116">
        <v>26.44</v>
      </c>
      <c r="T9" s="116">
        <v>27.66</v>
      </c>
      <c r="U9" s="116">
        <v>25.28</v>
      </c>
      <c r="V9" s="116">
        <v>26.73</v>
      </c>
      <c r="W9" s="116">
        <v>25.32</v>
      </c>
      <c r="X9" s="116">
        <v>24.99</v>
      </c>
      <c r="Y9" s="116">
        <v>24.67</v>
      </c>
      <c r="Z9" s="117">
        <f t="shared" si="0"/>
        <v>26.750416666666666</v>
      </c>
      <c r="AA9" s="118">
        <v>34.26</v>
      </c>
      <c r="AB9" s="119" t="s">
        <v>65</v>
      </c>
      <c r="AC9" s="118">
        <v>23.79</v>
      </c>
      <c r="AD9" s="120" t="s">
        <v>66</v>
      </c>
    </row>
    <row r="10" spans="1:30" ht="11.25" customHeight="1">
      <c r="A10" s="78">
        <v>8</v>
      </c>
      <c r="B10" s="116">
        <v>22.84</v>
      </c>
      <c r="C10" s="116">
        <v>23.14</v>
      </c>
      <c r="D10" s="116">
        <v>23.42</v>
      </c>
      <c r="E10" s="116">
        <v>23.94</v>
      </c>
      <c r="F10" s="116">
        <v>24.71</v>
      </c>
      <c r="G10" s="116">
        <v>25.04</v>
      </c>
      <c r="H10" s="116">
        <v>25.52</v>
      </c>
      <c r="I10" s="116">
        <v>26.77</v>
      </c>
      <c r="J10" s="116">
        <v>27.5</v>
      </c>
      <c r="K10" s="116">
        <v>27.93</v>
      </c>
      <c r="L10" s="116">
        <v>26.73</v>
      </c>
      <c r="M10" s="116">
        <v>25.37</v>
      </c>
      <c r="N10" s="116">
        <v>24.99</v>
      </c>
      <c r="O10" s="116">
        <v>24.61</v>
      </c>
      <c r="P10" s="116">
        <v>26.52</v>
      </c>
      <c r="Q10" s="116">
        <v>27.29</v>
      </c>
      <c r="R10" s="116">
        <v>25.8</v>
      </c>
      <c r="S10" s="116">
        <v>25.31</v>
      </c>
      <c r="T10" s="116">
        <v>24.72</v>
      </c>
      <c r="U10" s="116">
        <v>25.3</v>
      </c>
      <c r="V10" s="116">
        <v>25.23</v>
      </c>
      <c r="W10" s="116">
        <v>25.07</v>
      </c>
      <c r="X10" s="116">
        <v>23.45</v>
      </c>
      <c r="Y10" s="116">
        <v>23.06</v>
      </c>
      <c r="Z10" s="117">
        <f t="shared" si="0"/>
        <v>25.177500000000006</v>
      </c>
      <c r="AA10" s="118">
        <v>29.41</v>
      </c>
      <c r="AB10" s="119" t="s">
        <v>67</v>
      </c>
      <c r="AC10" s="118">
        <v>22.55</v>
      </c>
      <c r="AD10" s="120" t="s">
        <v>68</v>
      </c>
    </row>
    <row r="11" spans="1:30" ht="11.25" customHeight="1">
      <c r="A11" s="78">
        <v>9</v>
      </c>
      <c r="B11" s="116">
        <v>22.24</v>
      </c>
      <c r="C11" s="116">
        <v>21.47</v>
      </c>
      <c r="D11" s="116">
        <v>20.89</v>
      </c>
      <c r="E11" s="116">
        <v>20.98</v>
      </c>
      <c r="F11" s="116">
        <v>20.35</v>
      </c>
      <c r="G11" s="116">
        <v>20.64</v>
      </c>
      <c r="H11" s="116">
        <v>21.65</v>
      </c>
      <c r="I11" s="116">
        <v>23.82</v>
      </c>
      <c r="J11" s="116">
        <v>25.75</v>
      </c>
      <c r="K11" s="116">
        <v>23.14</v>
      </c>
      <c r="L11" s="116">
        <v>23.09</v>
      </c>
      <c r="M11" s="116">
        <v>24.46</v>
      </c>
      <c r="N11" s="116">
        <v>23.86</v>
      </c>
      <c r="O11" s="116">
        <v>22.68</v>
      </c>
      <c r="P11" s="116">
        <v>22.76</v>
      </c>
      <c r="Q11" s="116">
        <v>21.86</v>
      </c>
      <c r="R11" s="116">
        <v>21.46</v>
      </c>
      <c r="S11" s="116">
        <v>20.58</v>
      </c>
      <c r="T11" s="116">
        <v>20.29</v>
      </c>
      <c r="U11" s="116">
        <v>21.55</v>
      </c>
      <c r="V11" s="116">
        <v>22.31</v>
      </c>
      <c r="W11" s="116">
        <v>22.1</v>
      </c>
      <c r="X11" s="116">
        <v>21.94</v>
      </c>
      <c r="Y11" s="116">
        <v>22.54</v>
      </c>
      <c r="Z11" s="117">
        <f t="shared" si="0"/>
        <v>22.183750000000003</v>
      </c>
      <c r="AA11" s="118">
        <v>25.93</v>
      </c>
      <c r="AB11" s="119" t="s">
        <v>69</v>
      </c>
      <c r="AC11" s="118">
        <v>20.08</v>
      </c>
      <c r="AD11" s="120" t="s">
        <v>70</v>
      </c>
    </row>
    <row r="12" spans="1:30" ht="11.25" customHeight="1">
      <c r="A12" s="82">
        <v>10</v>
      </c>
      <c r="B12" s="122">
        <v>21.59</v>
      </c>
      <c r="C12" s="122">
        <v>20.95</v>
      </c>
      <c r="D12" s="122">
        <v>21.1</v>
      </c>
      <c r="E12" s="122">
        <v>21.29</v>
      </c>
      <c r="F12" s="122">
        <v>21.36</v>
      </c>
      <c r="G12" s="122">
        <v>21.52</v>
      </c>
      <c r="H12" s="122">
        <v>22.45</v>
      </c>
      <c r="I12" s="122">
        <v>22.19</v>
      </c>
      <c r="J12" s="122">
        <v>22.71</v>
      </c>
      <c r="K12" s="122">
        <v>23.36</v>
      </c>
      <c r="L12" s="122">
        <v>24.57</v>
      </c>
      <c r="M12" s="122">
        <v>24.93</v>
      </c>
      <c r="N12" s="122">
        <v>25.54</v>
      </c>
      <c r="O12" s="122">
        <v>24.91</v>
      </c>
      <c r="P12" s="122">
        <v>24.51</v>
      </c>
      <c r="Q12" s="122">
        <v>24.53</v>
      </c>
      <c r="R12" s="122">
        <v>24.06</v>
      </c>
      <c r="S12" s="122">
        <v>23.76</v>
      </c>
      <c r="T12" s="122">
        <v>23.36</v>
      </c>
      <c r="U12" s="122">
        <v>23.58</v>
      </c>
      <c r="V12" s="122">
        <v>25.8</v>
      </c>
      <c r="W12" s="122">
        <v>26.12</v>
      </c>
      <c r="X12" s="122">
        <v>26.5</v>
      </c>
      <c r="Y12" s="122">
        <v>25.33</v>
      </c>
      <c r="Z12" s="123">
        <f t="shared" si="0"/>
        <v>23.584166666666665</v>
      </c>
      <c r="AA12" s="105">
        <v>26.63</v>
      </c>
      <c r="AB12" s="124" t="s">
        <v>71</v>
      </c>
      <c r="AC12" s="105">
        <v>20.87</v>
      </c>
      <c r="AD12" s="125" t="s">
        <v>72</v>
      </c>
    </row>
    <row r="13" spans="1:30" ht="11.25" customHeight="1">
      <c r="A13" s="78">
        <v>11</v>
      </c>
      <c r="B13" s="116">
        <v>26.24</v>
      </c>
      <c r="C13" s="116">
        <v>25.83</v>
      </c>
      <c r="D13" s="116">
        <v>26.19</v>
      </c>
      <c r="E13" s="116">
        <v>24.17</v>
      </c>
      <c r="F13" s="116">
        <v>23.45</v>
      </c>
      <c r="G13" s="116">
        <v>24.15</v>
      </c>
      <c r="H13" s="116">
        <v>25.99</v>
      </c>
      <c r="I13" s="116">
        <v>26.04</v>
      </c>
      <c r="J13" s="116">
        <v>27.84</v>
      </c>
      <c r="K13" s="116">
        <v>31.39</v>
      </c>
      <c r="L13" s="116">
        <v>31.88</v>
      </c>
      <c r="M13" s="116">
        <v>32.78</v>
      </c>
      <c r="N13" s="116">
        <v>32.57</v>
      </c>
      <c r="O13" s="116">
        <v>32.9</v>
      </c>
      <c r="P13" s="116">
        <v>31.92</v>
      </c>
      <c r="Q13" s="116">
        <v>31.32</v>
      </c>
      <c r="R13" s="116">
        <v>30.62</v>
      </c>
      <c r="S13" s="116">
        <v>29.56</v>
      </c>
      <c r="T13" s="116">
        <v>27.1</v>
      </c>
      <c r="U13" s="116">
        <v>25.85</v>
      </c>
      <c r="V13" s="116">
        <v>25.87</v>
      </c>
      <c r="W13" s="116">
        <v>24.99</v>
      </c>
      <c r="X13" s="116">
        <v>25.33</v>
      </c>
      <c r="Y13" s="116">
        <v>24.85</v>
      </c>
      <c r="Z13" s="117">
        <f t="shared" si="0"/>
        <v>27.867916666666673</v>
      </c>
      <c r="AA13" s="118">
        <v>33.61</v>
      </c>
      <c r="AB13" s="119" t="s">
        <v>73</v>
      </c>
      <c r="AC13" s="118">
        <v>23.36</v>
      </c>
      <c r="AD13" s="120" t="s">
        <v>74</v>
      </c>
    </row>
    <row r="14" spans="1:30" ht="11.25" customHeight="1">
      <c r="A14" s="78">
        <v>12</v>
      </c>
      <c r="B14" s="116">
        <v>25.19</v>
      </c>
      <c r="C14" s="116">
        <v>25.11</v>
      </c>
      <c r="D14" s="116">
        <v>24.18</v>
      </c>
      <c r="E14" s="116">
        <v>23.84</v>
      </c>
      <c r="F14" s="116">
        <v>23.62</v>
      </c>
      <c r="G14" s="116">
        <v>24.18</v>
      </c>
      <c r="H14" s="116">
        <v>24.52</v>
      </c>
      <c r="I14" s="116">
        <v>25.15</v>
      </c>
      <c r="J14" s="116">
        <v>24.2</v>
      </c>
      <c r="K14" s="116">
        <v>25.47</v>
      </c>
      <c r="L14" s="116">
        <v>25.54</v>
      </c>
      <c r="M14" s="116">
        <v>26.1</v>
      </c>
      <c r="N14" s="116">
        <v>24.98</v>
      </c>
      <c r="O14" s="116">
        <v>23.26</v>
      </c>
      <c r="P14" s="116">
        <v>21.63</v>
      </c>
      <c r="Q14" s="116">
        <v>20.56</v>
      </c>
      <c r="R14" s="116">
        <v>20.31</v>
      </c>
      <c r="S14" s="116">
        <v>20.22</v>
      </c>
      <c r="T14" s="116">
        <v>19.93</v>
      </c>
      <c r="U14" s="116">
        <v>19.99</v>
      </c>
      <c r="V14" s="116">
        <v>20.1</v>
      </c>
      <c r="W14" s="116">
        <v>20.13</v>
      </c>
      <c r="X14" s="116">
        <v>20.04</v>
      </c>
      <c r="Y14" s="116">
        <v>20.31</v>
      </c>
      <c r="Z14" s="117">
        <f t="shared" si="0"/>
        <v>22.85666666666667</v>
      </c>
      <c r="AA14" s="118">
        <v>27.24</v>
      </c>
      <c r="AB14" s="119" t="s">
        <v>75</v>
      </c>
      <c r="AC14" s="118">
        <v>19.81</v>
      </c>
      <c r="AD14" s="120" t="s">
        <v>76</v>
      </c>
    </row>
    <row r="15" spans="1:30" ht="11.25" customHeight="1">
      <c r="A15" s="78">
        <v>13</v>
      </c>
      <c r="B15" s="116">
        <v>20.4</v>
      </c>
      <c r="C15" s="116">
        <v>20.67</v>
      </c>
      <c r="D15" s="116">
        <v>20.81</v>
      </c>
      <c r="E15" s="116">
        <v>20.53</v>
      </c>
      <c r="F15" s="116">
        <v>20.24</v>
      </c>
      <c r="G15" s="116">
        <v>20.33</v>
      </c>
      <c r="H15" s="116">
        <v>22.71</v>
      </c>
      <c r="I15" s="116">
        <v>24.38</v>
      </c>
      <c r="J15" s="116">
        <v>25.27</v>
      </c>
      <c r="K15" s="116">
        <v>27.01</v>
      </c>
      <c r="L15" s="116">
        <v>29.77</v>
      </c>
      <c r="M15" s="116">
        <v>30.26</v>
      </c>
      <c r="N15" s="116">
        <v>29.28</v>
      </c>
      <c r="O15" s="116">
        <v>28.59</v>
      </c>
      <c r="P15" s="116">
        <v>28.3</v>
      </c>
      <c r="Q15" s="116">
        <v>27.41</v>
      </c>
      <c r="R15" s="116">
        <v>25.99</v>
      </c>
      <c r="S15" s="116">
        <v>23.79</v>
      </c>
      <c r="T15" s="116">
        <v>24.24</v>
      </c>
      <c r="U15" s="116">
        <v>24.97</v>
      </c>
      <c r="V15" s="116">
        <v>25.12</v>
      </c>
      <c r="W15" s="116">
        <v>25.13</v>
      </c>
      <c r="X15" s="116">
        <v>23.83</v>
      </c>
      <c r="Y15" s="116">
        <v>24.03</v>
      </c>
      <c r="Z15" s="117">
        <f t="shared" si="0"/>
        <v>24.710833333333337</v>
      </c>
      <c r="AA15" s="118">
        <v>31.85</v>
      </c>
      <c r="AB15" s="119" t="s">
        <v>77</v>
      </c>
      <c r="AC15" s="118">
        <v>19.99</v>
      </c>
      <c r="AD15" s="120" t="s">
        <v>78</v>
      </c>
    </row>
    <row r="16" spans="1:30" ht="11.25" customHeight="1">
      <c r="A16" s="78">
        <v>14</v>
      </c>
      <c r="B16" s="116">
        <v>23.77</v>
      </c>
      <c r="C16" s="116">
        <v>23.33</v>
      </c>
      <c r="D16" s="116">
        <v>23.27</v>
      </c>
      <c r="E16" s="116">
        <v>23.01</v>
      </c>
      <c r="F16" s="116">
        <v>23.01</v>
      </c>
      <c r="G16" s="116">
        <v>23.86</v>
      </c>
      <c r="H16" s="116">
        <v>25.49</v>
      </c>
      <c r="I16" s="116">
        <v>25.45</v>
      </c>
      <c r="J16" s="116">
        <v>26.31</v>
      </c>
      <c r="K16" s="116">
        <v>25.98</v>
      </c>
      <c r="L16" s="116">
        <v>26.39</v>
      </c>
      <c r="M16" s="116">
        <v>27.6</v>
      </c>
      <c r="N16" s="116">
        <v>27.04</v>
      </c>
      <c r="O16" s="116">
        <v>26.3</v>
      </c>
      <c r="P16" s="116">
        <v>25.47</v>
      </c>
      <c r="Q16" s="116">
        <v>24.9</v>
      </c>
      <c r="R16" s="116">
        <v>25.45</v>
      </c>
      <c r="S16" s="116">
        <v>24.74</v>
      </c>
      <c r="T16" s="116">
        <v>24.54</v>
      </c>
      <c r="U16" s="116">
        <v>24.68</v>
      </c>
      <c r="V16" s="116">
        <v>24.44</v>
      </c>
      <c r="W16" s="116">
        <v>23.78</v>
      </c>
      <c r="X16" s="116">
        <v>23.63</v>
      </c>
      <c r="Y16" s="116">
        <v>22.54</v>
      </c>
      <c r="Z16" s="117">
        <f t="shared" si="0"/>
        <v>24.790833333333335</v>
      </c>
      <c r="AA16" s="118">
        <v>28.79</v>
      </c>
      <c r="AB16" s="119" t="s">
        <v>79</v>
      </c>
      <c r="AC16" s="118">
        <v>22.47</v>
      </c>
      <c r="AD16" s="120" t="s">
        <v>80</v>
      </c>
    </row>
    <row r="17" spans="1:30" ht="11.25" customHeight="1">
      <c r="A17" s="78">
        <v>15</v>
      </c>
      <c r="B17" s="116">
        <v>22.38</v>
      </c>
      <c r="C17" s="116">
        <v>22.27</v>
      </c>
      <c r="D17" s="116">
        <v>22.27</v>
      </c>
      <c r="E17" s="116">
        <v>22.62</v>
      </c>
      <c r="F17" s="116">
        <v>22.27</v>
      </c>
      <c r="G17" s="116">
        <v>22.1</v>
      </c>
      <c r="H17" s="116">
        <v>22.03</v>
      </c>
      <c r="I17" s="116">
        <v>22.67</v>
      </c>
      <c r="J17" s="116">
        <v>24.07</v>
      </c>
      <c r="K17" s="116">
        <v>25.13</v>
      </c>
      <c r="L17" s="116">
        <v>26.02</v>
      </c>
      <c r="M17" s="116">
        <v>27.64</v>
      </c>
      <c r="N17" s="116">
        <v>27.18</v>
      </c>
      <c r="O17" s="116">
        <v>27.77</v>
      </c>
      <c r="P17" s="116">
        <v>28.55</v>
      </c>
      <c r="Q17" s="116">
        <v>27.64</v>
      </c>
      <c r="R17" s="116">
        <v>27.39</v>
      </c>
      <c r="S17" s="116">
        <v>27.32</v>
      </c>
      <c r="T17" s="116">
        <v>26.94</v>
      </c>
      <c r="U17" s="116">
        <v>28.14</v>
      </c>
      <c r="V17" s="116">
        <v>25.8</v>
      </c>
      <c r="W17" s="116">
        <v>24.8</v>
      </c>
      <c r="X17" s="116">
        <v>23.11</v>
      </c>
      <c r="Y17" s="116">
        <v>21.93</v>
      </c>
      <c r="Z17" s="117">
        <f t="shared" si="0"/>
        <v>24.918333333333326</v>
      </c>
      <c r="AA17" s="118">
        <v>29.52</v>
      </c>
      <c r="AB17" s="119" t="s">
        <v>81</v>
      </c>
      <c r="AC17" s="118">
        <v>21.8</v>
      </c>
      <c r="AD17" s="120" t="s">
        <v>82</v>
      </c>
    </row>
    <row r="18" spans="1:30" ht="11.25" customHeight="1">
      <c r="A18" s="78">
        <v>16</v>
      </c>
      <c r="B18" s="116">
        <v>21.39</v>
      </c>
      <c r="C18" s="116">
        <v>20.86</v>
      </c>
      <c r="D18" s="116">
        <v>20.65</v>
      </c>
      <c r="E18" s="116">
        <v>20.54</v>
      </c>
      <c r="F18" s="116">
        <v>20.55</v>
      </c>
      <c r="G18" s="116">
        <v>20.76</v>
      </c>
      <c r="H18" s="116">
        <v>21.04</v>
      </c>
      <c r="I18" s="116">
        <v>21.17</v>
      </c>
      <c r="J18" s="116">
        <v>20.82</v>
      </c>
      <c r="K18" s="116">
        <v>21.6</v>
      </c>
      <c r="L18" s="116">
        <v>21.67</v>
      </c>
      <c r="M18" s="116">
        <v>20.9</v>
      </c>
      <c r="N18" s="116">
        <v>21.32</v>
      </c>
      <c r="O18" s="116">
        <v>21.01</v>
      </c>
      <c r="P18" s="116">
        <v>20.67</v>
      </c>
      <c r="Q18" s="116">
        <v>21.02</v>
      </c>
      <c r="R18" s="116">
        <v>21.45</v>
      </c>
      <c r="S18" s="116">
        <v>20.64</v>
      </c>
      <c r="T18" s="116">
        <v>20.56</v>
      </c>
      <c r="U18" s="116">
        <v>21.05</v>
      </c>
      <c r="V18" s="116">
        <v>21.02</v>
      </c>
      <c r="W18" s="116">
        <v>21.11</v>
      </c>
      <c r="X18" s="116">
        <v>21.01</v>
      </c>
      <c r="Y18" s="116">
        <v>20.5</v>
      </c>
      <c r="Z18" s="117">
        <f t="shared" si="0"/>
        <v>20.971249999999998</v>
      </c>
      <c r="AA18" s="118">
        <v>21.98</v>
      </c>
      <c r="AB18" s="119" t="s">
        <v>83</v>
      </c>
      <c r="AC18" s="118">
        <v>20.39</v>
      </c>
      <c r="AD18" s="120" t="s">
        <v>84</v>
      </c>
    </row>
    <row r="19" spans="1:30" ht="11.25" customHeight="1">
      <c r="A19" s="78">
        <v>17</v>
      </c>
      <c r="B19" s="116">
        <v>20.47</v>
      </c>
      <c r="C19" s="116">
        <v>20.49</v>
      </c>
      <c r="D19" s="116">
        <v>20.51</v>
      </c>
      <c r="E19" s="116">
        <v>20.72</v>
      </c>
      <c r="F19" s="116">
        <v>20.59</v>
      </c>
      <c r="G19" s="116">
        <v>20.71</v>
      </c>
      <c r="H19" s="116">
        <v>20.75</v>
      </c>
      <c r="I19" s="116">
        <v>21.06</v>
      </c>
      <c r="J19" s="116">
        <v>21.09</v>
      </c>
      <c r="K19" s="116">
        <v>22.42</v>
      </c>
      <c r="L19" s="116">
        <v>22.53</v>
      </c>
      <c r="M19" s="116">
        <v>24.71</v>
      </c>
      <c r="N19" s="116">
        <v>24.39</v>
      </c>
      <c r="O19" s="116">
        <v>23.94</v>
      </c>
      <c r="P19" s="116">
        <v>23.3</v>
      </c>
      <c r="Q19" s="116">
        <v>23.05</v>
      </c>
      <c r="R19" s="116">
        <v>22.92</v>
      </c>
      <c r="S19" s="116">
        <v>22.45</v>
      </c>
      <c r="T19" s="116">
        <v>22.14</v>
      </c>
      <c r="U19" s="116">
        <v>22</v>
      </c>
      <c r="V19" s="116">
        <v>21.74</v>
      </c>
      <c r="W19" s="116">
        <v>21.63</v>
      </c>
      <c r="X19" s="116">
        <v>21.94</v>
      </c>
      <c r="Y19" s="116">
        <v>21.92</v>
      </c>
      <c r="Z19" s="117">
        <f t="shared" si="0"/>
        <v>21.97791666666667</v>
      </c>
      <c r="AA19" s="118">
        <v>25.02</v>
      </c>
      <c r="AB19" s="119" t="s">
        <v>85</v>
      </c>
      <c r="AC19" s="118">
        <v>20.33</v>
      </c>
      <c r="AD19" s="120" t="s">
        <v>86</v>
      </c>
    </row>
    <row r="20" spans="1:30" ht="11.25" customHeight="1">
      <c r="A20" s="78">
        <v>18</v>
      </c>
      <c r="B20" s="116">
        <v>21.69</v>
      </c>
      <c r="C20" s="116">
        <v>22.19</v>
      </c>
      <c r="D20" s="116">
        <v>21.8</v>
      </c>
      <c r="E20" s="116">
        <v>21.93</v>
      </c>
      <c r="F20" s="116">
        <v>22.27</v>
      </c>
      <c r="G20" s="116">
        <v>22.44</v>
      </c>
      <c r="H20" s="116">
        <v>23.29</v>
      </c>
      <c r="I20" s="116">
        <v>25.68</v>
      </c>
      <c r="J20" s="116">
        <v>27.74</v>
      </c>
      <c r="K20" s="116">
        <v>29.43</v>
      </c>
      <c r="L20" s="116">
        <v>26.74</v>
      </c>
      <c r="M20" s="116">
        <v>27.55</v>
      </c>
      <c r="N20" s="116">
        <v>28.1</v>
      </c>
      <c r="O20" s="116">
        <v>27.27</v>
      </c>
      <c r="P20" s="116">
        <v>27.99</v>
      </c>
      <c r="Q20" s="116">
        <v>27.89</v>
      </c>
      <c r="R20" s="116">
        <v>27.97</v>
      </c>
      <c r="S20" s="116">
        <v>26.82</v>
      </c>
      <c r="T20" s="116">
        <v>29.03</v>
      </c>
      <c r="U20" s="116">
        <v>28.34</v>
      </c>
      <c r="V20" s="116">
        <v>27.85</v>
      </c>
      <c r="W20" s="116">
        <v>25.3</v>
      </c>
      <c r="X20" s="116">
        <v>24.61</v>
      </c>
      <c r="Y20" s="116">
        <v>23.92</v>
      </c>
      <c r="Z20" s="117">
        <f t="shared" si="0"/>
        <v>25.743333333333336</v>
      </c>
      <c r="AA20" s="118">
        <v>30.25</v>
      </c>
      <c r="AB20" s="119" t="s">
        <v>87</v>
      </c>
      <c r="AC20" s="118">
        <v>21.63</v>
      </c>
      <c r="AD20" s="120" t="s">
        <v>88</v>
      </c>
    </row>
    <row r="21" spans="1:30" ht="11.25" customHeight="1">
      <c r="A21" s="78">
        <v>19</v>
      </c>
      <c r="B21" s="116">
        <v>23.51</v>
      </c>
      <c r="C21" s="116">
        <v>23.19</v>
      </c>
      <c r="D21" s="116">
        <v>22.75</v>
      </c>
      <c r="E21" s="116">
        <v>22.59</v>
      </c>
      <c r="F21" s="116">
        <v>22.45</v>
      </c>
      <c r="G21" s="116">
        <v>22.99</v>
      </c>
      <c r="H21" s="116">
        <v>25.15</v>
      </c>
      <c r="I21" s="116">
        <v>25.32</v>
      </c>
      <c r="J21" s="116" t="s">
        <v>407</v>
      </c>
      <c r="K21" s="116" t="s">
        <v>403</v>
      </c>
      <c r="L21" s="116" t="s">
        <v>403</v>
      </c>
      <c r="M21" s="116" t="s">
        <v>403</v>
      </c>
      <c r="N21" s="116" t="s">
        <v>403</v>
      </c>
      <c r="O21" s="116" t="s">
        <v>403</v>
      </c>
      <c r="P21" s="116" t="s">
        <v>403</v>
      </c>
      <c r="Q21" s="116" t="s">
        <v>403</v>
      </c>
      <c r="R21" s="116">
        <v>28.6</v>
      </c>
      <c r="S21" s="116">
        <v>27.4</v>
      </c>
      <c r="T21" s="116">
        <v>28</v>
      </c>
      <c r="U21" s="116">
        <v>26.9</v>
      </c>
      <c r="V21" s="116">
        <v>27.2</v>
      </c>
      <c r="W21" s="116">
        <v>26.6</v>
      </c>
      <c r="X21" s="116">
        <v>26.6</v>
      </c>
      <c r="Y21" s="116">
        <v>26.5</v>
      </c>
      <c r="Z21" s="117">
        <f t="shared" si="0"/>
        <v>25.359375000000004</v>
      </c>
      <c r="AA21" s="118"/>
      <c r="AB21" s="119"/>
      <c r="AC21" s="118"/>
      <c r="AD21" s="120"/>
    </row>
    <row r="22" spans="1:30" ht="11.25" customHeight="1">
      <c r="A22" s="82">
        <v>20</v>
      </c>
      <c r="B22" s="122">
        <v>25.3</v>
      </c>
      <c r="C22" s="122">
        <v>25.1</v>
      </c>
      <c r="D22" s="122">
        <v>25</v>
      </c>
      <c r="E22" s="122">
        <v>24.9</v>
      </c>
      <c r="F22" s="122">
        <v>25.4</v>
      </c>
      <c r="G22" s="122">
        <v>25.2</v>
      </c>
      <c r="H22" s="122">
        <v>26.8</v>
      </c>
      <c r="I22" s="122">
        <v>28.9</v>
      </c>
      <c r="J22" s="122">
        <v>30.7</v>
      </c>
      <c r="K22" s="122">
        <v>32.4</v>
      </c>
      <c r="L22" s="122">
        <v>33.7</v>
      </c>
      <c r="M22" s="122">
        <v>32.9</v>
      </c>
      <c r="N22" s="122">
        <v>32.6</v>
      </c>
      <c r="O22" s="122">
        <v>30.9</v>
      </c>
      <c r="P22" s="122">
        <v>30.2</v>
      </c>
      <c r="Q22" s="122">
        <v>30.4</v>
      </c>
      <c r="R22" s="122">
        <v>28.6</v>
      </c>
      <c r="S22" s="122">
        <v>28.5</v>
      </c>
      <c r="T22" s="122">
        <v>28.2</v>
      </c>
      <c r="U22" s="122">
        <v>28.8</v>
      </c>
      <c r="V22" s="122">
        <v>25.3</v>
      </c>
      <c r="W22" s="122">
        <v>26.4</v>
      </c>
      <c r="X22" s="122">
        <v>24</v>
      </c>
      <c r="Y22" s="122">
        <v>23.9</v>
      </c>
      <c r="Z22" s="123">
        <f t="shared" si="0"/>
        <v>28.087499999999995</v>
      </c>
      <c r="AA22" s="105"/>
      <c r="AB22" s="124"/>
      <c r="AC22" s="105"/>
      <c r="AD22" s="125"/>
    </row>
    <row r="23" spans="1:30" ht="11.25" customHeight="1">
      <c r="A23" s="78">
        <v>21</v>
      </c>
      <c r="B23" s="116">
        <v>23.5</v>
      </c>
      <c r="C23" s="116">
        <v>23.5</v>
      </c>
      <c r="D23" s="116">
        <v>23.4</v>
      </c>
      <c r="E23" s="116">
        <v>23.3</v>
      </c>
      <c r="F23" s="116">
        <v>23.4</v>
      </c>
      <c r="G23" s="116">
        <v>23.9</v>
      </c>
      <c r="H23" s="116">
        <v>25.6</v>
      </c>
      <c r="I23" s="116">
        <v>28.9</v>
      </c>
      <c r="J23" s="116">
        <v>30.8</v>
      </c>
      <c r="K23" s="116">
        <v>32.4</v>
      </c>
      <c r="L23" s="116">
        <v>32.8</v>
      </c>
      <c r="M23" s="116">
        <v>32.9</v>
      </c>
      <c r="N23" s="116">
        <v>30.6</v>
      </c>
      <c r="O23" s="116">
        <v>30</v>
      </c>
      <c r="P23" s="116">
        <v>28.5</v>
      </c>
      <c r="Q23" s="116">
        <v>28.5</v>
      </c>
      <c r="R23" s="116">
        <v>28.1</v>
      </c>
      <c r="S23" s="116">
        <v>28.1</v>
      </c>
      <c r="T23" s="116">
        <v>27.9</v>
      </c>
      <c r="U23" s="116">
        <v>27.4</v>
      </c>
      <c r="V23" s="116">
        <v>27</v>
      </c>
      <c r="W23" s="116">
        <v>26.9</v>
      </c>
      <c r="X23" s="116">
        <v>26</v>
      </c>
      <c r="Y23" s="116">
        <v>25.8</v>
      </c>
      <c r="Z23" s="117">
        <f t="shared" si="0"/>
        <v>27.466666666666665</v>
      </c>
      <c r="AA23" s="118"/>
      <c r="AB23" s="119"/>
      <c r="AC23" s="118"/>
      <c r="AD23" s="120"/>
    </row>
    <row r="24" spans="1:30" ht="11.25" customHeight="1">
      <c r="A24" s="78">
        <v>22</v>
      </c>
      <c r="B24" s="116">
        <v>25.4</v>
      </c>
      <c r="C24" s="116">
        <v>24.5</v>
      </c>
      <c r="D24" s="116">
        <v>25.2</v>
      </c>
      <c r="E24" s="116">
        <v>23.9</v>
      </c>
      <c r="F24" s="116">
        <v>23.8</v>
      </c>
      <c r="G24" s="116">
        <v>24.2</v>
      </c>
      <c r="H24" s="116">
        <v>25.5</v>
      </c>
      <c r="I24" s="116">
        <v>26.3</v>
      </c>
      <c r="J24" s="116">
        <v>27</v>
      </c>
      <c r="K24" s="116">
        <v>27.1</v>
      </c>
      <c r="L24" s="116">
        <v>28.4</v>
      </c>
      <c r="M24" s="116">
        <v>28</v>
      </c>
      <c r="N24" s="116">
        <v>28.9</v>
      </c>
      <c r="O24" s="116">
        <v>27.9</v>
      </c>
      <c r="P24" s="116">
        <v>27.2</v>
      </c>
      <c r="Q24" s="116">
        <v>27</v>
      </c>
      <c r="R24" s="116">
        <v>26.4</v>
      </c>
      <c r="S24" s="116">
        <v>25.1</v>
      </c>
      <c r="T24" s="116">
        <v>24.4</v>
      </c>
      <c r="U24" s="116">
        <v>23.2</v>
      </c>
      <c r="V24" s="116">
        <v>23.6</v>
      </c>
      <c r="W24" s="116">
        <v>23.8</v>
      </c>
      <c r="X24" s="116">
        <v>24.1</v>
      </c>
      <c r="Y24" s="116">
        <v>22.9</v>
      </c>
      <c r="Z24" s="117">
        <f t="shared" si="0"/>
        <v>25.575</v>
      </c>
      <c r="AA24" s="118"/>
      <c r="AB24" s="119"/>
      <c r="AC24" s="118"/>
      <c r="AD24" s="120"/>
    </row>
    <row r="25" spans="1:30" ht="11.25" customHeight="1">
      <c r="A25" s="78">
        <v>23</v>
      </c>
      <c r="B25" s="116">
        <v>22.8</v>
      </c>
      <c r="C25" s="116">
        <v>23.1</v>
      </c>
      <c r="D25" s="116">
        <v>23.2</v>
      </c>
      <c r="E25" s="116">
        <v>23.2</v>
      </c>
      <c r="F25" s="116">
        <v>23.6</v>
      </c>
      <c r="G25" s="116">
        <v>23.2</v>
      </c>
      <c r="H25" s="116">
        <v>24.2</v>
      </c>
      <c r="I25" s="116">
        <v>25.7</v>
      </c>
      <c r="J25" s="116">
        <v>27.4</v>
      </c>
      <c r="K25" s="116">
        <v>28.6</v>
      </c>
      <c r="L25" s="116">
        <v>29.8</v>
      </c>
      <c r="M25" s="116">
        <v>28.8</v>
      </c>
      <c r="N25" s="116">
        <v>30.5</v>
      </c>
      <c r="O25" s="116">
        <v>30.1</v>
      </c>
      <c r="P25" s="116">
        <v>29.1</v>
      </c>
      <c r="Q25" s="116">
        <v>28.5</v>
      </c>
      <c r="R25" s="116">
        <v>26.6</v>
      </c>
      <c r="S25" s="116">
        <v>25.8</v>
      </c>
      <c r="T25" s="116">
        <v>25.5</v>
      </c>
      <c r="U25" s="116">
        <v>24.6</v>
      </c>
      <c r="V25" s="116">
        <v>24.4</v>
      </c>
      <c r="W25" s="116">
        <v>24</v>
      </c>
      <c r="X25" s="116">
        <v>23.9</v>
      </c>
      <c r="Y25" s="116">
        <v>23.8</v>
      </c>
      <c r="Z25" s="117">
        <f t="shared" si="0"/>
        <v>25.849999999999998</v>
      </c>
      <c r="AA25" s="118"/>
      <c r="AB25" s="119"/>
      <c r="AC25" s="118"/>
      <c r="AD25" s="120"/>
    </row>
    <row r="26" spans="1:30" ht="11.25" customHeight="1">
      <c r="A26" s="78">
        <v>24</v>
      </c>
      <c r="B26" s="116">
        <v>23.7</v>
      </c>
      <c r="C26" s="116">
        <v>23.3</v>
      </c>
      <c r="D26" s="116">
        <v>22.7</v>
      </c>
      <c r="E26" s="116">
        <v>22.1</v>
      </c>
      <c r="F26" s="116">
        <v>21.5</v>
      </c>
      <c r="G26" s="116">
        <v>22.1</v>
      </c>
      <c r="H26" s="116">
        <v>23.8</v>
      </c>
      <c r="I26" s="116">
        <v>25.3</v>
      </c>
      <c r="J26" s="116">
        <v>26.7</v>
      </c>
      <c r="K26" s="116">
        <v>28.9</v>
      </c>
      <c r="L26" s="116">
        <v>30</v>
      </c>
      <c r="M26" s="116">
        <v>29.3</v>
      </c>
      <c r="N26" s="116">
        <v>29.4</v>
      </c>
      <c r="O26" s="116">
        <v>29.5</v>
      </c>
      <c r="P26" s="116">
        <v>28.9</v>
      </c>
      <c r="Q26" s="116">
        <v>28</v>
      </c>
      <c r="R26" s="116">
        <v>27.6</v>
      </c>
      <c r="S26" s="116">
        <v>26.3</v>
      </c>
      <c r="T26" s="116">
        <v>25.4</v>
      </c>
      <c r="U26" s="116">
        <v>26</v>
      </c>
      <c r="V26" s="116">
        <v>25.2</v>
      </c>
      <c r="W26" s="116">
        <v>24.6</v>
      </c>
      <c r="X26" s="116">
        <v>23.9</v>
      </c>
      <c r="Y26" s="116">
        <v>23.7</v>
      </c>
      <c r="Z26" s="117">
        <f t="shared" si="0"/>
        <v>25.745833333333337</v>
      </c>
      <c r="AA26" s="118"/>
      <c r="AB26" s="119"/>
      <c r="AC26" s="118"/>
      <c r="AD26" s="120"/>
    </row>
    <row r="27" spans="1:30" ht="11.25" customHeight="1">
      <c r="A27" s="78">
        <v>25</v>
      </c>
      <c r="B27" s="116">
        <v>22.7</v>
      </c>
      <c r="C27" s="116">
        <v>22.4</v>
      </c>
      <c r="D27" s="116">
        <v>23.4</v>
      </c>
      <c r="E27" s="116">
        <v>22.1</v>
      </c>
      <c r="F27" s="116">
        <v>22.1</v>
      </c>
      <c r="G27" s="116">
        <v>22.7</v>
      </c>
      <c r="H27" s="116">
        <v>23.2</v>
      </c>
      <c r="I27" s="116">
        <v>23.1</v>
      </c>
      <c r="J27" s="116">
        <v>23.1</v>
      </c>
      <c r="K27" s="116">
        <v>24.2</v>
      </c>
      <c r="L27" s="116">
        <v>24</v>
      </c>
      <c r="M27" s="116">
        <v>23.7</v>
      </c>
      <c r="N27" s="116">
        <v>25.2</v>
      </c>
      <c r="O27" s="116">
        <v>25.9</v>
      </c>
      <c r="P27" s="116">
        <v>26.8</v>
      </c>
      <c r="Q27" s="116">
        <v>25.7</v>
      </c>
      <c r="R27" s="116">
        <v>26.1</v>
      </c>
      <c r="S27" s="116">
        <v>25.4</v>
      </c>
      <c r="T27" s="116">
        <v>24.3</v>
      </c>
      <c r="U27" s="116">
        <v>24.4</v>
      </c>
      <c r="V27" s="116">
        <v>24.4</v>
      </c>
      <c r="W27" s="116">
        <v>23.1</v>
      </c>
      <c r="X27" s="116">
        <v>23.2</v>
      </c>
      <c r="Y27" s="116">
        <v>23.9</v>
      </c>
      <c r="Z27" s="117">
        <f t="shared" si="0"/>
        <v>23.962499999999995</v>
      </c>
      <c r="AA27" s="118"/>
      <c r="AB27" s="119"/>
      <c r="AC27" s="118"/>
      <c r="AD27" s="120"/>
    </row>
    <row r="28" spans="1:30" ht="11.25" customHeight="1">
      <c r="A28" s="78">
        <v>26</v>
      </c>
      <c r="B28" s="116">
        <v>22.5</v>
      </c>
      <c r="C28" s="116">
        <v>22.3</v>
      </c>
      <c r="D28" s="116">
        <v>22.4</v>
      </c>
      <c r="E28" s="116">
        <v>22.4</v>
      </c>
      <c r="F28" s="116">
        <v>23.3</v>
      </c>
      <c r="G28" s="116">
        <v>22.9</v>
      </c>
      <c r="H28" s="116">
        <v>22.5</v>
      </c>
      <c r="I28" s="116">
        <v>23.1</v>
      </c>
      <c r="J28" s="116">
        <v>23</v>
      </c>
      <c r="K28" s="116">
        <v>22.5</v>
      </c>
      <c r="L28" s="116">
        <v>22.2</v>
      </c>
      <c r="M28" s="116">
        <v>21.9</v>
      </c>
      <c r="N28" s="116">
        <v>21.8</v>
      </c>
      <c r="O28" s="116">
        <v>21.7</v>
      </c>
      <c r="P28" s="116">
        <v>21.5</v>
      </c>
      <c r="Q28" s="116">
        <v>21.6</v>
      </c>
      <c r="R28" s="116">
        <v>21.4</v>
      </c>
      <c r="S28" s="116">
        <v>21.4</v>
      </c>
      <c r="T28" s="116">
        <v>21.3</v>
      </c>
      <c r="U28" s="116">
        <v>21.3</v>
      </c>
      <c r="V28" s="116">
        <v>21.4</v>
      </c>
      <c r="W28" s="116">
        <v>20.9</v>
      </c>
      <c r="X28" s="116">
        <v>19.7</v>
      </c>
      <c r="Y28" s="116">
        <v>19.9</v>
      </c>
      <c r="Z28" s="117">
        <f t="shared" si="0"/>
        <v>21.870833333333326</v>
      </c>
      <c r="AA28" s="118"/>
      <c r="AB28" s="119"/>
      <c r="AC28" s="118"/>
      <c r="AD28" s="120"/>
    </row>
    <row r="29" spans="1:30" ht="11.25" customHeight="1">
      <c r="A29" s="78">
        <v>27</v>
      </c>
      <c r="B29" s="116">
        <v>19.5</v>
      </c>
      <c r="C29" s="116">
        <v>18.7</v>
      </c>
      <c r="D29" s="116">
        <v>18.6</v>
      </c>
      <c r="E29" s="116">
        <v>19.2</v>
      </c>
      <c r="F29" s="116">
        <v>19.3</v>
      </c>
      <c r="G29" s="116">
        <v>19.4</v>
      </c>
      <c r="H29" s="116">
        <v>20</v>
      </c>
      <c r="I29" s="116">
        <v>20.5</v>
      </c>
      <c r="J29" s="116">
        <v>21</v>
      </c>
      <c r="K29" s="116">
        <v>21.6</v>
      </c>
      <c r="L29" s="116">
        <v>22</v>
      </c>
      <c r="M29" s="116">
        <v>21.6</v>
      </c>
      <c r="N29" s="116">
        <v>22.1</v>
      </c>
      <c r="O29" s="116">
        <v>20.6</v>
      </c>
      <c r="P29" s="116">
        <v>20.3</v>
      </c>
      <c r="Q29" s="116">
        <v>21</v>
      </c>
      <c r="R29" s="116">
        <v>21</v>
      </c>
      <c r="S29" s="116">
        <v>21</v>
      </c>
      <c r="T29" s="116">
        <v>20.1</v>
      </c>
      <c r="U29" s="116">
        <v>20</v>
      </c>
      <c r="V29" s="116">
        <v>19.5</v>
      </c>
      <c r="W29" s="116">
        <v>18.7</v>
      </c>
      <c r="X29" s="116">
        <v>18.6</v>
      </c>
      <c r="Y29" s="116">
        <v>18.4</v>
      </c>
      <c r="Z29" s="117">
        <f t="shared" si="0"/>
        <v>20.1125</v>
      </c>
      <c r="AA29" s="118"/>
      <c r="AB29" s="119"/>
      <c r="AC29" s="118"/>
      <c r="AD29" s="120"/>
    </row>
    <row r="30" spans="1:30" ht="11.25" customHeight="1">
      <c r="A30" s="78">
        <v>28</v>
      </c>
      <c r="B30" s="116">
        <v>18.5</v>
      </c>
      <c r="C30" s="116">
        <v>18.6</v>
      </c>
      <c r="D30" s="116">
        <v>18.5</v>
      </c>
      <c r="E30" s="116">
        <v>18.4</v>
      </c>
      <c r="F30" s="116">
        <v>18.5</v>
      </c>
      <c r="G30" s="116">
        <v>18.8</v>
      </c>
      <c r="H30" s="116">
        <v>19.1</v>
      </c>
      <c r="I30" s="116">
        <v>19.3</v>
      </c>
      <c r="J30" s="116">
        <v>19.6</v>
      </c>
      <c r="K30" s="116">
        <v>19.7</v>
      </c>
      <c r="L30" s="116">
        <v>20.1</v>
      </c>
      <c r="M30" s="116">
        <v>20.5</v>
      </c>
      <c r="N30" s="116">
        <v>20.6</v>
      </c>
      <c r="O30" s="116">
        <v>21.2</v>
      </c>
      <c r="P30" s="116">
        <v>20.6</v>
      </c>
      <c r="Q30" s="116">
        <v>20.9</v>
      </c>
      <c r="R30" s="116">
        <v>20.8</v>
      </c>
      <c r="S30" s="116">
        <v>20.5</v>
      </c>
      <c r="T30" s="116">
        <v>20</v>
      </c>
      <c r="U30" s="116">
        <v>20</v>
      </c>
      <c r="V30" s="116">
        <v>19.8</v>
      </c>
      <c r="W30" s="116">
        <v>19.4</v>
      </c>
      <c r="X30" s="116">
        <v>19.3</v>
      </c>
      <c r="Y30" s="116">
        <v>19.7</v>
      </c>
      <c r="Z30" s="117">
        <f t="shared" si="0"/>
        <v>19.683333333333334</v>
      </c>
      <c r="AA30" s="118">
        <v>21.2</v>
      </c>
      <c r="AB30" s="119">
        <v>0.5854166666666667</v>
      </c>
      <c r="AC30" s="118">
        <v>18.3</v>
      </c>
      <c r="AD30" s="120">
        <v>0.16597222222222222</v>
      </c>
    </row>
    <row r="31" spans="1:30" ht="11.25" customHeight="1">
      <c r="A31" s="78">
        <v>29</v>
      </c>
      <c r="B31" s="116">
        <v>19.6</v>
      </c>
      <c r="C31" s="116">
        <v>20</v>
      </c>
      <c r="D31" s="116">
        <v>19.5</v>
      </c>
      <c r="E31" s="116">
        <v>19.4</v>
      </c>
      <c r="F31" s="116">
        <v>19.8</v>
      </c>
      <c r="G31" s="116">
        <v>20.3</v>
      </c>
      <c r="H31" s="116">
        <v>21.1</v>
      </c>
      <c r="I31" s="116">
        <v>22.4</v>
      </c>
      <c r="J31" s="116">
        <v>22.3</v>
      </c>
      <c r="K31" s="116">
        <v>23.4</v>
      </c>
      <c r="L31" s="116">
        <v>23.9</v>
      </c>
      <c r="M31" s="116">
        <v>24.7</v>
      </c>
      <c r="N31" s="116">
        <v>24.4</v>
      </c>
      <c r="O31" s="116">
        <v>24.7</v>
      </c>
      <c r="P31" s="116">
        <v>23.8</v>
      </c>
      <c r="Q31" s="116">
        <v>23.9</v>
      </c>
      <c r="R31" s="116">
        <v>23.5</v>
      </c>
      <c r="S31" s="116">
        <v>22.6</v>
      </c>
      <c r="T31" s="116">
        <v>22.2</v>
      </c>
      <c r="U31" s="116">
        <v>22.2</v>
      </c>
      <c r="V31" s="116">
        <v>22.2</v>
      </c>
      <c r="W31" s="116">
        <v>22.2</v>
      </c>
      <c r="X31" s="116">
        <v>22.2</v>
      </c>
      <c r="Y31" s="116">
        <v>21.5</v>
      </c>
      <c r="Z31" s="117">
        <f t="shared" si="0"/>
        <v>22.15833333333333</v>
      </c>
      <c r="AA31" s="118">
        <v>25.1</v>
      </c>
      <c r="AB31" s="119">
        <v>0.6131944444444445</v>
      </c>
      <c r="AC31" s="118">
        <v>19.4</v>
      </c>
      <c r="AD31" s="120">
        <v>0.1763888888888889</v>
      </c>
    </row>
    <row r="32" spans="1:30" ht="11.25" customHeight="1">
      <c r="A32" s="78">
        <v>30</v>
      </c>
      <c r="B32" s="116">
        <v>20.5</v>
      </c>
      <c r="C32" s="116">
        <v>20</v>
      </c>
      <c r="D32" s="116">
        <v>19.2</v>
      </c>
      <c r="E32" s="116">
        <v>18.9</v>
      </c>
      <c r="F32" s="116">
        <v>18.8</v>
      </c>
      <c r="G32" s="116">
        <v>18.9</v>
      </c>
      <c r="H32" s="116">
        <v>19.2</v>
      </c>
      <c r="I32" s="116">
        <v>19.8</v>
      </c>
      <c r="J32" s="116">
        <v>21.1</v>
      </c>
      <c r="K32" s="116">
        <v>23.2</v>
      </c>
      <c r="L32" s="116">
        <v>19.9</v>
      </c>
      <c r="M32" s="116">
        <v>22.1</v>
      </c>
      <c r="N32" s="116">
        <v>22.8</v>
      </c>
      <c r="O32" s="116">
        <v>22.5</v>
      </c>
      <c r="P32" s="116">
        <v>22.8</v>
      </c>
      <c r="Q32" s="116">
        <v>23.2</v>
      </c>
      <c r="R32" s="116">
        <v>22</v>
      </c>
      <c r="S32" s="116">
        <v>21.4</v>
      </c>
      <c r="T32" s="116">
        <v>20.8</v>
      </c>
      <c r="U32" s="116">
        <v>20.8</v>
      </c>
      <c r="V32" s="116">
        <v>20.7</v>
      </c>
      <c r="W32" s="116">
        <v>20.6</v>
      </c>
      <c r="X32" s="116">
        <v>19.4</v>
      </c>
      <c r="Y32" s="116">
        <v>19.6</v>
      </c>
      <c r="Z32" s="117">
        <f t="shared" si="0"/>
        <v>20.758333333333333</v>
      </c>
      <c r="AA32" s="118">
        <v>23.7</v>
      </c>
      <c r="AB32" s="119">
        <v>0.4381944444444445</v>
      </c>
      <c r="AC32" s="118">
        <v>18.8</v>
      </c>
      <c r="AD32" s="120">
        <v>0.26319444444444445</v>
      </c>
    </row>
    <row r="33" spans="1:30" ht="11.25" customHeight="1">
      <c r="A33" s="78">
        <v>31</v>
      </c>
      <c r="B33" s="116">
        <v>19.1</v>
      </c>
      <c r="C33" s="116">
        <v>17.8</v>
      </c>
      <c r="D33" s="116">
        <v>17.8</v>
      </c>
      <c r="E33" s="116">
        <v>18.6</v>
      </c>
      <c r="F33" s="116">
        <v>18.9</v>
      </c>
      <c r="G33" s="116">
        <v>20.5</v>
      </c>
      <c r="H33" s="116">
        <v>22.2</v>
      </c>
      <c r="I33" s="116">
        <v>22.7</v>
      </c>
      <c r="J33" s="116">
        <v>22.9</v>
      </c>
      <c r="K33" s="116">
        <v>23.2</v>
      </c>
      <c r="L33" s="116">
        <v>24.3</v>
      </c>
      <c r="M33" s="116">
        <v>24.9</v>
      </c>
      <c r="N33" s="116">
        <v>24.9</v>
      </c>
      <c r="O33" s="116">
        <v>23.6</v>
      </c>
      <c r="P33" s="116">
        <v>22.8</v>
      </c>
      <c r="Q33" s="116">
        <v>22.9</v>
      </c>
      <c r="R33" s="116">
        <v>22.6</v>
      </c>
      <c r="S33" s="116">
        <v>21.8</v>
      </c>
      <c r="T33" s="116">
        <v>21.6</v>
      </c>
      <c r="U33" s="116">
        <v>21.5</v>
      </c>
      <c r="V33" s="116">
        <v>21.5</v>
      </c>
      <c r="W33" s="116">
        <v>21.7</v>
      </c>
      <c r="X33" s="116">
        <v>21.8</v>
      </c>
      <c r="Y33" s="116">
        <v>21.2</v>
      </c>
      <c r="Z33" s="117">
        <f t="shared" si="0"/>
        <v>21.700000000000003</v>
      </c>
      <c r="AA33" s="118">
        <v>25.4</v>
      </c>
      <c r="AB33" s="119">
        <v>0.5284722222222222</v>
      </c>
      <c r="AC33" s="118">
        <v>17.7</v>
      </c>
      <c r="AD33" s="120">
        <v>0.12430555555555556</v>
      </c>
    </row>
    <row r="34" spans="1:30" ht="15" customHeight="1">
      <c r="A34" s="79" t="s">
        <v>9</v>
      </c>
      <c r="B34" s="126">
        <f aca="true" t="shared" si="1" ref="B34:Y34">AVERAGE(B3:B33)</f>
        <v>23.03</v>
      </c>
      <c r="C34" s="126">
        <f t="shared" si="1"/>
        <v>22.74</v>
      </c>
      <c r="D34" s="126">
        <f t="shared" si="1"/>
        <v>22.61709677419355</v>
      </c>
      <c r="E34" s="126">
        <f t="shared" si="1"/>
        <v>22.462580645161292</v>
      </c>
      <c r="F34" s="126">
        <f t="shared" si="1"/>
        <v>22.488709677419347</v>
      </c>
      <c r="G34" s="126">
        <f t="shared" si="1"/>
        <v>22.838064516129034</v>
      </c>
      <c r="H34" s="126">
        <f t="shared" si="1"/>
        <v>23.946774193548393</v>
      </c>
      <c r="I34" s="126">
        <f t="shared" si="1"/>
        <v>25.039677419354835</v>
      </c>
      <c r="J34" s="126">
        <f t="shared" si="1"/>
        <v>25.991999999999997</v>
      </c>
      <c r="K34" s="126">
        <f t="shared" si="1"/>
        <v>26.934666666666672</v>
      </c>
      <c r="L34" s="126">
        <f t="shared" si="1"/>
        <v>27.31266666666666</v>
      </c>
      <c r="M34" s="126">
        <f t="shared" si="1"/>
        <v>27.680999999999997</v>
      </c>
      <c r="N34" s="126">
        <f t="shared" si="1"/>
        <v>27.371666666666666</v>
      </c>
      <c r="O34" s="126">
        <f t="shared" si="1"/>
        <v>26.91133333333334</v>
      </c>
      <c r="P34" s="126">
        <f t="shared" si="1"/>
        <v>26.691666666666663</v>
      </c>
      <c r="Q34" s="126">
        <f t="shared" si="1"/>
        <v>26.509</v>
      </c>
      <c r="R34" s="126">
        <f t="shared" si="1"/>
        <v>25.962903225806453</v>
      </c>
      <c r="S34" s="126">
        <f t="shared" si="1"/>
        <v>25.265161290322574</v>
      </c>
      <c r="T34" s="126">
        <f t="shared" si="1"/>
        <v>24.884193548387096</v>
      </c>
      <c r="U34" s="126">
        <f t="shared" si="1"/>
        <v>24.71193548387097</v>
      </c>
      <c r="V34" s="126">
        <f t="shared" si="1"/>
        <v>24.465161290322584</v>
      </c>
      <c r="W34" s="126">
        <f t="shared" si="1"/>
        <v>23.940967741935488</v>
      </c>
      <c r="X34" s="126">
        <f t="shared" si="1"/>
        <v>23.445483870967745</v>
      </c>
      <c r="Y34" s="126">
        <f t="shared" si="1"/>
        <v>23.268387096774198</v>
      </c>
      <c r="Z34" s="126">
        <f>AVERAGE(B3:Y33)</f>
        <v>24.8321195652174</v>
      </c>
      <c r="AA34" s="127">
        <f>AVERAGE(AA3:AA33)</f>
        <v>29.397727272727284</v>
      </c>
      <c r="AB34" s="128"/>
      <c r="AC34" s="127">
        <f>AVERAGE(AC3:AC33)</f>
        <v>21.585909090909094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16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1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19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37.24</v>
      </c>
      <c r="C46" s="106">
        <f>MATCH(B46,AA3:AA33,0)</f>
        <v>5</v>
      </c>
      <c r="D46" s="107" t="str">
        <f>INDEX(AB3:AB33,C46,1)</f>
        <v>12:48</v>
      </c>
      <c r="E46" s="121"/>
      <c r="F46" s="104"/>
      <c r="G46" s="105">
        <f>MIN(AC3:AC33)</f>
        <v>17.7</v>
      </c>
      <c r="H46" s="106">
        <f>MATCH(G46,AC3:AC33,0)</f>
        <v>31</v>
      </c>
      <c r="I46" s="107">
        <f>INDEX(AD3:AD33,H46,1)</f>
        <v>0.12430555555555556</v>
      </c>
    </row>
    <row r="47" spans="1:9" ht="11.25" customHeight="1">
      <c r="A47" s="108"/>
      <c r="B47" s="109"/>
      <c r="C47" s="106"/>
      <c r="D47" s="131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0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21.3</v>
      </c>
      <c r="C3" s="116">
        <v>21.2</v>
      </c>
      <c r="D3" s="116">
        <v>21.1</v>
      </c>
      <c r="E3" s="116">
        <v>20.4</v>
      </c>
      <c r="F3" s="116">
        <v>20.8</v>
      </c>
      <c r="G3" s="116">
        <v>20.8</v>
      </c>
      <c r="H3" s="116">
        <v>21.2</v>
      </c>
      <c r="I3" s="116">
        <v>21.3</v>
      </c>
      <c r="J3" s="116">
        <v>22</v>
      </c>
      <c r="K3" s="116">
        <v>22.6</v>
      </c>
      <c r="L3" s="116">
        <v>23.5</v>
      </c>
      <c r="M3" s="116">
        <v>22.4</v>
      </c>
      <c r="N3" s="116">
        <v>22.6</v>
      </c>
      <c r="O3" s="116">
        <v>21.8</v>
      </c>
      <c r="P3" s="116">
        <v>21.6</v>
      </c>
      <c r="Q3" s="116">
        <v>21.5</v>
      </c>
      <c r="R3" s="116">
        <v>20.5</v>
      </c>
      <c r="S3" s="116">
        <v>20.4</v>
      </c>
      <c r="T3" s="116">
        <v>20.1</v>
      </c>
      <c r="U3" s="116">
        <v>19.9</v>
      </c>
      <c r="V3" s="116">
        <v>19.6</v>
      </c>
      <c r="W3" s="116">
        <v>18.8</v>
      </c>
      <c r="X3" s="116">
        <v>18.7</v>
      </c>
      <c r="Y3" s="116">
        <v>19.8</v>
      </c>
      <c r="Z3" s="117">
        <f aca="true" t="shared" si="0" ref="Z3:Z32">AVERAGE(B3:Y3)</f>
        <v>20.995833333333334</v>
      </c>
      <c r="AA3" s="118">
        <v>23.7</v>
      </c>
      <c r="AB3" s="119">
        <v>0.46458333333333335</v>
      </c>
      <c r="AC3" s="118">
        <v>18.7</v>
      </c>
      <c r="AD3" s="120">
        <v>0.9590277777777777</v>
      </c>
    </row>
    <row r="4" spans="1:30" ht="11.25" customHeight="1">
      <c r="A4" s="78">
        <v>2</v>
      </c>
      <c r="B4" s="116">
        <v>19.5</v>
      </c>
      <c r="C4" s="116">
        <v>19.4</v>
      </c>
      <c r="D4" s="116">
        <v>18.6</v>
      </c>
      <c r="E4" s="116">
        <v>18.7</v>
      </c>
      <c r="F4" s="116">
        <v>18.5</v>
      </c>
      <c r="G4" s="116">
        <v>18.5</v>
      </c>
      <c r="H4" s="116">
        <v>19.5</v>
      </c>
      <c r="I4" s="116">
        <v>22.5</v>
      </c>
      <c r="J4" s="116">
        <v>24.5</v>
      </c>
      <c r="K4" s="116">
        <v>25.2</v>
      </c>
      <c r="L4" s="116">
        <v>24.2</v>
      </c>
      <c r="M4" s="116">
        <v>24.8</v>
      </c>
      <c r="N4" s="116">
        <v>23.5</v>
      </c>
      <c r="O4" s="116">
        <v>24.2</v>
      </c>
      <c r="P4" s="116">
        <v>24.4</v>
      </c>
      <c r="Q4" s="116">
        <v>23.6</v>
      </c>
      <c r="R4" s="116">
        <v>22.7</v>
      </c>
      <c r="S4" s="121">
        <v>22.2</v>
      </c>
      <c r="T4" s="116">
        <v>22</v>
      </c>
      <c r="U4" s="116">
        <v>21.6</v>
      </c>
      <c r="V4" s="116">
        <v>21.4</v>
      </c>
      <c r="W4" s="116">
        <v>21.2</v>
      </c>
      <c r="X4" s="116">
        <v>21.6</v>
      </c>
      <c r="Y4" s="116">
        <v>21.2</v>
      </c>
      <c r="Z4" s="117">
        <f t="shared" si="0"/>
        <v>21.8125</v>
      </c>
      <c r="AA4" s="118">
        <v>26.1</v>
      </c>
      <c r="AB4" s="119">
        <v>0.41041666666666665</v>
      </c>
      <c r="AC4" s="118">
        <v>18.3</v>
      </c>
      <c r="AD4" s="120">
        <v>0.14166666666666666</v>
      </c>
    </row>
    <row r="5" spans="1:30" ht="11.25" customHeight="1">
      <c r="A5" s="78">
        <v>3</v>
      </c>
      <c r="B5" s="116">
        <v>20.5</v>
      </c>
      <c r="C5" s="116">
        <v>20.4</v>
      </c>
      <c r="D5" s="116">
        <v>20.1</v>
      </c>
      <c r="E5" s="116">
        <v>20</v>
      </c>
      <c r="F5" s="116">
        <v>19.9</v>
      </c>
      <c r="G5" s="116">
        <v>20.1</v>
      </c>
      <c r="H5" s="116">
        <v>20.4</v>
      </c>
      <c r="I5" s="116">
        <v>20.9</v>
      </c>
      <c r="J5" s="116">
        <v>22.4</v>
      </c>
      <c r="K5" s="116">
        <v>22.9</v>
      </c>
      <c r="L5" s="116">
        <v>23.3</v>
      </c>
      <c r="M5" s="116">
        <v>23.1</v>
      </c>
      <c r="N5" s="116">
        <v>23.5</v>
      </c>
      <c r="O5" s="116">
        <v>23.3</v>
      </c>
      <c r="P5" s="116">
        <v>22.8</v>
      </c>
      <c r="Q5" s="116">
        <v>22.2</v>
      </c>
      <c r="R5" s="116">
        <v>21.8</v>
      </c>
      <c r="S5" s="116">
        <v>21.3</v>
      </c>
      <c r="T5" s="116">
        <v>21.2</v>
      </c>
      <c r="U5" s="116">
        <v>20.9</v>
      </c>
      <c r="V5" s="116">
        <v>20.9</v>
      </c>
      <c r="W5" s="116">
        <v>20.6</v>
      </c>
      <c r="X5" s="116">
        <v>20.4</v>
      </c>
      <c r="Y5" s="116">
        <v>20.5</v>
      </c>
      <c r="Z5" s="117">
        <f t="shared" si="0"/>
        <v>21.391666666666666</v>
      </c>
      <c r="AA5" s="118">
        <v>24.3</v>
      </c>
      <c r="AB5" s="119">
        <v>0.5708333333333333</v>
      </c>
      <c r="AC5" s="118">
        <v>19.8</v>
      </c>
      <c r="AD5" s="120">
        <v>0.20555555555555557</v>
      </c>
    </row>
    <row r="6" spans="1:30" ht="11.25" customHeight="1">
      <c r="A6" s="78">
        <v>4</v>
      </c>
      <c r="B6" s="116">
        <v>20.6</v>
      </c>
      <c r="C6" s="116">
        <v>20.7</v>
      </c>
      <c r="D6" s="116">
        <v>20.7</v>
      </c>
      <c r="E6" s="116">
        <v>20.9</v>
      </c>
      <c r="F6" s="116">
        <v>20.8</v>
      </c>
      <c r="G6" s="116">
        <v>20.8</v>
      </c>
      <c r="H6" s="116">
        <v>22.3</v>
      </c>
      <c r="I6" s="116">
        <v>23</v>
      </c>
      <c r="J6" s="116">
        <v>24.1</v>
      </c>
      <c r="K6" s="116">
        <v>25</v>
      </c>
      <c r="L6" s="116">
        <v>25.1</v>
      </c>
      <c r="M6" s="116">
        <v>24.9</v>
      </c>
      <c r="N6" s="116">
        <v>24.7</v>
      </c>
      <c r="O6" s="116">
        <v>24.7</v>
      </c>
      <c r="P6" s="116">
        <v>24.4</v>
      </c>
      <c r="Q6" s="116">
        <v>24.1</v>
      </c>
      <c r="R6" s="116">
        <v>23.9</v>
      </c>
      <c r="S6" s="116">
        <v>23.6</v>
      </c>
      <c r="T6" s="116">
        <v>23.6</v>
      </c>
      <c r="U6" s="116">
        <v>23.6</v>
      </c>
      <c r="V6" s="116">
        <v>23.7</v>
      </c>
      <c r="W6" s="116">
        <v>23.5</v>
      </c>
      <c r="X6" s="116">
        <v>23.4</v>
      </c>
      <c r="Y6" s="116">
        <v>23.4</v>
      </c>
      <c r="Z6" s="117">
        <f t="shared" si="0"/>
        <v>23.145833333333332</v>
      </c>
      <c r="AA6" s="118">
        <v>26.1</v>
      </c>
      <c r="AB6" s="119">
        <v>0.4451388888888889</v>
      </c>
      <c r="AC6" s="118">
        <v>20.5</v>
      </c>
      <c r="AD6" s="120">
        <v>0.029166666666666664</v>
      </c>
    </row>
    <row r="7" spans="1:30" ht="11.25" customHeight="1">
      <c r="A7" s="78">
        <v>5</v>
      </c>
      <c r="B7" s="116">
        <v>23.3</v>
      </c>
      <c r="C7" s="116">
        <v>23.2</v>
      </c>
      <c r="D7" s="116">
        <v>23</v>
      </c>
      <c r="E7" s="116">
        <v>22.9</v>
      </c>
      <c r="F7" s="116">
        <v>22.8</v>
      </c>
      <c r="G7" s="116">
        <v>22.9</v>
      </c>
      <c r="H7" s="116">
        <v>23.2</v>
      </c>
      <c r="I7" s="116">
        <v>23.6</v>
      </c>
      <c r="J7" s="116">
        <v>25.4</v>
      </c>
      <c r="K7" s="116">
        <v>25.7</v>
      </c>
      <c r="L7" s="116">
        <v>26.2</v>
      </c>
      <c r="M7" s="116">
        <v>26.1</v>
      </c>
      <c r="N7" s="116">
        <v>26.6</v>
      </c>
      <c r="O7" s="116">
        <v>27.8</v>
      </c>
      <c r="P7" s="116">
        <v>26.7</v>
      </c>
      <c r="Q7" s="116">
        <v>25.4</v>
      </c>
      <c r="R7" s="116">
        <v>24.8</v>
      </c>
      <c r="S7" s="116">
        <v>24.8</v>
      </c>
      <c r="T7" s="116">
        <v>24.4</v>
      </c>
      <c r="U7" s="116">
        <v>24.9</v>
      </c>
      <c r="V7" s="116">
        <v>24.7</v>
      </c>
      <c r="W7" s="116">
        <v>25.1</v>
      </c>
      <c r="X7" s="116">
        <v>24.7</v>
      </c>
      <c r="Y7" s="116">
        <v>24.4</v>
      </c>
      <c r="Z7" s="117">
        <f t="shared" si="0"/>
        <v>24.691666666666666</v>
      </c>
      <c r="AA7" s="118">
        <v>27.8</v>
      </c>
      <c r="AB7" s="119">
        <v>0.5861111111111111</v>
      </c>
      <c r="AC7" s="118">
        <v>22.7</v>
      </c>
      <c r="AD7" s="120">
        <v>0.2638888888888889</v>
      </c>
    </row>
    <row r="8" spans="1:30" ht="11.25" customHeight="1">
      <c r="A8" s="78">
        <v>6</v>
      </c>
      <c r="B8" s="116">
        <v>24</v>
      </c>
      <c r="C8" s="116">
        <v>23.8</v>
      </c>
      <c r="D8" s="116">
        <v>23.7</v>
      </c>
      <c r="E8" s="116">
        <v>23.7</v>
      </c>
      <c r="F8" s="116">
        <v>23.5</v>
      </c>
      <c r="G8" s="116">
        <v>22.9</v>
      </c>
      <c r="H8" s="116">
        <v>24</v>
      </c>
      <c r="I8" s="116">
        <v>24.7</v>
      </c>
      <c r="J8" s="116">
        <v>25.4</v>
      </c>
      <c r="K8" s="116">
        <v>25.1</v>
      </c>
      <c r="L8" s="116">
        <v>26</v>
      </c>
      <c r="M8" s="116">
        <v>26.4</v>
      </c>
      <c r="N8" s="116">
        <v>26.7</v>
      </c>
      <c r="O8" s="116">
        <v>26.1</v>
      </c>
      <c r="P8" s="116">
        <v>26.5</v>
      </c>
      <c r="Q8" s="116">
        <v>25.8</v>
      </c>
      <c r="R8" s="116">
        <v>25.2</v>
      </c>
      <c r="S8" s="116">
        <v>24.8</v>
      </c>
      <c r="T8" s="116">
        <v>24.8</v>
      </c>
      <c r="U8" s="116">
        <v>24.5</v>
      </c>
      <c r="V8" s="116">
        <v>23.6</v>
      </c>
      <c r="W8" s="116">
        <v>23.3</v>
      </c>
      <c r="X8" s="116">
        <v>22.5</v>
      </c>
      <c r="Y8" s="116">
        <v>22.1</v>
      </c>
      <c r="Z8" s="117">
        <f t="shared" si="0"/>
        <v>24.54583333333333</v>
      </c>
      <c r="AA8" s="118">
        <v>27.3</v>
      </c>
      <c r="AB8" s="119">
        <v>0.48680555555555555</v>
      </c>
      <c r="AC8" s="118">
        <v>21.8</v>
      </c>
      <c r="AD8" s="120">
        <v>0.9965277777777778</v>
      </c>
    </row>
    <row r="9" spans="1:30" ht="11.25" customHeight="1">
      <c r="A9" s="78">
        <v>7</v>
      </c>
      <c r="B9" s="116">
        <v>21.3</v>
      </c>
      <c r="C9" s="116">
        <v>21.1</v>
      </c>
      <c r="D9" s="116">
        <v>19.8</v>
      </c>
      <c r="E9" s="116">
        <v>19.8</v>
      </c>
      <c r="F9" s="116">
        <v>19.4</v>
      </c>
      <c r="G9" s="116">
        <v>19.4</v>
      </c>
      <c r="H9" s="116">
        <v>18.7</v>
      </c>
      <c r="I9" s="116">
        <v>19</v>
      </c>
      <c r="J9" s="116">
        <v>18.8</v>
      </c>
      <c r="K9" s="116">
        <v>18.1</v>
      </c>
      <c r="L9" s="116">
        <v>18.2</v>
      </c>
      <c r="M9" s="116">
        <v>19.1</v>
      </c>
      <c r="N9" s="116">
        <v>20.6</v>
      </c>
      <c r="O9" s="116">
        <v>21.6</v>
      </c>
      <c r="P9" s="116">
        <v>21.1</v>
      </c>
      <c r="Q9" s="116">
        <v>21.3</v>
      </c>
      <c r="R9" s="116">
        <v>21</v>
      </c>
      <c r="S9" s="116">
        <v>20.2</v>
      </c>
      <c r="T9" s="116">
        <v>20.2</v>
      </c>
      <c r="U9" s="116">
        <v>19.8</v>
      </c>
      <c r="V9" s="116">
        <v>19.2</v>
      </c>
      <c r="W9" s="116">
        <v>18.7</v>
      </c>
      <c r="X9" s="116">
        <v>17.8</v>
      </c>
      <c r="Y9" s="116">
        <v>18.1</v>
      </c>
      <c r="Z9" s="117">
        <f t="shared" si="0"/>
        <v>19.679166666666667</v>
      </c>
      <c r="AA9" s="118">
        <v>22.3</v>
      </c>
      <c r="AB9" s="119">
        <v>0.004861111111111111</v>
      </c>
      <c r="AC9" s="118">
        <v>17.8</v>
      </c>
      <c r="AD9" s="120">
        <v>0.9756944444444445</v>
      </c>
    </row>
    <row r="10" spans="1:30" ht="11.25" customHeight="1">
      <c r="A10" s="78">
        <v>8</v>
      </c>
      <c r="B10" s="116">
        <v>19</v>
      </c>
      <c r="C10" s="116">
        <v>18.4</v>
      </c>
      <c r="D10" s="116">
        <v>18.3</v>
      </c>
      <c r="E10" s="116">
        <v>17.1</v>
      </c>
      <c r="F10" s="116">
        <v>17.9</v>
      </c>
      <c r="G10" s="116">
        <v>19.2</v>
      </c>
      <c r="H10" s="116">
        <v>20.6</v>
      </c>
      <c r="I10" s="116">
        <v>21.6</v>
      </c>
      <c r="J10" s="116">
        <v>21.7</v>
      </c>
      <c r="K10" s="116">
        <v>22</v>
      </c>
      <c r="L10" s="116">
        <v>21.8</v>
      </c>
      <c r="M10" s="116">
        <v>21.8</v>
      </c>
      <c r="N10" s="116">
        <v>22.2</v>
      </c>
      <c r="O10" s="116">
        <v>22.1</v>
      </c>
      <c r="P10" s="116">
        <v>21.8</v>
      </c>
      <c r="Q10" s="116">
        <v>21.3</v>
      </c>
      <c r="R10" s="116">
        <v>21.1</v>
      </c>
      <c r="S10" s="116">
        <v>20.9</v>
      </c>
      <c r="T10" s="116">
        <v>20.7</v>
      </c>
      <c r="U10" s="116">
        <v>20.7</v>
      </c>
      <c r="V10" s="116">
        <v>20.2</v>
      </c>
      <c r="W10" s="116">
        <v>20.3</v>
      </c>
      <c r="X10" s="116">
        <v>20.2</v>
      </c>
      <c r="Y10" s="116">
        <v>20.4</v>
      </c>
      <c r="Z10" s="117">
        <f t="shared" si="0"/>
        <v>20.470833333333335</v>
      </c>
      <c r="AA10" s="118">
        <v>22.6</v>
      </c>
      <c r="AB10" s="119">
        <v>0.5659722222222222</v>
      </c>
      <c r="AC10" s="118">
        <v>17.1</v>
      </c>
      <c r="AD10" s="120">
        <v>0.1986111111111111</v>
      </c>
    </row>
    <row r="11" spans="1:30" ht="11.25" customHeight="1">
      <c r="A11" s="78">
        <v>9</v>
      </c>
      <c r="B11" s="116">
        <v>20.5</v>
      </c>
      <c r="C11" s="116">
        <v>20.6</v>
      </c>
      <c r="D11" s="116">
        <v>20.6</v>
      </c>
      <c r="E11" s="116">
        <v>20.6</v>
      </c>
      <c r="F11" s="116">
        <v>20.6</v>
      </c>
      <c r="G11" s="116">
        <v>20.8</v>
      </c>
      <c r="H11" s="116">
        <v>21.1</v>
      </c>
      <c r="I11" s="116">
        <v>21.7</v>
      </c>
      <c r="J11" s="116">
        <v>22.4</v>
      </c>
      <c r="K11" s="116">
        <v>23.2</v>
      </c>
      <c r="L11" s="116">
        <v>24.1</v>
      </c>
      <c r="M11" s="116">
        <v>23.7</v>
      </c>
      <c r="N11" s="116">
        <v>23.9</v>
      </c>
      <c r="O11" s="116">
        <v>23.5</v>
      </c>
      <c r="P11" s="116">
        <v>23.6</v>
      </c>
      <c r="Q11" s="116">
        <v>22.5</v>
      </c>
      <c r="R11" s="116">
        <v>22</v>
      </c>
      <c r="S11" s="116">
        <v>21.2</v>
      </c>
      <c r="T11" s="116">
        <v>21.1</v>
      </c>
      <c r="U11" s="116">
        <v>20.8</v>
      </c>
      <c r="V11" s="116">
        <v>20.5</v>
      </c>
      <c r="W11" s="116">
        <v>20.3</v>
      </c>
      <c r="X11" s="116">
        <v>20.2</v>
      </c>
      <c r="Y11" s="116">
        <v>20.2</v>
      </c>
      <c r="Z11" s="117">
        <f t="shared" si="0"/>
        <v>21.65416666666667</v>
      </c>
      <c r="AA11" s="118">
        <v>24.7</v>
      </c>
      <c r="AB11" s="119">
        <v>0.45555555555555555</v>
      </c>
      <c r="AC11" s="118">
        <v>19.9</v>
      </c>
      <c r="AD11" s="120">
        <v>0.9486111111111111</v>
      </c>
    </row>
    <row r="12" spans="1:30" ht="11.25" customHeight="1">
      <c r="A12" s="82">
        <v>10</v>
      </c>
      <c r="B12" s="122">
        <v>19.3</v>
      </c>
      <c r="C12" s="122">
        <v>18.8</v>
      </c>
      <c r="D12" s="122">
        <v>18.3</v>
      </c>
      <c r="E12" s="122">
        <v>17.7</v>
      </c>
      <c r="F12" s="122">
        <v>19.1</v>
      </c>
      <c r="G12" s="122">
        <v>17.9</v>
      </c>
      <c r="H12" s="122">
        <v>19.4</v>
      </c>
      <c r="I12" s="122">
        <v>20.1</v>
      </c>
      <c r="J12" s="122">
        <v>21.6</v>
      </c>
      <c r="K12" s="122">
        <v>24</v>
      </c>
      <c r="L12" s="122">
        <v>24.3</v>
      </c>
      <c r="M12" s="122">
        <v>22.4</v>
      </c>
      <c r="N12" s="122">
        <v>22.2</v>
      </c>
      <c r="O12" s="122">
        <v>22.8</v>
      </c>
      <c r="P12" s="122">
        <v>22.6</v>
      </c>
      <c r="Q12" s="122">
        <v>22.3</v>
      </c>
      <c r="R12" s="122">
        <v>21.8</v>
      </c>
      <c r="S12" s="122">
        <v>21.6</v>
      </c>
      <c r="T12" s="122">
        <v>21.7</v>
      </c>
      <c r="U12" s="122">
        <v>21.4</v>
      </c>
      <c r="V12" s="122">
        <v>21.6</v>
      </c>
      <c r="W12" s="122">
        <v>21.6</v>
      </c>
      <c r="X12" s="122">
        <v>21.1</v>
      </c>
      <c r="Y12" s="122">
        <v>20.6</v>
      </c>
      <c r="Z12" s="123">
        <f t="shared" si="0"/>
        <v>21.00833333333334</v>
      </c>
      <c r="AA12" s="105">
        <v>24.6</v>
      </c>
      <c r="AB12" s="124">
        <v>0.4284722222222222</v>
      </c>
      <c r="AC12" s="105">
        <v>17.6</v>
      </c>
      <c r="AD12" s="125">
        <v>0.2548611111111111</v>
      </c>
    </row>
    <row r="13" spans="1:30" ht="11.25" customHeight="1">
      <c r="A13" s="78">
        <v>11</v>
      </c>
      <c r="B13" s="116">
        <v>20</v>
      </c>
      <c r="C13" s="116">
        <v>19.6</v>
      </c>
      <c r="D13" s="116">
        <v>19.2</v>
      </c>
      <c r="E13" s="116">
        <v>19.2</v>
      </c>
      <c r="F13" s="116">
        <v>19.2</v>
      </c>
      <c r="G13" s="116">
        <v>19.2</v>
      </c>
      <c r="H13" s="116">
        <v>19</v>
      </c>
      <c r="I13" s="116">
        <v>19.9</v>
      </c>
      <c r="J13" s="116">
        <v>21.1</v>
      </c>
      <c r="K13" s="116">
        <v>21.5</v>
      </c>
      <c r="L13" s="116">
        <v>21.9</v>
      </c>
      <c r="M13" s="116">
        <v>21.2</v>
      </c>
      <c r="N13" s="116">
        <v>21.5</v>
      </c>
      <c r="O13" s="116">
        <v>21</v>
      </c>
      <c r="P13" s="116">
        <v>20.1</v>
      </c>
      <c r="Q13" s="116">
        <v>20.5</v>
      </c>
      <c r="R13" s="116">
        <v>19.5</v>
      </c>
      <c r="S13" s="116">
        <v>18.8</v>
      </c>
      <c r="T13" s="116">
        <v>19</v>
      </c>
      <c r="U13" s="116">
        <v>19.1</v>
      </c>
      <c r="V13" s="116">
        <v>18.6</v>
      </c>
      <c r="W13" s="116">
        <v>19.2</v>
      </c>
      <c r="X13" s="116">
        <v>17.9</v>
      </c>
      <c r="Y13" s="116">
        <v>17.2</v>
      </c>
      <c r="Z13" s="117">
        <f t="shared" si="0"/>
        <v>19.725</v>
      </c>
      <c r="AA13" s="118">
        <v>22</v>
      </c>
      <c r="AB13" s="119">
        <v>0.44097222222222227</v>
      </c>
      <c r="AC13" s="118">
        <v>17.1</v>
      </c>
      <c r="AD13" s="120">
        <v>1</v>
      </c>
    </row>
    <row r="14" spans="1:30" ht="11.25" customHeight="1">
      <c r="A14" s="78">
        <v>12</v>
      </c>
      <c r="B14" s="116">
        <v>17.4</v>
      </c>
      <c r="C14" s="116">
        <v>17.5</v>
      </c>
      <c r="D14" s="116">
        <v>17.9</v>
      </c>
      <c r="E14" s="116">
        <v>15.6</v>
      </c>
      <c r="F14" s="116">
        <v>16</v>
      </c>
      <c r="G14" s="116">
        <v>14.7</v>
      </c>
      <c r="H14" s="116">
        <v>16.9</v>
      </c>
      <c r="I14" s="116">
        <v>18.4</v>
      </c>
      <c r="J14" s="116">
        <v>21.5</v>
      </c>
      <c r="K14" s="116">
        <v>23.1</v>
      </c>
      <c r="L14" s="116">
        <v>23.6</v>
      </c>
      <c r="M14" s="116">
        <v>24.2</v>
      </c>
      <c r="N14" s="116">
        <v>23.2</v>
      </c>
      <c r="O14" s="116">
        <v>23.8</v>
      </c>
      <c r="P14" s="116">
        <v>23.5</v>
      </c>
      <c r="Q14" s="116">
        <v>23</v>
      </c>
      <c r="R14" s="116">
        <v>22.5</v>
      </c>
      <c r="S14" s="116">
        <v>21.5</v>
      </c>
      <c r="T14" s="116">
        <v>20.8</v>
      </c>
      <c r="U14" s="116">
        <v>20.7</v>
      </c>
      <c r="V14" s="116">
        <v>20.1</v>
      </c>
      <c r="W14" s="116">
        <v>17.8</v>
      </c>
      <c r="X14" s="116">
        <v>17</v>
      </c>
      <c r="Y14" s="116">
        <v>17.5</v>
      </c>
      <c r="Z14" s="117">
        <f t="shared" si="0"/>
        <v>19.925</v>
      </c>
      <c r="AA14" s="118">
        <v>24.6</v>
      </c>
      <c r="AB14" s="119">
        <v>0.5034722222222222</v>
      </c>
      <c r="AC14" s="118">
        <v>14.5</v>
      </c>
      <c r="AD14" s="120">
        <v>0.24791666666666667</v>
      </c>
    </row>
    <row r="15" spans="1:30" ht="11.25" customHeight="1">
      <c r="A15" s="78">
        <v>13</v>
      </c>
      <c r="B15" s="116">
        <v>16.6</v>
      </c>
      <c r="C15" s="116">
        <v>16.4</v>
      </c>
      <c r="D15" s="116">
        <v>15.9</v>
      </c>
      <c r="E15" s="116">
        <v>15.6</v>
      </c>
      <c r="F15" s="116">
        <v>15.6</v>
      </c>
      <c r="G15" s="116">
        <v>15.5</v>
      </c>
      <c r="H15" s="116">
        <v>18</v>
      </c>
      <c r="I15" s="116">
        <v>20.3</v>
      </c>
      <c r="J15" s="116">
        <v>21.7</v>
      </c>
      <c r="K15" s="116">
        <v>22.2</v>
      </c>
      <c r="L15" s="116">
        <v>22.5</v>
      </c>
      <c r="M15" s="116">
        <v>23.4</v>
      </c>
      <c r="N15" s="116">
        <v>24.4</v>
      </c>
      <c r="O15" s="116">
        <v>24.3</v>
      </c>
      <c r="P15" s="116">
        <v>23.7</v>
      </c>
      <c r="Q15" s="116">
        <v>22.7</v>
      </c>
      <c r="R15" s="116">
        <v>21.7</v>
      </c>
      <c r="S15" s="116">
        <v>18.7</v>
      </c>
      <c r="T15" s="116">
        <v>19</v>
      </c>
      <c r="U15" s="116">
        <v>18.9</v>
      </c>
      <c r="V15" s="116">
        <v>18.6</v>
      </c>
      <c r="W15" s="116">
        <v>17.2</v>
      </c>
      <c r="X15" s="116">
        <v>17.3</v>
      </c>
      <c r="Y15" s="116">
        <v>17.3</v>
      </c>
      <c r="Z15" s="117">
        <f t="shared" si="0"/>
        <v>19.479166666666664</v>
      </c>
      <c r="AA15" s="118">
        <v>24.7</v>
      </c>
      <c r="AB15" s="119">
        <v>0.5208333333333334</v>
      </c>
      <c r="AC15" s="118">
        <v>15.4</v>
      </c>
      <c r="AD15" s="120">
        <v>0.23958333333333334</v>
      </c>
    </row>
    <row r="16" spans="1:30" ht="11.25" customHeight="1">
      <c r="A16" s="78">
        <v>14</v>
      </c>
      <c r="B16" s="116">
        <v>16.6</v>
      </c>
      <c r="C16" s="116">
        <v>16.7</v>
      </c>
      <c r="D16" s="116">
        <v>15.9</v>
      </c>
      <c r="E16" s="116">
        <v>15.5</v>
      </c>
      <c r="F16" s="116">
        <v>15.4</v>
      </c>
      <c r="G16" s="116">
        <v>15.8</v>
      </c>
      <c r="H16" s="116">
        <v>18.2</v>
      </c>
      <c r="I16" s="116">
        <v>21.8</v>
      </c>
      <c r="J16" s="116">
        <v>21.7</v>
      </c>
      <c r="K16" s="116">
        <v>23.4</v>
      </c>
      <c r="L16" s="116">
        <v>23</v>
      </c>
      <c r="M16" s="116">
        <v>23.1</v>
      </c>
      <c r="N16" s="116">
        <v>23.4</v>
      </c>
      <c r="O16" s="116">
        <v>23.1</v>
      </c>
      <c r="P16" s="116">
        <v>23.3</v>
      </c>
      <c r="Q16" s="116">
        <v>22.7</v>
      </c>
      <c r="R16" s="116">
        <v>21.9</v>
      </c>
      <c r="S16" s="116">
        <v>21.5</v>
      </c>
      <c r="T16" s="116">
        <v>20.9</v>
      </c>
      <c r="U16" s="116">
        <v>20.3</v>
      </c>
      <c r="V16" s="116">
        <v>19.8</v>
      </c>
      <c r="W16" s="116">
        <v>18.4</v>
      </c>
      <c r="X16" s="116">
        <v>19.2</v>
      </c>
      <c r="Y16" s="116">
        <v>17</v>
      </c>
      <c r="Z16" s="117">
        <f t="shared" si="0"/>
        <v>19.941666666666666</v>
      </c>
      <c r="AA16" s="118">
        <v>24</v>
      </c>
      <c r="AB16" s="119">
        <v>0.5326388888888889</v>
      </c>
      <c r="AC16" s="118">
        <v>15.3</v>
      </c>
      <c r="AD16" s="120">
        <v>0.2333333333333333</v>
      </c>
    </row>
    <row r="17" spans="1:30" ht="11.25" customHeight="1">
      <c r="A17" s="78">
        <v>15</v>
      </c>
      <c r="B17" s="116">
        <v>17.7</v>
      </c>
      <c r="C17" s="116">
        <v>17.4</v>
      </c>
      <c r="D17" s="116">
        <v>16.7</v>
      </c>
      <c r="E17" s="116">
        <v>16.2</v>
      </c>
      <c r="F17" s="116">
        <v>16.3</v>
      </c>
      <c r="G17" s="116">
        <v>18.5</v>
      </c>
      <c r="H17" s="116">
        <v>19.7</v>
      </c>
      <c r="I17" s="116">
        <v>20.9</v>
      </c>
      <c r="J17" s="116">
        <v>21.2</v>
      </c>
      <c r="K17" s="116">
        <v>21.4</v>
      </c>
      <c r="L17" s="116">
        <v>21.8</v>
      </c>
      <c r="M17" s="116">
        <v>21.6</v>
      </c>
      <c r="N17" s="116">
        <v>22.5</v>
      </c>
      <c r="O17" s="116">
        <v>22</v>
      </c>
      <c r="P17" s="116">
        <v>22.2</v>
      </c>
      <c r="Q17" s="116">
        <v>21.5</v>
      </c>
      <c r="R17" s="116">
        <v>21.2</v>
      </c>
      <c r="S17" s="116">
        <v>21.3</v>
      </c>
      <c r="T17" s="116">
        <v>20.9</v>
      </c>
      <c r="U17" s="116">
        <v>21</v>
      </c>
      <c r="V17" s="116">
        <v>20.1</v>
      </c>
      <c r="W17" s="116">
        <v>19.8</v>
      </c>
      <c r="X17" s="116">
        <v>19.8</v>
      </c>
      <c r="Y17" s="116">
        <v>19</v>
      </c>
      <c r="Z17" s="117">
        <f t="shared" si="0"/>
        <v>20.029166666666665</v>
      </c>
      <c r="AA17" s="118">
        <v>23</v>
      </c>
      <c r="AB17" s="119">
        <v>0.545138888888889</v>
      </c>
      <c r="AC17" s="118">
        <v>16.1</v>
      </c>
      <c r="AD17" s="120">
        <v>0.23194444444444443</v>
      </c>
    </row>
    <row r="18" spans="1:30" ht="11.25" customHeight="1">
      <c r="A18" s="78">
        <v>16</v>
      </c>
      <c r="B18" s="116">
        <v>20.1</v>
      </c>
      <c r="C18" s="116">
        <v>17.9</v>
      </c>
      <c r="D18" s="116">
        <v>18.2</v>
      </c>
      <c r="E18" s="116">
        <v>17.8</v>
      </c>
      <c r="F18" s="116">
        <v>18</v>
      </c>
      <c r="G18" s="116">
        <v>17.7</v>
      </c>
      <c r="H18" s="116">
        <v>18.6</v>
      </c>
      <c r="I18" s="116">
        <v>19.9</v>
      </c>
      <c r="J18" s="116">
        <v>21.9</v>
      </c>
      <c r="K18" s="116">
        <v>24.5</v>
      </c>
      <c r="L18" s="116">
        <v>25.7</v>
      </c>
      <c r="M18" s="116">
        <v>25.7</v>
      </c>
      <c r="N18" s="116">
        <v>25.7</v>
      </c>
      <c r="O18" s="116">
        <v>24.1</v>
      </c>
      <c r="P18" s="116">
        <v>21.8</v>
      </c>
      <c r="Q18" s="116">
        <v>22.4</v>
      </c>
      <c r="R18" s="116">
        <v>22.4</v>
      </c>
      <c r="S18" s="116">
        <v>20.6</v>
      </c>
      <c r="T18" s="116">
        <v>20.4</v>
      </c>
      <c r="U18" s="116">
        <v>20.1</v>
      </c>
      <c r="V18" s="116">
        <v>20.2</v>
      </c>
      <c r="W18" s="116">
        <v>20.4</v>
      </c>
      <c r="X18" s="116">
        <v>19.9</v>
      </c>
      <c r="Y18" s="116">
        <v>20.3</v>
      </c>
      <c r="Z18" s="117">
        <f t="shared" si="0"/>
        <v>21.0125</v>
      </c>
      <c r="AA18" s="118">
        <v>26.4</v>
      </c>
      <c r="AB18" s="119">
        <v>0.5277777777777778</v>
      </c>
      <c r="AC18" s="118">
        <v>17.5</v>
      </c>
      <c r="AD18" s="120">
        <v>0.2020833333333333</v>
      </c>
    </row>
    <row r="19" spans="1:30" ht="11.25" customHeight="1">
      <c r="A19" s="78">
        <v>17</v>
      </c>
      <c r="B19" s="116">
        <v>20.5</v>
      </c>
      <c r="C19" s="116">
        <v>20.8</v>
      </c>
      <c r="D19" s="116">
        <v>20.6</v>
      </c>
      <c r="E19" s="116">
        <v>20.4</v>
      </c>
      <c r="F19" s="116">
        <v>19.9</v>
      </c>
      <c r="G19" s="116">
        <v>19.7</v>
      </c>
      <c r="H19" s="116">
        <v>20.1</v>
      </c>
      <c r="I19" s="116">
        <v>21.2</v>
      </c>
      <c r="J19" s="116">
        <v>21.4</v>
      </c>
      <c r="K19" s="116">
        <v>22.5</v>
      </c>
      <c r="L19" s="116">
        <v>22.2</v>
      </c>
      <c r="M19" s="116">
        <v>22.8</v>
      </c>
      <c r="N19" s="116">
        <v>23.5</v>
      </c>
      <c r="O19" s="116">
        <v>23.1</v>
      </c>
      <c r="P19" s="116">
        <v>22.1</v>
      </c>
      <c r="Q19" s="116">
        <v>21.4</v>
      </c>
      <c r="R19" s="116">
        <v>21</v>
      </c>
      <c r="S19" s="116">
        <v>20.7</v>
      </c>
      <c r="T19" s="116">
        <v>20.3</v>
      </c>
      <c r="U19" s="116">
        <v>20.4</v>
      </c>
      <c r="V19" s="116">
        <v>19.8</v>
      </c>
      <c r="W19" s="116">
        <v>19.7</v>
      </c>
      <c r="X19" s="116">
        <v>19.8</v>
      </c>
      <c r="Y19" s="116">
        <v>19.4</v>
      </c>
      <c r="Z19" s="117">
        <f t="shared" si="0"/>
        <v>20.970833333333335</v>
      </c>
      <c r="AA19" s="118">
        <v>23.8</v>
      </c>
      <c r="AB19" s="119">
        <v>0.5465277777777778</v>
      </c>
      <c r="AC19" s="118">
        <v>19.3</v>
      </c>
      <c r="AD19" s="120">
        <v>0.9944444444444445</v>
      </c>
    </row>
    <row r="20" spans="1:30" ht="11.25" customHeight="1">
      <c r="A20" s="78">
        <v>18</v>
      </c>
      <c r="B20" s="116">
        <v>18.4</v>
      </c>
      <c r="C20" s="116">
        <v>18.6</v>
      </c>
      <c r="D20" s="116">
        <v>18.6</v>
      </c>
      <c r="E20" s="116">
        <v>17.8</v>
      </c>
      <c r="F20" s="116">
        <v>18</v>
      </c>
      <c r="G20" s="116">
        <v>18.3</v>
      </c>
      <c r="H20" s="116">
        <v>17.9</v>
      </c>
      <c r="I20" s="116">
        <v>19.2</v>
      </c>
      <c r="J20" s="116">
        <v>21.2</v>
      </c>
      <c r="K20" s="116">
        <v>21.5</v>
      </c>
      <c r="L20" s="116">
        <v>22.4</v>
      </c>
      <c r="M20" s="116">
        <v>22.9</v>
      </c>
      <c r="N20" s="116">
        <v>22.2</v>
      </c>
      <c r="O20" s="116">
        <v>21.9</v>
      </c>
      <c r="P20" s="116">
        <v>21.2</v>
      </c>
      <c r="Q20" s="116">
        <v>21.1</v>
      </c>
      <c r="R20" s="116">
        <v>21.1</v>
      </c>
      <c r="S20" s="116">
        <v>20.1</v>
      </c>
      <c r="T20" s="116">
        <v>19.6</v>
      </c>
      <c r="U20" s="116">
        <v>18.7</v>
      </c>
      <c r="V20" s="116">
        <v>18.1</v>
      </c>
      <c r="W20" s="116">
        <v>17</v>
      </c>
      <c r="X20" s="116">
        <v>14.2</v>
      </c>
      <c r="Y20" s="116">
        <v>13.2</v>
      </c>
      <c r="Z20" s="117">
        <f t="shared" si="0"/>
        <v>19.3</v>
      </c>
      <c r="AA20" s="118">
        <v>23.1</v>
      </c>
      <c r="AB20" s="119">
        <v>0.5291666666666667</v>
      </c>
      <c r="AC20" s="118">
        <v>13.2</v>
      </c>
      <c r="AD20" s="120">
        <v>0</v>
      </c>
    </row>
    <row r="21" spans="1:30" ht="11.25" customHeight="1">
      <c r="A21" s="78">
        <v>19</v>
      </c>
      <c r="B21" s="116">
        <v>16</v>
      </c>
      <c r="C21" s="116">
        <v>15.4</v>
      </c>
      <c r="D21" s="116">
        <v>11.8</v>
      </c>
      <c r="E21" s="116">
        <v>12.3</v>
      </c>
      <c r="F21" s="116">
        <v>11.8</v>
      </c>
      <c r="G21" s="116">
        <v>13</v>
      </c>
      <c r="H21" s="116">
        <v>15.6</v>
      </c>
      <c r="I21" s="116">
        <v>17.8</v>
      </c>
      <c r="J21" s="116">
        <v>20.7</v>
      </c>
      <c r="K21" s="116">
        <v>23.1</v>
      </c>
      <c r="L21" s="116">
        <v>23.6</v>
      </c>
      <c r="M21" s="116">
        <v>23.9</v>
      </c>
      <c r="N21" s="116">
        <v>22.7</v>
      </c>
      <c r="O21" s="116">
        <v>22.6</v>
      </c>
      <c r="P21" s="116">
        <v>22.6</v>
      </c>
      <c r="Q21" s="116">
        <v>22.4</v>
      </c>
      <c r="R21" s="116">
        <v>21.2</v>
      </c>
      <c r="S21" s="116">
        <v>20.5</v>
      </c>
      <c r="T21" s="116">
        <v>20.3</v>
      </c>
      <c r="U21" s="116">
        <v>20.1</v>
      </c>
      <c r="V21" s="116">
        <v>19.8</v>
      </c>
      <c r="W21" s="116">
        <v>17.6</v>
      </c>
      <c r="X21" s="116">
        <v>18.2</v>
      </c>
      <c r="Y21" s="116">
        <v>16.1</v>
      </c>
      <c r="Z21" s="117">
        <f t="shared" si="0"/>
        <v>18.712500000000002</v>
      </c>
      <c r="AA21" s="118">
        <v>24</v>
      </c>
      <c r="AB21" s="119">
        <v>0.5013888888888889</v>
      </c>
      <c r="AC21" s="118">
        <v>11.2</v>
      </c>
      <c r="AD21" s="120">
        <v>0.23194444444444443</v>
      </c>
    </row>
    <row r="22" spans="1:30" ht="11.25" customHeight="1">
      <c r="A22" s="82">
        <v>20</v>
      </c>
      <c r="B22" s="122">
        <v>16.9</v>
      </c>
      <c r="C22" s="122">
        <v>15.4</v>
      </c>
      <c r="D22" s="122">
        <v>16.5</v>
      </c>
      <c r="E22" s="122">
        <v>15.9</v>
      </c>
      <c r="F22" s="122">
        <v>16.5</v>
      </c>
      <c r="G22" s="122">
        <v>17.4</v>
      </c>
      <c r="H22" s="122">
        <v>18.3</v>
      </c>
      <c r="I22" s="122">
        <v>18.7</v>
      </c>
      <c r="J22" s="122">
        <v>19.8</v>
      </c>
      <c r="K22" s="122">
        <v>19.9</v>
      </c>
      <c r="L22" s="122">
        <v>20.2</v>
      </c>
      <c r="M22" s="122">
        <v>20.5</v>
      </c>
      <c r="N22" s="122">
        <v>20.3</v>
      </c>
      <c r="O22" s="122">
        <v>20.3</v>
      </c>
      <c r="P22" s="122">
        <v>20.5</v>
      </c>
      <c r="Q22" s="122">
        <v>20.1</v>
      </c>
      <c r="R22" s="122">
        <v>19.6</v>
      </c>
      <c r="S22" s="122">
        <v>19</v>
      </c>
      <c r="T22" s="122">
        <v>18.7</v>
      </c>
      <c r="U22" s="122">
        <v>17.2</v>
      </c>
      <c r="V22" s="122">
        <v>16.1</v>
      </c>
      <c r="W22" s="122">
        <v>14</v>
      </c>
      <c r="X22" s="122">
        <v>13.4</v>
      </c>
      <c r="Y22" s="122">
        <v>12.8</v>
      </c>
      <c r="Z22" s="123">
        <f t="shared" si="0"/>
        <v>17.833333333333336</v>
      </c>
      <c r="AA22" s="105">
        <v>20.8</v>
      </c>
      <c r="AB22" s="124">
        <v>0.5680555555555555</v>
      </c>
      <c r="AC22" s="105">
        <v>12.8</v>
      </c>
      <c r="AD22" s="125">
        <v>0</v>
      </c>
    </row>
    <row r="23" spans="1:30" ht="11.25" customHeight="1">
      <c r="A23" s="78">
        <v>21</v>
      </c>
      <c r="B23" s="116">
        <v>12.2</v>
      </c>
      <c r="C23" s="116">
        <v>11.7</v>
      </c>
      <c r="D23" s="116">
        <v>11.5</v>
      </c>
      <c r="E23" s="116">
        <v>11.4</v>
      </c>
      <c r="F23" s="116">
        <v>11.7</v>
      </c>
      <c r="G23" s="116">
        <v>12</v>
      </c>
      <c r="H23" s="116">
        <v>14</v>
      </c>
      <c r="I23" s="116">
        <v>17.4</v>
      </c>
      <c r="J23" s="116">
        <v>20.7</v>
      </c>
      <c r="K23" s="116">
        <v>20.9</v>
      </c>
      <c r="L23" s="116">
        <v>21.5</v>
      </c>
      <c r="M23" s="116">
        <v>21.5</v>
      </c>
      <c r="N23" s="116">
        <v>21.5</v>
      </c>
      <c r="O23" s="116">
        <v>21.5</v>
      </c>
      <c r="P23" s="116">
        <v>21.3</v>
      </c>
      <c r="Q23" s="116">
        <v>21.4</v>
      </c>
      <c r="R23" s="116">
        <v>20.4</v>
      </c>
      <c r="S23" s="116">
        <v>19.8</v>
      </c>
      <c r="T23" s="116">
        <v>19.5</v>
      </c>
      <c r="U23" s="116">
        <v>19.1</v>
      </c>
      <c r="V23" s="116">
        <v>18.7</v>
      </c>
      <c r="W23" s="116">
        <v>19.1</v>
      </c>
      <c r="X23" s="116">
        <v>16.5</v>
      </c>
      <c r="Y23" s="116">
        <v>15.8</v>
      </c>
      <c r="Z23" s="117">
        <f t="shared" si="0"/>
        <v>17.545833333333334</v>
      </c>
      <c r="AA23" s="118">
        <v>22.1</v>
      </c>
      <c r="AB23" s="119">
        <v>0.5645833333333333</v>
      </c>
      <c r="AC23" s="118">
        <v>11</v>
      </c>
      <c r="AD23" s="120">
        <v>0.2263888888888889</v>
      </c>
    </row>
    <row r="24" spans="1:30" ht="11.25" customHeight="1">
      <c r="A24" s="78">
        <v>22</v>
      </c>
      <c r="B24" s="116">
        <v>15.5</v>
      </c>
      <c r="C24" s="116">
        <v>15.3</v>
      </c>
      <c r="D24" s="116">
        <v>15.5</v>
      </c>
      <c r="E24" s="116">
        <v>15</v>
      </c>
      <c r="F24" s="116">
        <v>15.1</v>
      </c>
      <c r="G24" s="116">
        <v>14.6</v>
      </c>
      <c r="H24" s="116">
        <v>16.4</v>
      </c>
      <c r="I24" s="116">
        <v>19.4</v>
      </c>
      <c r="J24" s="116" t="s">
        <v>403</v>
      </c>
      <c r="K24" s="116" t="s">
        <v>403</v>
      </c>
      <c r="L24" s="116" t="s">
        <v>403</v>
      </c>
      <c r="M24" s="116" t="s">
        <v>403</v>
      </c>
      <c r="N24" s="116" t="s">
        <v>403</v>
      </c>
      <c r="O24" s="116" t="s">
        <v>403</v>
      </c>
      <c r="P24" s="116" t="s">
        <v>403</v>
      </c>
      <c r="Q24" s="116" t="s">
        <v>403</v>
      </c>
      <c r="R24" s="116" t="s">
        <v>403</v>
      </c>
      <c r="S24" s="116" t="s">
        <v>403</v>
      </c>
      <c r="T24" s="116" t="s">
        <v>403</v>
      </c>
      <c r="U24" s="116">
        <v>18.8</v>
      </c>
      <c r="V24" s="116">
        <v>18.5</v>
      </c>
      <c r="W24" s="116">
        <v>16.8</v>
      </c>
      <c r="X24" s="116">
        <v>16.8</v>
      </c>
      <c r="Y24" s="116">
        <v>14</v>
      </c>
      <c r="Z24" s="117">
        <f t="shared" si="0"/>
        <v>16.284615384615385</v>
      </c>
      <c r="AA24" s="118">
        <v>21.1</v>
      </c>
      <c r="AB24" s="119">
        <v>0.35555555555555557</v>
      </c>
      <c r="AC24" s="118">
        <v>14</v>
      </c>
      <c r="AD24" s="120">
        <v>1</v>
      </c>
    </row>
    <row r="25" spans="1:30" ht="11.25" customHeight="1">
      <c r="A25" s="78">
        <v>23</v>
      </c>
      <c r="B25" s="116">
        <v>13.7</v>
      </c>
      <c r="C25" s="116">
        <v>13.5</v>
      </c>
      <c r="D25" s="116">
        <v>14.1</v>
      </c>
      <c r="E25" s="116">
        <v>15.2</v>
      </c>
      <c r="F25" s="116">
        <v>12.3</v>
      </c>
      <c r="G25" s="116">
        <v>12.7</v>
      </c>
      <c r="H25" s="116">
        <v>14.4</v>
      </c>
      <c r="I25" s="116">
        <v>20.6</v>
      </c>
      <c r="J25" s="116">
        <v>21.1</v>
      </c>
      <c r="K25" s="116">
        <v>22.4</v>
      </c>
      <c r="L25" s="116">
        <v>22.9</v>
      </c>
      <c r="M25" s="116">
        <v>22.5</v>
      </c>
      <c r="N25" s="116">
        <v>22.3</v>
      </c>
      <c r="O25" s="116">
        <v>22.1</v>
      </c>
      <c r="P25" s="116">
        <v>21.9</v>
      </c>
      <c r="Q25" s="116">
        <v>21.7</v>
      </c>
      <c r="R25" s="116">
        <v>21</v>
      </c>
      <c r="S25" s="116">
        <v>20.5</v>
      </c>
      <c r="T25" s="116">
        <v>20.3</v>
      </c>
      <c r="U25" s="116">
        <v>20</v>
      </c>
      <c r="V25" s="116">
        <v>20</v>
      </c>
      <c r="W25" s="116">
        <v>19.2</v>
      </c>
      <c r="X25" s="116">
        <v>18.3</v>
      </c>
      <c r="Y25" s="116">
        <v>18.7</v>
      </c>
      <c r="Z25" s="117">
        <f t="shared" si="0"/>
        <v>18.808333333333334</v>
      </c>
      <c r="AA25" s="118">
        <v>23.7</v>
      </c>
      <c r="AB25" s="119">
        <v>0.44375000000000003</v>
      </c>
      <c r="AC25" s="118">
        <v>11.4</v>
      </c>
      <c r="AD25" s="120">
        <v>0.2152777777777778</v>
      </c>
    </row>
    <row r="26" spans="1:30" ht="11.25" customHeight="1">
      <c r="A26" s="78">
        <v>24</v>
      </c>
      <c r="B26" s="116">
        <v>17.5</v>
      </c>
      <c r="C26" s="116">
        <v>16.1</v>
      </c>
      <c r="D26" s="116">
        <v>16</v>
      </c>
      <c r="E26" s="116">
        <v>17.2</v>
      </c>
      <c r="F26" s="116">
        <v>16.8</v>
      </c>
      <c r="G26" s="116">
        <v>15.6</v>
      </c>
      <c r="H26" s="116">
        <v>16.8</v>
      </c>
      <c r="I26" s="116">
        <v>19</v>
      </c>
      <c r="J26" s="116">
        <v>21.5</v>
      </c>
      <c r="K26" s="116">
        <v>23.8</v>
      </c>
      <c r="L26" s="116">
        <v>24.4</v>
      </c>
      <c r="M26" s="116">
        <v>24</v>
      </c>
      <c r="N26" s="116">
        <v>23.9</v>
      </c>
      <c r="O26" s="116">
        <v>23.2</v>
      </c>
      <c r="P26" s="116">
        <v>22.6</v>
      </c>
      <c r="Q26" s="116">
        <v>22.4</v>
      </c>
      <c r="R26" s="116">
        <v>22.6</v>
      </c>
      <c r="S26" s="116">
        <v>22.4</v>
      </c>
      <c r="T26" s="116">
        <v>20</v>
      </c>
      <c r="U26" s="116">
        <v>18.9</v>
      </c>
      <c r="V26" s="116">
        <v>20.3</v>
      </c>
      <c r="W26" s="116">
        <v>21.1</v>
      </c>
      <c r="X26" s="116">
        <v>19.3</v>
      </c>
      <c r="Y26" s="116">
        <v>18.9</v>
      </c>
      <c r="Z26" s="117">
        <f t="shared" si="0"/>
        <v>20.179166666666667</v>
      </c>
      <c r="AA26" s="118">
        <v>24.7</v>
      </c>
      <c r="AB26" s="119">
        <v>0.47222222222222227</v>
      </c>
      <c r="AC26" s="118">
        <v>15.4</v>
      </c>
      <c r="AD26" s="120">
        <v>0.25625000000000003</v>
      </c>
    </row>
    <row r="27" spans="1:30" ht="11.25" customHeight="1">
      <c r="A27" s="78">
        <v>25</v>
      </c>
      <c r="B27" s="116">
        <v>20.1</v>
      </c>
      <c r="C27" s="116">
        <v>21</v>
      </c>
      <c r="D27" s="116">
        <v>21.5</v>
      </c>
      <c r="E27" s="116">
        <v>21.3</v>
      </c>
      <c r="F27" s="116">
        <v>21.7</v>
      </c>
      <c r="G27" s="116">
        <v>21.5</v>
      </c>
      <c r="H27" s="116">
        <v>20.8</v>
      </c>
      <c r="I27" s="116">
        <v>21.2</v>
      </c>
      <c r="J27" s="116">
        <v>21</v>
      </c>
      <c r="K27" s="116">
        <v>21.4</v>
      </c>
      <c r="L27" s="116">
        <v>21.6</v>
      </c>
      <c r="M27" s="116">
        <v>20.5</v>
      </c>
      <c r="N27" s="116">
        <v>20.8</v>
      </c>
      <c r="O27" s="116">
        <v>21.3</v>
      </c>
      <c r="P27" s="116">
        <v>21.6</v>
      </c>
      <c r="Q27" s="116">
        <v>22.5</v>
      </c>
      <c r="R27" s="116">
        <v>22.3</v>
      </c>
      <c r="S27" s="116">
        <v>22.2</v>
      </c>
      <c r="T27" s="116">
        <v>22.6</v>
      </c>
      <c r="U27" s="116">
        <v>22.2</v>
      </c>
      <c r="V27" s="116">
        <v>21.5</v>
      </c>
      <c r="W27" s="116">
        <v>20.9</v>
      </c>
      <c r="X27" s="116">
        <v>20.7</v>
      </c>
      <c r="Y27" s="116">
        <v>20.3</v>
      </c>
      <c r="Z27" s="117">
        <f t="shared" si="0"/>
        <v>21.354166666666668</v>
      </c>
      <c r="AA27" s="118">
        <v>22.7</v>
      </c>
      <c r="AB27" s="119">
        <v>0.7895833333333333</v>
      </c>
      <c r="AC27" s="118">
        <v>18.9</v>
      </c>
      <c r="AD27" s="120">
        <v>0.0020833333333333333</v>
      </c>
    </row>
    <row r="28" spans="1:30" ht="11.25" customHeight="1">
      <c r="A28" s="78">
        <v>26</v>
      </c>
      <c r="B28" s="116">
        <v>20.2</v>
      </c>
      <c r="C28" s="116">
        <v>20</v>
      </c>
      <c r="D28" s="116">
        <v>19.4</v>
      </c>
      <c r="E28" s="116">
        <v>18.7</v>
      </c>
      <c r="F28" s="116">
        <v>18.8</v>
      </c>
      <c r="G28" s="116">
        <v>19</v>
      </c>
      <c r="H28" s="116">
        <v>19.8</v>
      </c>
      <c r="I28" s="116">
        <v>21.8</v>
      </c>
      <c r="J28" s="116">
        <v>22.6</v>
      </c>
      <c r="K28" s="116">
        <v>23.8</v>
      </c>
      <c r="L28" s="116">
        <v>22.5</v>
      </c>
      <c r="M28" s="116">
        <v>22.5</v>
      </c>
      <c r="N28" s="116">
        <v>22.4</v>
      </c>
      <c r="O28" s="116">
        <v>22.5</v>
      </c>
      <c r="P28" s="116">
        <v>21.5</v>
      </c>
      <c r="Q28" s="116">
        <v>20.6</v>
      </c>
      <c r="R28" s="116">
        <v>19.7</v>
      </c>
      <c r="S28" s="116">
        <v>19.5</v>
      </c>
      <c r="T28" s="116">
        <v>19.3</v>
      </c>
      <c r="U28" s="116">
        <v>19.1</v>
      </c>
      <c r="V28" s="116">
        <v>18.7</v>
      </c>
      <c r="W28" s="116">
        <v>17.9</v>
      </c>
      <c r="X28" s="116">
        <v>17.4</v>
      </c>
      <c r="Y28" s="116">
        <v>17.4</v>
      </c>
      <c r="Z28" s="117">
        <f t="shared" si="0"/>
        <v>20.2125</v>
      </c>
      <c r="AA28" s="118">
        <v>24</v>
      </c>
      <c r="AB28" s="119">
        <v>0.4305555555555556</v>
      </c>
      <c r="AC28" s="118">
        <v>17.4</v>
      </c>
      <c r="AD28" s="120">
        <v>1</v>
      </c>
    </row>
    <row r="29" spans="1:30" ht="11.25" customHeight="1">
      <c r="A29" s="78">
        <v>27</v>
      </c>
      <c r="B29" s="116">
        <v>17.5</v>
      </c>
      <c r="C29" s="116">
        <v>17.4</v>
      </c>
      <c r="D29" s="116">
        <v>17.5</v>
      </c>
      <c r="E29" s="116">
        <v>17.3</v>
      </c>
      <c r="F29" s="116">
        <v>17.3</v>
      </c>
      <c r="G29" s="116">
        <v>16.9</v>
      </c>
      <c r="H29" s="116">
        <v>18.1</v>
      </c>
      <c r="I29" s="116">
        <v>18.9</v>
      </c>
      <c r="J29" s="116">
        <v>19.6</v>
      </c>
      <c r="K29" s="116">
        <v>20.2</v>
      </c>
      <c r="L29" s="116">
        <v>20.5</v>
      </c>
      <c r="M29" s="116">
        <v>20.7</v>
      </c>
      <c r="N29" s="116">
        <v>20.6</v>
      </c>
      <c r="O29" s="116">
        <v>20.1</v>
      </c>
      <c r="P29" s="116">
        <v>20.1</v>
      </c>
      <c r="Q29" s="116">
        <v>19.3</v>
      </c>
      <c r="R29" s="116">
        <v>18.9</v>
      </c>
      <c r="S29" s="116">
        <v>18.4</v>
      </c>
      <c r="T29" s="116">
        <v>17.9</v>
      </c>
      <c r="U29" s="116">
        <v>18.3</v>
      </c>
      <c r="V29" s="116">
        <v>18.2</v>
      </c>
      <c r="W29" s="116">
        <v>18.1</v>
      </c>
      <c r="X29" s="116">
        <v>17.8</v>
      </c>
      <c r="Y29" s="116">
        <v>17.6</v>
      </c>
      <c r="Z29" s="117">
        <f t="shared" si="0"/>
        <v>18.633333333333333</v>
      </c>
      <c r="AA29" s="118">
        <v>21.4</v>
      </c>
      <c r="AB29" s="119">
        <v>0.5131944444444444</v>
      </c>
      <c r="AC29" s="118">
        <v>16.9</v>
      </c>
      <c r="AD29" s="120">
        <v>0.26180555555555557</v>
      </c>
    </row>
    <row r="30" spans="1:30" ht="11.25" customHeight="1">
      <c r="A30" s="78">
        <v>28</v>
      </c>
      <c r="B30" s="116">
        <v>17.8</v>
      </c>
      <c r="C30" s="116">
        <v>18.1</v>
      </c>
      <c r="D30" s="116">
        <v>18</v>
      </c>
      <c r="E30" s="116">
        <v>18</v>
      </c>
      <c r="F30" s="116">
        <v>18.1</v>
      </c>
      <c r="G30" s="116">
        <v>18.3</v>
      </c>
      <c r="H30" s="116">
        <v>19.3</v>
      </c>
      <c r="I30" s="116">
        <v>20.5</v>
      </c>
      <c r="J30" s="116">
        <v>21.8</v>
      </c>
      <c r="K30" s="116">
        <v>21.4</v>
      </c>
      <c r="L30" s="116">
        <v>21.6</v>
      </c>
      <c r="M30" s="116">
        <v>21.6</v>
      </c>
      <c r="N30" s="116">
        <v>21.7</v>
      </c>
      <c r="O30" s="116">
        <v>21.5</v>
      </c>
      <c r="P30" s="116">
        <v>21</v>
      </c>
      <c r="Q30" s="116">
        <v>20.6</v>
      </c>
      <c r="R30" s="116">
        <v>19.9</v>
      </c>
      <c r="S30" s="116">
        <v>19.5</v>
      </c>
      <c r="T30" s="116">
        <v>19.2</v>
      </c>
      <c r="U30" s="116">
        <v>18.8</v>
      </c>
      <c r="V30" s="116">
        <v>18.5</v>
      </c>
      <c r="W30" s="116">
        <v>18.2</v>
      </c>
      <c r="X30" s="116">
        <v>17.9</v>
      </c>
      <c r="Y30" s="116">
        <v>16.8</v>
      </c>
      <c r="Z30" s="117">
        <f t="shared" si="0"/>
        <v>19.504166666666666</v>
      </c>
      <c r="AA30" s="118">
        <v>22.4</v>
      </c>
      <c r="AB30" s="119">
        <v>0.5548611111111111</v>
      </c>
      <c r="AC30" s="118">
        <v>16.8</v>
      </c>
      <c r="AD30" s="120">
        <v>1</v>
      </c>
    </row>
    <row r="31" spans="1:30" ht="11.25" customHeight="1">
      <c r="A31" s="78">
        <v>29</v>
      </c>
      <c r="B31" s="116">
        <v>16.2</v>
      </c>
      <c r="C31" s="116">
        <v>19.9</v>
      </c>
      <c r="D31" s="116">
        <v>19.3</v>
      </c>
      <c r="E31" s="116">
        <v>19.7</v>
      </c>
      <c r="F31" s="116">
        <v>19.5</v>
      </c>
      <c r="G31" s="116">
        <v>17.4</v>
      </c>
      <c r="H31" s="116">
        <v>20.5</v>
      </c>
      <c r="I31" s="116">
        <v>22.2</v>
      </c>
      <c r="J31" s="116">
        <v>23.2</v>
      </c>
      <c r="K31" s="116">
        <v>23.6</v>
      </c>
      <c r="L31" s="116">
        <v>22.5</v>
      </c>
      <c r="M31" s="116">
        <v>22.6</v>
      </c>
      <c r="N31" s="116">
        <v>22.2</v>
      </c>
      <c r="O31" s="116">
        <v>22.1</v>
      </c>
      <c r="P31" s="116">
        <v>21.7</v>
      </c>
      <c r="Q31" s="116">
        <v>21.2</v>
      </c>
      <c r="R31" s="116">
        <v>20.1</v>
      </c>
      <c r="S31" s="116">
        <v>19.4</v>
      </c>
      <c r="T31" s="116">
        <v>19.2</v>
      </c>
      <c r="U31" s="116">
        <v>19</v>
      </c>
      <c r="V31" s="116">
        <v>18.6</v>
      </c>
      <c r="W31" s="116">
        <v>17.4</v>
      </c>
      <c r="X31" s="116">
        <v>17</v>
      </c>
      <c r="Y31" s="116">
        <v>16.8</v>
      </c>
      <c r="Z31" s="117">
        <f t="shared" si="0"/>
        <v>20.054166666666664</v>
      </c>
      <c r="AA31" s="118">
        <v>23.9</v>
      </c>
      <c r="AB31" s="119">
        <v>0.42569444444444443</v>
      </c>
      <c r="AC31" s="118">
        <v>16.1</v>
      </c>
      <c r="AD31" s="120">
        <v>0.04652777777777778</v>
      </c>
    </row>
    <row r="32" spans="1:30" ht="11.25" customHeight="1">
      <c r="A32" s="78">
        <v>30</v>
      </c>
      <c r="B32" s="116">
        <v>16.2</v>
      </c>
      <c r="C32" s="116">
        <v>16.2</v>
      </c>
      <c r="D32" s="116">
        <v>15.2</v>
      </c>
      <c r="E32" s="116">
        <v>16.3</v>
      </c>
      <c r="F32" s="116">
        <v>15.9</v>
      </c>
      <c r="G32" s="116">
        <v>15.2</v>
      </c>
      <c r="H32" s="116">
        <v>16.3</v>
      </c>
      <c r="I32" s="116">
        <v>20.2</v>
      </c>
      <c r="J32" s="116">
        <v>22.2</v>
      </c>
      <c r="K32" s="116">
        <v>23.9</v>
      </c>
      <c r="L32" s="116">
        <v>25.3</v>
      </c>
      <c r="M32" s="116">
        <v>26.5</v>
      </c>
      <c r="N32" s="116">
        <v>23.9</v>
      </c>
      <c r="O32" s="116">
        <v>24</v>
      </c>
      <c r="P32" s="116">
        <v>23.8</v>
      </c>
      <c r="Q32" s="116">
        <v>22.7</v>
      </c>
      <c r="R32" s="116">
        <v>22.1</v>
      </c>
      <c r="S32" s="116">
        <v>22</v>
      </c>
      <c r="T32" s="116">
        <v>22.1</v>
      </c>
      <c r="U32" s="116">
        <v>21.7</v>
      </c>
      <c r="V32" s="116">
        <v>21.3</v>
      </c>
      <c r="W32" s="116">
        <v>21</v>
      </c>
      <c r="X32" s="116">
        <v>21.3</v>
      </c>
      <c r="Y32" s="116">
        <v>21.4</v>
      </c>
      <c r="Z32" s="117">
        <f t="shared" si="0"/>
        <v>20.695833333333336</v>
      </c>
      <c r="AA32" s="118">
        <v>26.9</v>
      </c>
      <c r="AB32" s="119">
        <v>0.5055555555555555</v>
      </c>
      <c r="AC32" s="118">
        <v>15</v>
      </c>
      <c r="AD32" s="120">
        <v>0.11180555555555556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9</v>
      </c>
      <c r="B34" s="126">
        <f aca="true" t="shared" si="1" ref="B34:Y34">AVERAGE(B3:B33)</f>
        <v>18.54666666666667</v>
      </c>
      <c r="C34" s="126">
        <f t="shared" si="1"/>
        <v>18.416666666666664</v>
      </c>
      <c r="D34" s="126">
        <f t="shared" si="1"/>
        <v>18.116666666666667</v>
      </c>
      <c r="E34" s="126">
        <f t="shared" si="1"/>
        <v>17.939999999999994</v>
      </c>
      <c r="F34" s="126">
        <f t="shared" si="1"/>
        <v>17.906666666666663</v>
      </c>
      <c r="G34" s="126">
        <f t="shared" si="1"/>
        <v>17.87666666666667</v>
      </c>
      <c r="H34" s="126">
        <f t="shared" si="1"/>
        <v>18.969999999999995</v>
      </c>
      <c r="I34" s="126">
        <f t="shared" si="1"/>
        <v>20.589999999999996</v>
      </c>
      <c r="J34" s="126">
        <f t="shared" si="1"/>
        <v>21.86896551724138</v>
      </c>
      <c r="K34" s="126">
        <f t="shared" si="1"/>
        <v>22.699999999999996</v>
      </c>
      <c r="L34" s="126">
        <f t="shared" si="1"/>
        <v>22.979310344827585</v>
      </c>
      <c r="M34" s="126">
        <f t="shared" si="1"/>
        <v>22.97931034482759</v>
      </c>
      <c r="N34" s="126">
        <f t="shared" si="1"/>
        <v>22.937931034482755</v>
      </c>
      <c r="O34" s="126">
        <f t="shared" si="1"/>
        <v>22.84137931034483</v>
      </c>
      <c r="P34" s="126">
        <f t="shared" si="1"/>
        <v>22.482758620689655</v>
      </c>
      <c r="Q34" s="126">
        <f t="shared" si="1"/>
        <v>22.07586206896552</v>
      </c>
      <c r="R34" s="126">
        <f t="shared" si="1"/>
        <v>21.513793103448275</v>
      </c>
      <c r="S34" s="126">
        <f t="shared" si="1"/>
        <v>20.94482758620689</v>
      </c>
      <c r="T34" s="126">
        <f t="shared" si="1"/>
        <v>20.682758620689658</v>
      </c>
      <c r="U34" s="126">
        <f t="shared" si="1"/>
        <v>20.35</v>
      </c>
      <c r="V34" s="126">
        <f t="shared" si="1"/>
        <v>20.030000000000005</v>
      </c>
      <c r="W34" s="126">
        <f t="shared" si="1"/>
        <v>19.473333333333336</v>
      </c>
      <c r="X34" s="126">
        <f t="shared" si="1"/>
        <v>19.009999999999994</v>
      </c>
      <c r="Y34" s="126">
        <f t="shared" si="1"/>
        <v>18.606666666666666</v>
      </c>
      <c r="Z34" s="126">
        <f>AVERAGE(B3:Y33)</f>
        <v>20.382510578279266</v>
      </c>
      <c r="AA34" s="127">
        <f>AVERAGE(AA3:AA33)</f>
        <v>23.96</v>
      </c>
      <c r="AB34" s="128"/>
      <c r="AC34" s="127">
        <f>AVERAGE(AC3:AC33)</f>
        <v>16.65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27.8</v>
      </c>
      <c r="C46" s="106">
        <f>MATCH(B46,AA3:AA33,0)</f>
        <v>5</v>
      </c>
      <c r="D46" s="107">
        <f>INDEX(AB3:AB33,C46,1)</f>
        <v>0.5861111111111111</v>
      </c>
      <c r="E46" s="121"/>
      <c r="F46" s="104"/>
      <c r="G46" s="105">
        <f>MIN(AC3:AC33)</f>
        <v>11</v>
      </c>
      <c r="H46" s="106">
        <f>MATCH(G46,AC3:AC33,0)</f>
        <v>21</v>
      </c>
      <c r="I46" s="107">
        <f>INDEX(AD3:AD33,H46,1)</f>
        <v>0.2263888888888889</v>
      </c>
    </row>
    <row r="47" spans="1:9" ht="11.25" customHeight="1">
      <c r="A47" s="108"/>
      <c r="B47" s="109"/>
      <c r="C47" s="106"/>
      <c r="D47" s="131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0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2015-02-05T10:49:25Z</dcterms:modified>
  <cp:category/>
  <cp:version/>
  <cp:contentType/>
  <cp:contentStatus/>
</cp:coreProperties>
</file>