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14865" windowHeight="101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<sst xmlns="http://schemas.openxmlformats.org/spreadsheetml/2006/main" count="1274" uniqueCount="523">
  <si>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</si>
  <si>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</si>
  <si>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</si>
  <si>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</si>
  <si>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</si>
  <si>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</si>
  <si>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</si>
  <si>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</si>
  <si>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</si>
  <si>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</si>
  <si>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12:12</t>
  </si>
  <si>
    <t>7:15</t>
  </si>
  <si>
    <t>12:24</t>
  </si>
  <si>
    <t>7:13</t>
  </si>
  <si>
    <t>12:16</t>
  </si>
  <si>
    <t>3:45</t>
  </si>
  <si>
    <t>12:28</t>
  </si>
  <si>
    <t>6:50</t>
  </si>
  <si>
    <t>14:12</t>
  </si>
  <si>
    <t>1:49</t>
  </si>
  <si>
    <t>12:37</t>
  </si>
  <si>
    <t>12:11</t>
  </si>
  <si>
    <t>1:04</t>
  </si>
  <si>
    <t>14:34</t>
  </si>
  <si>
    <t>7:48</t>
  </si>
  <si>
    <t>12:25</t>
  </si>
  <si>
    <t>23:59</t>
  </si>
  <si>
    <t>11:27</t>
  </si>
  <si>
    <t>5:29</t>
  </si>
  <si>
    <t>12:15</t>
  </si>
  <si>
    <t>5:58</t>
  </si>
  <si>
    <t>0:00</t>
  </si>
  <si>
    <t>23:08</t>
  </si>
  <si>
    <t>12:20</t>
  </si>
  <si>
    <t>7:18</t>
  </si>
  <si>
    <t>12:18</t>
  </si>
  <si>
    <t>5:44</t>
  </si>
  <si>
    <t>12:08</t>
  </si>
  <si>
    <t>7:20</t>
  </si>
  <si>
    <t>11:28</t>
  </si>
  <si>
    <t>0:14</t>
  </si>
  <si>
    <t>12:05</t>
  </si>
  <si>
    <t>5:05</t>
  </si>
  <si>
    <t>14:24</t>
  </si>
  <si>
    <t>4:41</t>
  </si>
  <si>
    <t>11:43</t>
  </si>
  <si>
    <t>4:08</t>
  </si>
  <si>
    <t>11:21</t>
  </si>
  <si>
    <t>2:29</t>
  </si>
  <si>
    <t>12:10</t>
  </si>
  <si>
    <t>23:56</t>
  </si>
  <si>
    <t>12:39</t>
  </si>
  <si>
    <t>12:33</t>
  </si>
  <si>
    <t>2:09</t>
  </si>
  <si>
    <t>11:24</t>
  </si>
  <si>
    <t>6:26</t>
  </si>
  <si>
    <t>12:03</t>
  </si>
  <si>
    <t>5:42</t>
  </si>
  <si>
    <t>13:20</t>
  </si>
  <si>
    <t>1:48</t>
  </si>
  <si>
    <t>7:03</t>
  </si>
  <si>
    <t>11:55</t>
  </si>
  <si>
    <t>22:14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</si>
  <si>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</si>
  <si>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</si>
  <si>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</si>
  <si>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</si>
  <si>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</si>
  <si>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</si>
  <si>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</si>
  <si>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</si>
  <si>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</si>
  <si>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</si>
  <si>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</si>
  <si>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</si>
  <si>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11:41</t>
  </si>
  <si>
    <t>13:23</t>
  </si>
  <si>
    <t>5:33</t>
  </si>
  <si>
    <t>21:25</t>
  </si>
  <si>
    <t>12:23</t>
  </si>
  <si>
    <t>6:52</t>
  </si>
  <si>
    <t>12:31</t>
  </si>
  <si>
    <t>6:34</t>
  </si>
  <si>
    <t>12:07</t>
  </si>
  <si>
    <t>4:14</t>
  </si>
  <si>
    <t>12:29</t>
  </si>
  <si>
    <t>7:06</t>
  </si>
  <si>
    <t>19:44</t>
  </si>
  <si>
    <t>6:42</t>
  </si>
  <si>
    <t>1:25</t>
  </si>
  <si>
    <t>12:43</t>
  </si>
  <si>
    <t>6:45</t>
  </si>
  <si>
    <t>3:11</t>
  </si>
  <si>
    <t>23:58</t>
  </si>
  <si>
    <t>23:19</t>
  </si>
  <si>
    <t>11:34</t>
  </si>
  <si>
    <t>6:23</t>
  </si>
  <si>
    <t>11:18</t>
  </si>
  <si>
    <t>1:19</t>
  </si>
  <si>
    <t>12:22</t>
  </si>
  <si>
    <t>5:22</t>
  </si>
  <si>
    <t>11:32</t>
  </si>
  <si>
    <t>6:55</t>
  </si>
  <si>
    <t>12:14</t>
  </si>
  <si>
    <t>6:05</t>
  </si>
  <si>
    <t>12:44</t>
  </si>
  <si>
    <t>6:17</t>
  </si>
  <si>
    <t>14:07</t>
  </si>
  <si>
    <t>12:26</t>
  </si>
  <si>
    <t>13:19</t>
  </si>
  <si>
    <t>4:50</t>
  </si>
  <si>
    <t>15:58</t>
  </si>
  <si>
    <t>23:37</t>
  </si>
  <si>
    <t>6:29</t>
  </si>
  <si>
    <t>12:17</t>
  </si>
  <si>
    <t>6:20</t>
  </si>
  <si>
    <t>11:11</t>
  </si>
  <si>
    <t>6:09</t>
  </si>
  <si>
    <t>6:40</t>
  </si>
  <si>
    <t>10:53</t>
  </si>
  <si>
    <t>6:03</t>
  </si>
  <si>
    <t>6:06</t>
  </si>
  <si>
    <t>14:41</t>
  </si>
  <si>
    <t>23:51</t>
  </si>
  <si>
    <t>11:51</t>
  </si>
  <si>
    <t>6:15</t>
  </si>
  <si>
    <t>12:04</t>
  </si>
  <si>
    <t>11:57</t>
  </si>
  <si>
    <t>6:33</t>
  </si>
  <si>
    <t>14:19</t>
  </si>
  <si>
    <t>11:48</t>
  </si>
  <si>
    <t>5:19</t>
  </si>
  <si>
    <t>14:04</t>
  </si>
  <si>
    <t>2:31</t>
  </si>
  <si>
    <t>0:10</t>
  </si>
  <si>
    <t>6:31</t>
  </si>
  <si>
    <t>15:10</t>
  </si>
  <si>
    <t>2:28</t>
  </si>
  <si>
    <t>12:27</t>
  </si>
  <si>
    <t>23:57</t>
  </si>
  <si>
    <t>14:03</t>
  </si>
  <si>
    <t>5:16</t>
  </si>
  <si>
    <t>10:09</t>
  </si>
  <si>
    <t>5:51</t>
  </si>
  <si>
    <t>11:08</t>
  </si>
  <si>
    <t>11:47</t>
  </si>
  <si>
    <t>6:19</t>
  </si>
  <si>
    <t>4:59</t>
  </si>
  <si>
    <t>17:48</t>
  </si>
  <si>
    <t>14:46</t>
  </si>
  <si>
    <t>4:38</t>
  </si>
  <si>
    <t>11:00</t>
  </si>
  <si>
    <t>6:18</t>
  </si>
  <si>
    <t>17:41</t>
  </si>
  <si>
    <t>7:27</t>
  </si>
  <si>
    <t>12:01</t>
  </si>
  <si>
    <t>11:17</t>
  </si>
  <si>
    <t>11:42</t>
  </si>
  <si>
    <t>4:03</t>
  </si>
  <si>
    <t>11:40</t>
  </si>
  <si>
    <t>15:11</t>
  </si>
  <si>
    <t>3:56</t>
  </si>
  <si>
    <t>11:23</t>
  </si>
  <si>
    <t>3:14</t>
  </si>
  <si>
    <t>17:13</t>
  </si>
  <si>
    <t>23:32</t>
  </si>
  <si>
    <t>12:41</t>
  </si>
  <si>
    <t>3:48</t>
  </si>
  <si>
    <t>6:30</t>
  </si>
  <si>
    <t>11:56</t>
  </si>
  <si>
    <t>23:52</t>
  </si>
  <si>
    <t>11:50</t>
  </si>
  <si>
    <t>4:27</t>
  </si>
  <si>
    <t>13:49</t>
  </si>
  <si>
    <t>4:49</t>
  </si>
  <si>
    <t>11:53</t>
  </si>
  <si>
    <t>5:59</t>
  </si>
  <si>
    <t>10:00</t>
  </si>
  <si>
    <t>3:16</t>
  </si>
  <si>
    <t>0:01</t>
  </si>
  <si>
    <t>17:02</t>
  </si>
  <si>
    <t>11:20</t>
  </si>
  <si>
    <t>23:55</t>
  </si>
  <si>
    <t>23:44</t>
  </si>
  <si>
    <t>16:05</t>
  </si>
  <si>
    <t>12:02</t>
  </si>
  <si>
    <t>23:53</t>
  </si>
  <si>
    <t>9:50</t>
  </si>
  <si>
    <t>2:30</t>
  </si>
  <si>
    <t>4:11</t>
  </si>
  <si>
    <t>14:05</t>
  </si>
  <si>
    <t>5:01</t>
  </si>
  <si>
    <t>10:25</t>
  </si>
  <si>
    <t>5:48</t>
  </si>
  <si>
    <t>5:31</t>
  </si>
  <si>
    <t>8:32</t>
  </si>
  <si>
    <t>11:33</t>
  </si>
  <si>
    <t>3:19</t>
  </si>
  <si>
    <t>21:24</t>
  </si>
  <si>
    <t>21:37</t>
  </si>
  <si>
    <t>11:09</t>
  </si>
  <si>
    <t>4:28</t>
  </si>
  <si>
    <t>9:10</t>
  </si>
  <si>
    <t>23:39</t>
  </si>
  <si>
    <t>4:57</t>
  </si>
  <si>
    <t>11:02</t>
  </si>
  <si>
    <t>2:39</t>
  </si>
  <si>
    <t>12:19</t>
  </si>
  <si>
    <t>2:47</t>
  </si>
  <si>
    <t>14:52</t>
  </si>
  <si>
    <t>11:25</t>
  </si>
  <si>
    <t>3:24</t>
  </si>
  <si>
    <t>11:44</t>
  </si>
  <si>
    <t>4:58</t>
  </si>
  <si>
    <t>10:17</t>
  </si>
  <si>
    <t>5:26</t>
  </si>
  <si>
    <t>13:02</t>
  </si>
  <si>
    <t>0:29</t>
  </si>
  <si>
    <t>14:22</t>
  </si>
  <si>
    <t>12:30</t>
  </si>
  <si>
    <t>6:59</t>
  </si>
  <si>
    <t>15:29</t>
  </si>
  <si>
    <t>6:32</t>
  </si>
  <si>
    <t>10:31</t>
  </si>
  <si>
    <t>5:08</t>
  </si>
  <si>
    <t>12:36</t>
  </si>
  <si>
    <t>4:53</t>
  </si>
  <si>
    <t>10:06</t>
  </si>
  <si>
    <t>22:44</t>
  </si>
  <si>
    <t>9:37</t>
  </si>
  <si>
    <t>10:33</t>
  </si>
  <si>
    <t>23:50</t>
  </si>
  <si>
    <t>10:10</t>
  </si>
  <si>
    <t>4:52</t>
  </si>
  <si>
    <t>10:55</t>
  </si>
  <si>
    <t>20:26</t>
  </si>
  <si>
    <t>6:00</t>
  </si>
  <si>
    <t>10:28</t>
  </si>
  <si>
    <t>5:00</t>
  </si>
  <si>
    <t>2:51</t>
  </si>
  <si>
    <t>13:15</t>
  </si>
  <si>
    <t>4:07</t>
  </si>
  <si>
    <t>14:35</t>
  </si>
  <si>
    <t>0:13</t>
  </si>
  <si>
    <t>14:38</t>
  </si>
  <si>
    <t>10:44</t>
  </si>
  <si>
    <t>12:00</t>
  </si>
  <si>
    <t>4:44</t>
  </si>
  <si>
    <t>9:00</t>
  </si>
  <si>
    <t>4:19</t>
  </si>
  <si>
    <t>17:52</t>
  </si>
  <si>
    <t>23:38</t>
  </si>
  <si>
    <t>11:06</t>
  </si>
  <si>
    <t>8:36</t>
  </si>
  <si>
    <t>0:17</t>
  </si>
  <si>
    <t>4:40</t>
  </si>
  <si>
    <t>14:55</t>
  </si>
  <si>
    <t>6:24</t>
  </si>
  <si>
    <t>10:01</t>
  </si>
  <si>
    <t>20:09</t>
  </si>
  <si>
    <t>14:51</t>
  </si>
  <si>
    <t>5:06</t>
  </si>
  <si>
    <t>9:09</t>
  </si>
  <si>
    <t>2:33</t>
  </si>
  <si>
    <t>8:44</t>
  </si>
  <si>
    <t>0:19</t>
  </si>
  <si>
    <t>9:44</t>
  </si>
  <si>
    <t>4:10</t>
  </si>
  <si>
    <t>14:48</t>
  </si>
  <si>
    <t>2:24</t>
  </si>
  <si>
    <t>12:06</t>
  </si>
  <si>
    <t>3:44</t>
  </si>
  <si>
    <t>14:44</t>
  </si>
  <si>
    <t>19:30</t>
  </si>
  <si>
    <t>23:54</t>
  </si>
  <si>
    <t>9:08</t>
  </si>
  <si>
    <t>5:41</t>
  </si>
  <si>
    <t>15:42</t>
  </si>
  <si>
    <t>3:13</t>
  </si>
  <si>
    <t>23:20</t>
  </si>
  <si>
    <t>10:24</t>
  </si>
  <si>
    <t>4:42</t>
  </si>
  <si>
    <t>8:50</t>
  </si>
  <si>
    <t>4:31</t>
  </si>
  <si>
    <t>4:09</t>
  </si>
  <si>
    <t>11:54</t>
  </si>
  <si>
    <t>2:37</t>
  </si>
  <si>
    <t>11:30</t>
  </si>
  <si>
    <t>13:39</t>
  </si>
  <si>
    <t>2:35</t>
  </si>
  <si>
    <t>23:35</t>
  </si>
  <si>
    <t>12:38</t>
  </si>
  <si>
    <t>2:12</t>
  </si>
  <si>
    <t>15:27</t>
  </si>
  <si>
    <t>0:23</t>
  </si>
  <si>
    <t>22:01</t>
  </si>
  <si>
    <t>19:28</t>
  </si>
  <si>
    <t>2:48</t>
  </si>
  <si>
    <t>4:47</t>
  </si>
  <si>
    <t>12:34</t>
  </si>
  <si>
    <t>3:26</t>
  </si>
  <si>
    <t>1:05</t>
  </si>
  <si>
    <t>13:22</t>
  </si>
  <si>
    <t>19:48</t>
  </si>
  <si>
    <t>10:50</t>
  </si>
  <si>
    <t>3:12</t>
  </si>
  <si>
    <t>10:47</t>
  </si>
  <si>
    <t>15:19</t>
  </si>
  <si>
    <t>1:06</t>
  </si>
  <si>
    <t>12:49</t>
  </si>
  <si>
    <t>6:10</t>
  </si>
  <si>
    <t>15:20</t>
  </si>
  <si>
    <t>0:26</t>
  </si>
  <si>
    <t>14:09</t>
  </si>
  <si>
    <t>4:55</t>
  </si>
  <si>
    <t>13:27</t>
  </si>
  <si>
    <t>22:05</t>
  </si>
  <si>
    <t>13:13</t>
  </si>
  <si>
    <t>9:27</t>
  </si>
  <si>
    <t>3:47</t>
  </si>
  <si>
    <t>9:54</t>
  </si>
  <si>
    <t>10:29</t>
  </si>
  <si>
    <t>9:36</t>
  </si>
  <si>
    <t>3:34</t>
  </si>
  <si>
    <t>2:20</t>
  </si>
  <si>
    <t>9:39</t>
  </si>
  <si>
    <t>1:58</t>
  </si>
  <si>
    <t>16:10</t>
  </si>
  <si>
    <t>0:41</t>
  </si>
  <si>
    <t>10:05</t>
  </si>
  <si>
    <t>21:26</t>
  </si>
  <si>
    <t>14:18</t>
  </si>
  <si>
    <t>6:01</t>
  </si>
  <si>
    <t>16:51</t>
  </si>
  <si>
    <t>5:13</t>
  </si>
  <si>
    <t>0:32</t>
  </si>
  <si>
    <t>11:49</t>
  </si>
  <si>
    <t>8:31</t>
  </si>
  <si>
    <t>19:18</t>
  </si>
  <si>
    <t>0:06</t>
  </si>
  <si>
    <t>16:14</t>
  </si>
  <si>
    <t>22:11</t>
  </si>
  <si>
    <t>4:18</t>
  </si>
  <si>
    <t>20:46</t>
  </si>
  <si>
    <t>11:26</t>
  </si>
  <si>
    <t>3:42</t>
  </si>
  <si>
    <t>11:58</t>
  </si>
  <si>
    <t>3:39</t>
  </si>
  <si>
    <t>16:17</t>
  </si>
  <si>
    <t>4:23</t>
  </si>
  <si>
    <t>12:59</t>
  </si>
  <si>
    <t>1:08</t>
  </si>
  <si>
    <t>9:43</t>
  </si>
  <si>
    <t>19:41</t>
  </si>
  <si>
    <t>11:01</t>
  </si>
  <si>
    <t>4:35</t>
  </si>
  <si>
    <t>9:58</t>
  </si>
  <si>
    <t>3:02</t>
  </si>
  <si>
    <t>5:23</t>
  </si>
  <si>
    <t>10:30</t>
  </si>
  <si>
    <t>17:14</t>
  </si>
  <si>
    <t>11:46</t>
  </si>
  <si>
    <t>23:05</t>
  </si>
  <si>
    <t>7:46</t>
  </si>
  <si>
    <t>11:15</t>
  </si>
  <si>
    <t>3:21</t>
  </si>
  <si>
    <t>4:05</t>
  </si>
  <si>
    <t>10:20</t>
  </si>
  <si>
    <t>5:11</t>
  </si>
  <si>
    <t>10:39</t>
  </si>
  <si>
    <t>4:34</t>
  </si>
  <si>
    <t>14:15</t>
  </si>
  <si>
    <t>12:13</t>
  </si>
  <si>
    <t>5:27</t>
  </si>
  <si>
    <t>13:54</t>
  </si>
  <si>
    <t>1:47</t>
  </si>
  <si>
    <t>5:30</t>
  </si>
  <si>
    <t>14:02</t>
  </si>
  <si>
    <t>10:36</t>
  </si>
  <si>
    <t>11:45</t>
  </si>
  <si>
    <t>4:37</t>
  </si>
  <si>
    <t>14:40</t>
  </si>
  <si>
    <t>23:49</t>
  </si>
  <si>
    <t>10:16</t>
  </si>
  <si>
    <t>22:32</t>
  </si>
  <si>
    <t>10:56</t>
  </si>
  <si>
    <t>5:10</t>
  </si>
  <si>
    <t>13:10</t>
  </si>
  <si>
    <t>5:55</t>
  </si>
  <si>
    <t>3:55</t>
  </si>
  <si>
    <t>5:36</t>
  </si>
  <si>
    <t>5:28</t>
  </si>
  <si>
    <t>9:14</t>
  </si>
  <si>
    <t>6:38</t>
  </si>
  <si>
    <t>10:15</t>
  </si>
  <si>
    <t>4:12</t>
  </si>
  <si>
    <t>11:16</t>
  </si>
  <si>
    <t>4:30</t>
  </si>
  <si>
    <t>23:10</t>
  </si>
  <si>
    <t>10:23</t>
  </si>
  <si>
    <t>16:18</t>
  </si>
  <si>
    <t>15:23</t>
  </si>
  <si>
    <t>5:03</t>
  </si>
  <si>
    <t>11:04</t>
  </si>
  <si>
    <t>4:29</t>
  </si>
  <si>
    <t>16:30</t>
  </si>
  <si>
    <t>8:26</t>
  </si>
  <si>
    <t>23:47</t>
  </si>
  <si>
    <t>10:52</t>
  </si>
  <si>
    <t>5:47</t>
  </si>
  <si>
    <t>10:40</t>
  </si>
  <si>
    <t>22:19</t>
  </si>
  <si>
    <t>13:58</t>
  </si>
  <si>
    <t>16:02</t>
  </si>
  <si>
    <t>2:36</t>
  </si>
  <si>
    <t>3:33</t>
  </si>
  <si>
    <t>14:30</t>
  </si>
  <si>
    <t>23:42</t>
  </si>
  <si>
    <t>6:27</t>
  </si>
  <si>
    <t>11:52</t>
  </si>
  <si>
    <t>5:20</t>
  </si>
  <si>
    <t>13:56</t>
  </si>
  <si>
    <t>23:04</t>
  </si>
  <si>
    <t>9:11</t>
  </si>
  <si>
    <t>11:22</t>
  </si>
  <si>
    <t>5:40</t>
  </si>
  <si>
    <t>3:09</t>
  </si>
  <si>
    <t>22:15</t>
  </si>
  <si>
    <t>6:53</t>
  </si>
  <si>
    <t>13:28</t>
  </si>
  <si>
    <t>6:08</t>
  </si>
  <si>
    <t>15:49</t>
  </si>
  <si>
    <t>0:22</t>
  </si>
  <si>
    <t>14:17</t>
  </si>
  <si>
    <t>4:45</t>
  </si>
  <si>
    <t>11:14</t>
  </si>
  <si>
    <t>3:41</t>
  </si>
  <si>
    <t>12:53</t>
  </si>
  <si>
    <t>11:35</t>
  </si>
  <si>
    <t>6:07</t>
  </si>
  <si>
    <t>3:07</t>
  </si>
  <si>
    <t>1:26</t>
  </si>
  <si>
    <t>13:11</t>
  </si>
  <si>
    <t>23:40</t>
  </si>
  <si>
    <t>13:37</t>
  </si>
  <si>
    <t>4:06</t>
  </si>
  <si>
    <t>11:31</t>
  </si>
  <si>
    <t>5:39</t>
  </si>
  <si>
    <t>4:15</t>
  </si>
  <si>
    <t>13:25</t>
  </si>
  <si>
    <t>6:49</t>
  </si>
  <si>
    <t>12:51</t>
  </si>
  <si>
    <t>0:35</t>
  </si>
  <si>
    <t>12:42</t>
  </si>
  <si>
    <t>3:52</t>
  </si>
  <si>
    <t>5:24</t>
  </si>
  <si>
    <t>10:08</t>
  </si>
  <si>
    <t>6:02</t>
  </si>
  <si>
    <t>11:39</t>
  </si>
  <si>
    <t>13:45</t>
  </si>
  <si>
    <t>11:10</t>
  </si>
  <si>
    <t>11:05</t>
  </si>
  <si>
    <t>13:14</t>
  </si>
  <si>
    <t>12:48</t>
  </si>
  <si>
    <t>21:31</t>
  </si>
  <si>
    <t>3:36</t>
  </si>
  <si>
    <t>11:29</t>
  </si>
  <si>
    <t>5:43</t>
  </si>
  <si>
    <t>14:27</t>
  </si>
  <si>
    <t>3:00</t>
  </si>
  <si>
    <t>7:05</t>
  </si>
  <si>
    <t>5:57</t>
  </si>
  <si>
    <t>12:09</t>
  </si>
  <si>
    <t>3:49</t>
  </si>
  <si>
    <t>1:45</t>
  </si>
  <si>
    <t>14:26</t>
  </si>
  <si>
    <t>4:54</t>
  </si>
  <si>
    <t>23:29</t>
  </si>
  <si>
    <t>6:39</t>
  </si>
  <si>
    <t>22:50</t>
  </si>
  <si>
    <t>1:02</t>
  </si>
  <si>
    <t>23:16</t>
  </si>
  <si>
    <t>5:54</t>
  </si>
  <si>
    <t>3:37</t>
  </si>
  <si>
    <t>16:09</t>
  </si>
  <si>
    <t>6:58</t>
  </si>
  <si>
    <t>2:21</t>
  </si>
  <si>
    <t>20:06</t>
  </si>
  <si>
    <t>7:01</t>
  </si>
  <si>
    <t>14:54</t>
  </si>
  <si>
    <t>7:00</t>
  </si>
  <si>
    <t>23:48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</si>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</sst>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7" fillId="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5" fillId="4" borderId="11" xfId="62" applyFont="1" applyFill="1" applyBorder="1" applyProtection="1">
      <alignment/>
      <protection/>
    </xf>
    <xf numFmtId="176" fontId="15" fillId="4" borderId="12" xfId="62" applyFont="1" applyFill="1" applyBorder="1" applyProtection="1">
      <alignment/>
      <protection/>
    </xf>
    <xf numFmtId="176" fontId="15" fillId="4" borderId="13" xfId="62" applyFont="1" applyFill="1" applyBorder="1" applyProtection="1">
      <alignment/>
      <protection/>
    </xf>
    <xf numFmtId="176" fontId="16" fillId="4" borderId="11" xfId="60" applyFont="1" applyFill="1" applyBorder="1" applyProtection="1">
      <alignment/>
      <protection/>
    </xf>
    <xf numFmtId="176" fontId="16" fillId="4" borderId="12" xfId="60" applyFont="1" applyFill="1" applyBorder="1" applyProtection="1">
      <alignment/>
      <protection/>
    </xf>
    <xf numFmtId="176" fontId="16" fillId="4" borderId="13" xfId="60" applyFont="1" applyFill="1" applyBorder="1" applyProtection="1">
      <alignment/>
      <protection/>
    </xf>
    <xf numFmtId="176" fontId="17" fillId="11" borderId="17" xfId="60" applyFont="1" applyFill="1" applyBorder="1">
      <alignment/>
      <protection/>
    </xf>
    <xf numFmtId="176" fontId="17" fillId="11" borderId="18" xfId="60" applyFont="1" applyFill="1" applyBorder="1">
      <alignment/>
      <protection/>
    </xf>
    <xf numFmtId="176" fontId="17" fillId="11" borderId="19" xfId="60" applyFont="1" applyFill="1" applyBorder="1">
      <alignment/>
      <protection/>
    </xf>
    <xf numFmtId="176" fontId="16" fillId="4" borderId="11" xfId="61" applyFont="1" applyFill="1" applyBorder="1" applyProtection="1">
      <alignment/>
      <protection/>
    </xf>
    <xf numFmtId="176" fontId="16" fillId="4" borderId="12" xfId="61" applyFont="1" applyFill="1" applyBorder="1" applyProtection="1">
      <alignment/>
      <protection/>
    </xf>
    <xf numFmtId="176" fontId="16" fillId="4" borderId="13" xfId="61" applyFont="1" applyFill="1" applyBorder="1" applyProtection="1">
      <alignment/>
      <protection/>
    </xf>
    <xf numFmtId="176" fontId="17" fillId="11" borderId="33" xfId="61" applyFont="1" applyFill="1" applyBorder="1">
      <alignment/>
      <protection/>
    </xf>
    <xf numFmtId="176" fontId="17" fillId="11" borderId="34" xfId="61" applyFont="1" applyFill="1" applyBorder="1">
      <alignment/>
      <protection/>
    </xf>
    <xf numFmtId="176" fontId="17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-1.3919999599456787</v>
      </c>
      <c r="C3" s="207">
        <v>-1.8350000381469727</v>
      </c>
      <c r="D3" s="207">
        <v>-1.8669999837875366</v>
      </c>
      <c r="E3" s="207">
        <v>-2.2149999141693115</v>
      </c>
      <c r="F3" s="207">
        <v>-1.8569999933242798</v>
      </c>
      <c r="G3" s="207">
        <v>-2.119999885559082</v>
      </c>
      <c r="H3" s="207">
        <v>-2.3420000076293945</v>
      </c>
      <c r="I3" s="207">
        <v>0.06300000101327896</v>
      </c>
      <c r="J3" s="207">
        <v>2.2290000915527344</v>
      </c>
      <c r="K3" s="207">
        <v>4.8379998207092285</v>
      </c>
      <c r="L3" s="207">
        <v>6.550000190734863</v>
      </c>
      <c r="M3" s="207">
        <v>7.369999885559082</v>
      </c>
      <c r="N3" s="207">
        <v>6.473999977111816</v>
      </c>
      <c r="O3" s="207">
        <v>6.864999771118164</v>
      </c>
      <c r="P3" s="207">
        <v>6.622000217437744</v>
      </c>
      <c r="Q3" s="207">
        <v>6.177000045776367</v>
      </c>
      <c r="R3" s="207">
        <v>4.8979997634887695</v>
      </c>
      <c r="S3" s="207">
        <v>4.708000183105469</v>
      </c>
      <c r="T3" s="207">
        <v>3.4509999752044678</v>
      </c>
      <c r="U3" s="207">
        <v>1.9520000219345093</v>
      </c>
      <c r="V3" s="207">
        <v>1.3509999513626099</v>
      </c>
      <c r="W3" s="207">
        <v>0.8230000138282776</v>
      </c>
      <c r="X3" s="207">
        <v>0.4959999918937683</v>
      </c>
      <c r="Y3" s="207">
        <v>0.17900000512599945</v>
      </c>
      <c r="Z3" s="214">
        <f>AVERAGE(B3:Y3)</f>
        <v>2.1424166718497872</v>
      </c>
      <c r="AA3" s="151">
        <v>8.430000305175781</v>
      </c>
      <c r="AB3" s="152" t="s">
        <v>10</v>
      </c>
      <c r="AC3" s="2">
        <v>1</v>
      </c>
      <c r="AD3" s="151">
        <v>-2.490000009536743</v>
      </c>
      <c r="AE3" s="253" t="s">
        <v>11</v>
      </c>
      <c r="AF3" s="1"/>
    </row>
    <row r="4" spans="1:32" ht="11.25" customHeight="1">
      <c r="A4" s="215">
        <v>2</v>
      </c>
      <c r="B4" s="207">
        <v>-0.5699999928474426</v>
      </c>
      <c r="C4" s="207">
        <v>-0.6119999885559082</v>
      </c>
      <c r="D4" s="207">
        <v>-1.4670000076293945</v>
      </c>
      <c r="E4" s="207">
        <v>-1.0449999570846558</v>
      </c>
      <c r="F4" s="207">
        <v>-1.593000054359436</v>
      </c>
      <c r="G4" s="207">
        <v>-2.299999952316284</v>
      </c>
      <c r="H4" s="207">
        <v>-2.4690001010894775</v>
      </c>
      <c r="I4" s="207">
        <v>-1.4670000076293945</v>
      </c>
      <c r="J4" s="207">
        <v>1.815999984741211</v>
      </c>
      <c r="K4" s="207">
        <v>5.005000114440918</v>
      </c>
      <c r="L4" s="207">
        <v>6.440999984741211</v>
      </c>
      <c r="M4" s="207">
        <v>7.690000057220459</v>
      </c>
      <c r="N4" s="207">
        <v>7.71999979019165</v>
      </c>
      <c r="O4" s="207">
        <v>8.119999885559082</v>
      </c>
      <c r="P4" s="207">
        <v>8.020000457763672</v>
      </c>
      <c r="Q4" s="207">
        <v>6.610000133514404</v>
      </c>
      <c r="R4" s="207">
        <v>5.543000221252441</v>
      </c>
      <c r="S4" s="208">
        <v>5.353000164031982</v>
      </c>
      <c r="T4" s="207">
        <v>2.986999988555908</v>
      </c>
      <c r="U4" s="207">
        <v>1.8040000200271606</v>
      </c>
      <c r="V4" s="207">
        <v>1.25600004196167</v>
      </c>
      <c r="W4" s="207">
        <v>0.27399998903274536</v>
      </c>
      <c r="X4" s="207">
        <v>0.29499998688697815</v>
      </c>
      <c r="Y4" s="207">
        <v>-0.6959999799728394</v>
      </c>
      <c r="Z4" s="214">
        <f aca="true" t="shared" si="0" ref="Z4:Z19">AVERAGE(B4:Y4)</f>
        <v>2.3631250324348607</v>
      </c>
      <c r="AA4" s="151">
        <v>9.670000076293945</v>
      </c>
      <c r="AB4" s="152" t="s">
        <v>12</v>
      </c>
      <c r="AC4" s="2">
        <v>2</v>
      </c>
      <c r="AD4" s="151">
        <v>-2.753999948501587</v>
      </c>
      <c r="AE4" s="253" t="s">
        <v>13</v>
      </c>
      <c r="AF4" s="1"/>
    </row>
    <row r="5" spans="1:32" ht="11.25" customHeight="1">
      <c r="A5" s="215">
        <v>3</v>
      </c>
      <c r="B5" s="207">
        <v>-1.2549999952316284</v>
      </c>
      <c r="C5" s="207">
        <v>-1.5509999990463257</v>
      </c>
      <c r="D5" s="207">
        <v>-1.2339999675750732</v>
      </c>
      <c r="E5" s="207">
        <v>-1.8569999933242798</v>
      </c>
      <c r="F5" s="207">
        <v>-1.5609999895095825</v>
      </c>
      <c r="G5" s="207">
        <v>-1.3289999961853027</v>
      </c>
      <c r="H5" s="207">
        <v>-1.7200000286102295</v>
      </c>
      <c r="I5" s="207">
        <v>0.16899999976158142</v>
      </c>
      <c r="J5" s="207">
        <v>2.1649999618530273</v>
      </c>
      <c r="K5" s="207">
        <v>4.618000030517578</v>
      </c>
      <c r="L5" s="207">
        <v>7.389999866485596</v>
      </c>
      <c r="M5" s="207">
        <v>10.220000267028809</v>
      </c>
      <c r="N5" s="207">
        <v>8.199999809265137</v>
      </c>
      <c r="O5" s="207">
        <v>8.390000343322754</v>
      </c>
      <c r="P5" s="207">
        <v>8.479999542236328</v>
      </c>
      <c r="Q5" s="207">
        <v>8.479999542236328</v>
      </c>
      <c r="R5" s="207">
        <v>8.210000038146973</v>
      </c>
      <c r="S5" s="207">
        <v>6.535999774932861</v>
      </c>
      <c r="T5" s="207">
        <v>6.429999828338623</v>
      </c>
      <c r="U5" s="207">
        <v>5.860000133514404</v>
      </c>
      <c r="V5" s="207">
        <v>5.701000213623047</v>
      </c>
      <c r="W5" s="207">
        <v>4.296000003814697</v>
      </c>
      <c r="X5" s="207">
        <v>1.7619999647140503</v>
      </c>
      <c r="Y5" s="207">
        <v>1.0759999752044678</v>
      </c>
      <c r="Z5" s="214">
        <f t="shared" si="0"/>
        <v>3.6448333052297435</v>
      </c>
      <c r="AA5" s="151">
        <v>10.479999542236328</v>
      </c>
      <c r="AB5" s="152" t="s">
        <v>14</v>
      </c>
      <c r="AC5" s="2">
        <v>3</v>
      </c>
      <c r="AD5" s="151">
        <v>-2.0250000953674316</v>
      </c>
      <c r="AE5" s="253" t="s">
        <v>15</v>
      </c>
      <c r="AF5" s="1"/>
    </row>
    <row r="6" spans="1:32" ht="11.25" customHeight="1">
      <c r="A6" s="215">
        <v>4</v>
      </c>
      <c r="B6" s="207">
        <v>0.4959999918937683</v>
      </c>
      <c r="C6" s="207">
        <v>0.3059999942779541</v>
      </c>
      <c r="D6" s="207">
        <v>0.13699999451637268</v>
      </c>
      <c r="E6" s="207">
        <v>0.23199999332427979</v>
      </c>
      <c r="F6" s="207">
        <v>-0.7699999809265137</v>
      </c>
      <c r="G6" s="207">
        <v>0.4009999930858612</v>
      </c>
      <c r="H6" s="207">
        <v>-1.1399999856948853</v>
      </c>
      <c r="I6" s="207">
        <v>0.4440000057220459</v>
      </c>
      <c r="J6" s="207">
        <v>3.7079999446868896</v>
      </c>
      <c r="K6" s="207">
        <v>6.559999942779541</v>
      </c>
      <c r="L6" s="207">
        <v>8.960000038146973</v>
      </c>
      <c r="M6" s="207">
        <v>8.649999618530273</v>
      </c>
      <c r="N6" s="207">
        <v>9.109999656677246</v>
      </c>
      <c r="O6" s="207">
        <v>8.960000038146973</v>
      </c>
      <c r="P6" s="207">
        <v>8.5</v>
      </c>
      <c r="Q6" s="207">
        <v>7.909999847412109</v>
      </c>
      <c r="R6" s="207">
        <v>6.506999969482422</v>
      </c>
      <c r="S6" s="207">
        <v>5.90500020980835</v>
      </c>
      <c r="T6" s="207">
        <v>5.10099983215332</v>
      </c>
      <c r="U6" s="207">
        <v>3.3359999656677246</v>
      </c>
      <c r="V6" s="207">
        <v>2.121999979019165</v>
      </c>
      <c r="W6" s="207">
        <v>2.259999990463257</v>
      </c>
      <c r="X6" s="207">
        <v>1.034000039100647</v>
      </c>
      <c r="Y6" s="207">
        <v>1.0549999475479126</v>
      </c>
      <c r="Z6" s="214">
        <f t="shared" si="0"/>
        <v>3.740999959409237</v>
      </c>
      <c r="AA6" s="151">
        <v>9.9399995803833</v>
      </c>
      <c r="AB6" s="152" t="s">
        <v>16</v>
      </c>
      <c r="AC6" s="2">
        <v>4</v>
      </c>
      <c r="AD6" s="151">
        <v>-1.4559999704360962</v>
      </c>
      <c r="AE6" s="253" t="s">
        <v>17</v>
      </c>
      <c r="AF6" s="1"/>
    </row>
    <row r="7" spans="1:32" ht="11.25" customHeight="1">
      <c r="A7" s="215">
        <v>5</v>
      </c>
      <c r="B7" s="207">
        <v>0.527999997138977</v>
      </c>
      <c r="C7" s="207">
        <v>0.010999999940395355</v>
      </c>
      <c r="D7" s="207">
        <v>0.675000011920929</v>
      </c>
      <c r="E7" s="207">
        <v>0.9179999828338623</v>
      </c>
      <c r="F7" s="207">
        <v>3.865000009536743</v>
      </c>
      <c r="G7" s="207">
        <v>2.4809999465942383</v>
      </c>
      <c r="H7" s="207">
        <v>2.0480000972747803</v>
      </c>
      <c r="I7" s="207">
        <v>2.2279999256134033</v>
      </c>
      <c r="J7" s="207">
        <v>3.305999994277954</v>
      </c>
      <c r="K7" s="207">
        <v>4.318999767303467</v>
      </c>
      <c r="L7" s="207">
        <v>5.247000217437744</v>
      </c>
      <c r="M7" s="207">
        <v>6.302999973297119</v>
      </c>
      <c r="N7" s="207">
        <v>6.059999942779541</v>
      </c>
      <c r="O7" s="207">
        <v>7.429999828338623</v>
      </c>
      <c r="P7" s="207">
        <v>7.119999885559082</v>
      </c>
      <c r="Q7" s="207">
        <v>7.170000076293945</v>
      </c>
      <c r="R7" s="207">
        <v>5.818999767303467</v>
      </c>
      <c r="S7" s="207">
        <v>5.38700008392334</v>
      </c>
      <c r="T7" s="207">
        <v>4.572000026702881</v>
      </c>
      <c r="U7" s="207">
        <v>3.9800000190734863</v>
      </c>
      <c r="V7" s="207">
        <v>1.899999976158142</v>
      </c>
      <c r="W7" s="207">
        <v>1.2029999494552612</v>
      </c>
      <c r="X7" s="207">
        <v>0.5170000195503235</v>
      </c>
      <c r="Y7" s="207">
        <v>0.2849999964237213</v>
      </c>
      <c r="Z7" s="214">
        <f t="shared" si="0"/>
        <v>3.473833312280476</v>
      </c>
      <c r="AA7" s="151">
        <v>7.789999961853027</v>
      </c>
      <c r="AB7" s="152" t="s">
        <v>18</v>
      </c>
      <c r="AC7" s="2">
        <v>5</v>
      </c>
      <c r="AD7" s="151">
        <v>-0.2529999911785126</v>
      </c>
      <c r="AE7" s="253" t="s">
        <v>19</v>
      </c>
      <c r="AF7" s="1"/>
    </row>
    <row r="8" spans="1:32" ht="11.25" customHeight="1">
      <c r="A8" s="215">
        <v>6</v>
      </c>
      <c r="B8" s="207">
        <v>1.0449999570846558</v>
      </c>
      <c r="C8" s="207">
        <v>-0.03200000151991844</v>
      </c>
      <c r="D8" s="207">
        <v>0</v>
      </c>
      <c r="E8" s="207">
        <v>-0.45399999618530273</v>
      </c>
      <c r="F8" s="207">
        <v>1.4880000352859497</v>
      </c>
      <c r="G8" s="207">
        <v>0.20100000500679016</v>
      </c>
      <c r="H8" s="207">
        <v>0.210999995470047</v>
      </c>
      <c r="I8" s="207">
        <v>-0.5699999928474426</v>
      </c>
      <c r="J8" s="207">
        <v>2.2820000648498535</v>
      </c>
      <c r="K8" s="207">
        <v>7.090000152587891</v>
      </c>
      <c r="L8" s="207">
        <v>10.390000343322754</v>
      </c>
      <c r="M8" s="207">
        <v>11.5</v>
      </c>
      <c r="N8" s="207">
        <v>11.710000038146973</v>
      </c>
      <c r="O8" s="207">
        <v>11.8100004196167</v>
      </c>
      <c r="P8" s="207">
        <v>11.579999923706055</v>
      </c>
      <c r="Q8" s="207">
        <v>10.800000190734863</v>
      </c>
      <c r="R8" s="207">
        <v>9.510000228881836</v>
      </c>
      <c r="S8" s="207">
        <v>7.380000114440918</v>
      </c>
      <c r="T8" s="207">
        <v>7.53000020980835</v>
      </c>
      <c r="U8" s="207">
        <v>5.426000118255615</v>
      </c>
      <c r="V8" s="207">
        <v>4.636000156402588</v>
      </c>
      <c r="W8" s="207">
        <v>2.9769999980926514</v>
      </c>
      <c r="X8" s="207">
        <v>6.019999980926514</v>
      </c>
      <c r="Y8" s="207">
        <v>6.715000152587891</v>
      </c>
      <c r="Z8" s="214">
        <f t="shared" si="0"/>
        <v>5.3852084206106765</v>
      </c>
      <c r="AA8" s="151">
        <v>13.029999732971191</v>
      </c>
      <c r="AB8" s="152" t="s">
        <v>20</v>
      </c>
      <c r="AC8" s="2">
        <v>6</v>
      </c>
      <c r="AD8" s="151">
        <v>-1.149999976158142</v>
      </c>
      <c r="AE8" s="253" t="s">
        <v>13</v>
      </c>
      <c r="AF8" s="1"/>
    </row>
    <row r="9" spans="1:32" ht="11.25" customHeight="1">
      <c r="A9" s="215">
        <v>7</v>
      </c>
      <c r="B9" s="207">
        <v>1.625</v>
      </c>
      <c r="C9" s="207">
        <v>6.135000228881836</v>
      </c>
      <c r="D9" s="207">
        <v>6.007999897003174</v>
      </c>
      <c r="E9" s="207">
        <v>5.828999996185303</v>
      </c>
      <c r="F9" s="207">
        <v>5.870999813079834</v>
      </c>
      <c r="G9" s="207">
        <v>6.008999824523926</v>
      </c>
      <c r="H9" s="207">
        <v>4.824999809265137</v>
      </c>
      <c r="I9" s="207">
        <v>2.7019999027252197</v>
      </c>
      <c r="J9" s="207">
        <v>6.770999908447266</v>
      </c>
      <c r="K9" s="207">
        <v>5.933000087738037</v>
      </c>
      <c r="L9" s="207">
        <v>8.649999618530273</v>
      </c>
      <c r="M9" s="207">
        <v>9.930000305175781</v>
      </c>
      <c r="N9" s="207">
        <v>9.210000038146973</v>
      </c>
      <c r="O9" s="207">
        <v>9.020000457763672</v>
      </c>
      <c r="P9" s="207">
        <v>8.850000381469727</v>
      </c>
      <c r="Q9" s="207">
        <v>8.630000114440918</v>
      </c>
      <c r="R9" s="207">
        <v>8.550000190734863</v>
      </c>
      <c r="S9" s="207">
        <v>8.600000381469727</v>
      </c>
      <c r="T9" s="207">
        <v>8.529999732971191</v>
      </c>
      <c r="U9" s="207">
        <v>8.6899995803833</v>
      </c>
      <c r="V9" s="207">
        <v>8.680000305175781</v>
      </c>
      <c r="W9" s="207">
        <v>7.179999828338623</v>
      </c>
      <c r="X9" s="207">
        <v>8.420000076293945</v>
      </c>
      <c r="Y9" s="207">
        <v>8.319999694824219</v>
      </c>
      <c r="Z9" s="214">
        <f t="shared" si="0"/>
        <v>7.20700000723203</v>
      </c>
      <c r="AA9" s="151">
        <v>10.029999732971191</v>
      </c>
      <c r="AB9" s="152" t="s">
        <v>21</v>
      </c>
      <c r="AC9" s="2">
        <v>7</v>
      </c>
      <c r="AD9" s="151">
        <v>1.3819999694824219</v>
      </c>
      <c r="AE9" s="253" t="s">
        <v>22</v>
      </c>
      <c r="AF9" s="1"/>
    </row>
    <row r="10" spans="1:32" ht="11.25" customHeight="1">
      <c r="A10" s="215">
        <v>8</v>
      </c>
      <c r="B10" s="207">
        <v>8.390000343322754</v>
      </c>
      <c r="C10" s="207">
        <v>7.78000020980835</v>
      </c>
      <c r="D10" s="207">
        <v>7.400000095367432</v>
      </c>
      <c r="E10" s="207">
        <v>4.283999919891357</v>
      </c>
      <c r="F10" s="207">
        <v>3.38700008392334</v>
      </c>
      <c r="G10" s="207">
        <v>2.2890000343322754</v>
      </c>
      <c r="H10" s="207">
        <v>2.427000045776367</v>
      </c>
      <c r="I10" s="207">
        <v>2.321000099182129</v>
      </c>
      <c r="J10" s="207">
        <v>4.741000175476074</v>
      </c>
      <c r="K10" s="207">
        <v>8.670000076293945</v>
      </c>
      <c r="L10" s="207">
        <v>11.170000076293945</v>
      </c>
      <c r="M10" s="207">
        <v>11.40999984741211</v>
      </c>
      <c r="N10" s="207">
        <v>11.069999694824219</v>
      </c>
      <c r="O10" s="207">
        <v>11.949999809265137</v>
      </c>
      <c r="P10" s="207">
        <v>11.680000305175781</v>
      </c>
      <c r="Q10" s="207">
        <v>11.470000267028809</v>
      </c>
      <c r="R10" s="207">
        <v>9.65999984741211</v>
      </c>
      <c r="S10" s="207">
        <v>9.319999694824219</v>
      </c>
      <c r="T10" s="207">
        <v>7.960000038146973</v>
      </c>
      <c r="U10" s="207">
        <v>7.010000228881836</v>
      </c>
      <c r="V10" s="207">
        <v>7.679999828338623</v>
      </c>
      <c r="W10" s="207">
        <v>6.236999988555908</v>
      </c>
      <c r="X10" s="207">
        <v>5.613999843597412</v>
      </c>
      <c r="Y10" s="207">
        <v>6.480999946594238</v>
      </c>
      <c r="Z10" s="214">
        <f t="shared" si="0"/>
        <v>7.516708354155223</v>
      </c>
      <c r="AA10" s="151">
        <v>12.890000343322754</v>
      </c>
      <c r="AB10" s="152" t="s">
        <v>23</v>
      </c>
      <c r="AC10" s="2">
        <v>8</v>
      </c>
      <c r="AD10" s="151">
        <v>1.7510000467300415</v>
      </c>
      <c r="AE10" s="253" t="s">
        <v>24</v>
      </c>
      <c r="AF10" s="1"/>
    </row>
    <row r="11" spans="1:32" ht="11.25" customHeight="1">
      <c r="A11" s="215">
        <v>9</v>
      </c>
      <c r="B11" s="207">
        <v>6.205999851226807</v>
      </c>
      <c r="C11" s="207">
        <v>7.389999866485596</v>
      </c>
      <c r="D11" s="207">
        <v>5.53000020980835</v>
      </c>
      <c r="E11" s="207">
        <v>6.618000030517578</v>
      </c>
      <c r="F11" s="207">
        <v>7.349999904632568</v>
      </c>
      <c r="G11" s="207">
        <v>7.46999979019165</v>
      </c>
      <c r="H11" s="207">
        <v>7.610000133514404</v>
      </c>
      <c r="I11" s="207">
        <v>7.449999809265137</v>
      </c>
      <c r="J11" s="207">
        <v>7.320000171661377</v>
      </c>
      <c r="K11" s="207">
        <v>8.229999542236328</v>
      </c>
      <c r="L11" s="207">
        <v>9.050000190734863</v>
      </c>
      <c r="M11" s="207">
        <v>10.579999923706055</v>
      </c>
      <c r="N11" s="207">
        <v>10.829999923706055</v>
      </c>
      <c r="O11" s="207">
        <v>10.390000343322754</v>
      </c>
      <c r="P11" s="207">
        <v>10.130000114440918</v>
      </c>
      <c r="Q11" s="207">
        <v>10.180000305175781</v>
      </c>
      <c r="R11" s="207">
        <v>9.010000228881836</v>
      </c>
      <c r="S11" s="207">
        <v>9.430000305175781</v>
      </c>
      <c r="T11" s="207">
        <v>9.600000381469727</v>
      </c>
      <c r="U11" s="207">
        <v>9.119999885559082</v>
      </c>
      <c r="V11" s="207">
        <v>6.7870001792907715</v>
      </c>
      <c r="W11" s="207">
        <v>6.004000186920166</v>
      </c>
      <c r="X11" s="207">
        <v>6.269000053405762</v>
      </c>
      <c r="Y11" s="207">
        <v>5.232999801635742</v>
      </c>
      <c r="Z11" s="214">
        <f t="shared" si="0"/>
        <v>8.074458380540213</v>
      </c>
      <c r="AA11" s="151">
        <v>11.420000076293945</v>
      </c>
      <c r="AB11" s="152" t="s">
        <v>25</v>
      </c>
      <c r="AC11" s="2">
        <v>9</v>
      </c>
      <c r="AD11" s="151">
        <v>5.179999828338623</v>
      </c>
      <c r="AE11" s="253" t="s">
        <v>26</v>
      </c>
      <c r="AF11" s="1"/>
    </row>
    <row r="12" spans="1:32" ht="11.25" customHeight="1">
      <c r="A12" s="223">
        <v>10</v>
      </c>
      <c r="B12" s="209">
        <v>4.241000175476074</v>
      </c>
      <c r="C12" s="209">
        <v>3.6080000400543213</v>
      </c>
      <c r="D12" s="209">
        <v>3.3970000743865967</v>
      </c>
      <c r="E12" s="209">
        <v>3.428999900817871</v>
      </c>
      <c r="F12" s="209">
        <v>2.7850000858306885</v>
      </c>
      <c r="G12" s="209">
        <v>2.2790000438690186</v>
      </c>
      <c r="H12" s="209">
        <v>2.8380000591278076</v>
      </c>
      <c r="I12" s="209">
        <v>3.250999927520752</v>
      </c>
      <c r="J12" s="209">
        <v>4.953000068664551</v>
      </c>
      <c r="K12" s="209">
        <v>8.100000381469727</v>
      </c>
      <c r="L12" s="209">
        <v>8.119999885559082</v>
      </c>
      <c r="M12" s="209">
        <v>8.720000267028809</v>
      </c>
      <c r="N12" s="209">
        <v>8.350000381469727</v>
      </c>
      <c r="O12" s="209">
        <v>8.100000381469727</v>
      </c>
      <c r="P12" s="209">
        <v>8.119999885559082</v>
      </c>
      <c r="Q12" s="209">
        <v>8.020000457763672</v>
      </c>
      <c r="R12" s="209">
        <v>7.550000190734863</v>
      </c>
      <c r="S12" s="209">
        <v>7.300000190734863</v>
      </c>
      <c r="T12" s="209">
        <v>7.480000019073486</v>
      </c>
      <c r="U12" s="209">
        <v>7.5</v>
      </c>
      <c r="V12" s="209">
        <v>6.947999954223633</v>
      </c>
      <c r="W12" s="209">
        <v>5.489999771118164</v>
      </c>
      <c r="X12" s="209">
        <v>5.531000137329102</v>
      </c>
      <c r="Y12" s="209">
        <v>4.9070000648498535</v>
      </c>
      <c r="Z12" s="224">
        <f t="shared" si="0"/>
        <v>5.875708431005478</v>
      </c>
      <c r="AA12" s="157">
        <v>9.109999656677246</v>
      </c>
      <c r="AB12" s="210" t="s">
        <v>27</v>
      </c>
      <c r="AC12" s="211">
        <v>10</v>
      </c>
      <c r="AD12" s="157">
        <v>1.9730000495910645</v>
      </c>
      <c r="AE12" s="254" t="s">
        <v>28</v>
      </c>
      <c r="AF12" s="1"/>
    </row>
    <row r="13" spans="1:32" ht="11.25" customHeight="1">
      <c r="A13" s="215">
        <v>11</v>
      </c>
      <c r="B13" s="207">
        <v>4.052000045776367</v>
      </c>
      <c r="C13" s="207">
        <v>3.322999954223633</v>
      </c>
      <c r="D13" s="207">
        <v>2.753000020980835</v>
      </c>
      <c r="E13" s="207">
        <v>2.615999937057495</v>
      </c>
      <c r="F13" s="207">
        <v>1.4869999885559082</v>
      </c>
      <c r="G13" s="207">
        <v>0.8539999723434448</v>
      </c>
      <c r="H13" s="207">
        <v>1.8250000476837158</v>
      </c>
      <c r="I13" s="207">
        <v>1.687999963760376</v>
      </c>
      <c r="J13" s="207">
        <v>6.208000183105469</v>
      </c>
      <c r="K13" s="207">
        <v>8.020000457763672</v>
      </c>
      <c r="L13" s="207">
        <v>11.40999984741211</v>
      </c>
      <c r="M13" s="207">
        <v>11.979999542236328</v>
      </c>
      <c r="N13" s="207">
        <v>11.899999618530273</v>
      </c>
      <c r="O13" s="207">
        <v>12.270000457763672</v>
      </c>
      <c r="P13" s="207">
        <v>11.850000381469727</v>
      </c>
      <c r="Q13" s="207">
        <v>11.020000457763672</v>
      </c>
      <c r="R13" s="207">
        <v>10.079999923706055</v>
      </c>
      <c r="S13" s="207">
        <v>9.920000076293945</v>
      </c>
      <c r="T13" s="207">
        <v>9.510000228881836</v>
      </c>
      <c r="U13" s="207">
        <v>9.84000015258789</v>
      </c>
      <c r="V13" s="207">
        <v>9.84000015258789</v>
      </c>
      <c r="W13" s="207">
        <v>8.920000076293945</v>
      </c>
      <c r="X13" s="207">
        <v>9.59000015258789</v>
      </c>
      <c r="Y13" s="207">
        <v>9.380000114440918</v>
      </c>
      <c r="Z13" s="214">
        <f t="shared" si="0"/>
        <v>7.5140000730752945</v>
      </c>
      <c r="AA13" s="151">
        <v>13.369999885559082</v>
      </c>
      <c r="AB13" s="152" t="s">
        <v>29</v>
      </c>
      <c r="AC13" s="2">
        <v>11</v>
      </c>
      <c r="AD13" s="151">
        <v>0.7379999756813049</v>
      </c>
      <c r="AE13" s="253" t="s">
        <v>30</v>
      </c>
      <c r="AF13" s="1"/>
    </row>
    <row r="14" spans="1:32" ht="11.25" customHeight="1">
      <c r="A14" s="215">
        <v>12</v>
      </c>
      <c r="B14" s="207">
        <v>8.90999984741211</v>
      </c>
      <c r="C14" s="207">
        <v>8.739999771118164</v>
      </c>
      <c r="D14" s="207">
        <v>8.670000076293945</v>
      </c>
      <c r="E14" s="207">
        <v>8.489999771118164</v>
      </c>
      <c r="F14" s="207">
        <v>8.329999923706055</v>
      </c>
      <c r="G14" s="207">
        <v>7.900000095367432</v>
      </c>
      <c r="H14" s="207">
        <v>6.448999881744385</v>
      </c>
      <c r="I14" s="207">
        <v>5.921999931335449</v>
      </c>
      <c r="J14" s="207">
        <v>5.36299991607666</v>
      </c>
      <c r="K14" s="207">
        <v>5.046000003814697</v>
      </c>
      <c r="L14" s="207">
        <v>4.623000144958496</v>
      </c>
      <c r="M14" s="207">
        <v>4.348999977111816</v>
      </c>
      <c r="N14" s="207">
        <v>3.8329999446868896</v>
      </c>
      <c r="O14" s="207">
        <v>3.3889999389648438</v>
      </c>
      <c r="P14" s="207">
        <v>2.5339999198913574</v>
      </c>
      <c r="Q14" s="207">
        <v>2.450000047683716</v>
      </c>
      <c r="R14" s="207">
        <v>2.122999906539917</v>
      </c>
      <c r="S14" s="207">
        <v>2.1649999618530273</v>
      </c>
      <c r="T14" s="207">
        <v>2.385999917984009</v>
      </c>
      <c r="U14" s="207">
        <v>2.239000082015991</v>
      </c>
      <c r="V14" s="207">
        <v>2.1429998874664307</v>
      </c>
      <c r="W14" s="207">
        <v>1.4559999704360962</v>
      </c>
      <c r="X14" s="207">
        <v>1.1080000400543213</v>
      </c>
      <c r="Y14" s="207">
        <v>1.3300000429153442</v>
      </c>
      <c r="Z14" s="214">
        <f t="shared" si="0"/>
        <v>4.581166625022888</v>
      </c>
      <c r="AA14" s="151">
        <v>9.430000305175781</v>
      </c>
      <c r="AB14" s="152" t="s">
        <v>31</v>
      </c>
      <c r="AC14" s="2">
        <v>12</v>
      </c>
      <c r="AD14" s="151">
        <v>0.9710000157356262</v>
      </c>
      <c r="AE14" s="253" t="s">
        <v>32</v>
      </c>
      <c r="AF14" s="1"/>
    </row>
    <row r="15" spans="1:32" ht="11.25" customHeight="1">
      <c r="A15" s="215">
        <v>13</v>
      </c>
      <c r="B15" s="207">
        <v>0.7070000171661377</v>
      </c>
      <c r="C15" s="207">
        <v>0.13699999451637268</v>
      </c>
      <c r="D15" s="207">
        <v>-0.38999998569488525</v>
      </c>
      <c r="E15" s="207">
        <v>-0.8230000138282776</v>
      </c>
      <c r="F15" s="207">
        <v>-0.31700000166893005</v>
      </c>
      <c r="G15" s="207">
        <v>-1.0759999752044678</v>
      </c>
      <c r="H15" s="207">
        <v>-1.531000018119812</v>
      </c>
      <c r="I15" s="207">
        <v>-0.210999995470047</v>
      </c>
      <c r="J15" s="207">
        <v>3.3389999866485596</v>
      </c>
      <c r="K15" s="207">
        <v>4.396999835968018</v>
      </c>
      <c r="L15" s="207">
        <v>5.359000205993652</v>
      </c>
      <c r="M15" s="207">
        <v>6.195000171661377</v>
      </c>
      <c r="N15" s="207">
        <v>5.432000160217285</v>
      </c>
      <c r="O15" s="207">
        <v>5.293000221252441</v>
      </c>
      <c r="P15" s="207">
        <v>4.690000057220459</v>
      </c>
      <c r="Q15" s="207">
        <v>4.02400016784668</v>
      </c>
      <c r="R15" s="207">
        <v>3.187999963760376</v>
      </c>
      <c r="S15" s="207">
        <v>2.259000062942505</v>
      </c>
      <c r="T15" s="207">
        <v>1.6360000371932983</v>
      </c>
      <c r="U15" s="207">
        <v>1.340999960899353</v>
      </c>
      <c r="V15" s="207">
        <v>1.1720000505447388</v>
      </c>
      <c r="W15" s="207">
        <v>1.3619999885559082</v>
      </c>
      <c r="X15" s="207">
        <v>1.2239999771118164</v>
      </c>
      <c r="Y15" s="207">
        <v>0.8550000190734863</v>
      </c>
      <c r="Z15" s="214">
        <f t="shared" si="0"/>
        <v>2.0109167036910853</v>
      </c>
      <c r="AA15" s="151">
        <v>6.744999885559082</v>
      </c>
      <c r="AB15" s="152" t="s">
        <v>33</v>
      </c>
      <c r="AC15" s="2">
        <v>13</v>
      </c>
      <c r="AD15" s="151">
        <v>-1.7419999837875366</v>
      </c>
      <c r="AE15" s="253" t="s">
        <v>34</v>
      </c>
      <c r="AF15" s="1"/>
    </row>
    <row r="16" spans="1:32" ht="11.25" customHeight="1">
      <c r="A16" s="215">
        <v>14</v>
      </c>
      <c r="B16" s="207">
        <v>-0.08399999886751175</v>
      </c>
      <c r="C16" s="207">
        <v>-0.12700000405311584</v>
      </c>
      <c r="D16" s="207">
        <v>-0.27399998903274536</v>
      </c>
      <c r="E16" s="207">
        <v>-0.3479999899864197</v>
      </c>
      <c r="F16" s="207">
        <v>-0.48500001430511475</v>
      </c>
      <c r="G16" s="207">
        <v>-0.6539999842643738</v>
      </c>
      <c r="H16" s="207">
        <v>-0.3479999899864197</v>
      </c>
      <c r="I16" s="207">
        <v>0.33799999952316284</v>
      </c>
      <c r="J16" s="207">
        <v>2.4079999923706055</v>
      </c>
      <c r="K16" s="207">
        <v>3.5490000247955322</v>
      </c>
      <c r="L16" s="207">
        <v>5.23799991607666</v>
      </c>
      <c r="M16" s="207">
        <v>5.914999961853027</v>
      </c>
      <c r="N16" s="207">
        <v>5.172999858856201</v>
      </c>
      <c r="O16" s="207">
        <v>5.730999946594238</v>
      </c>
      <c r="P16" s="207">
        <v>5.296000003814697</v>
      </c>
      <c r="Q16" s="207">
        <v>5.622000217437744</v>
      </c>
      <c r="R16" s="207">
        <v>4.790999889373779</v>
      </c>
      <c r="S16" s="207">
        <v>3.2720000743865967</v>
      </c>
      <c r="T16" s="207">
        <v>2.4070000648498535</v>
      </c>
      <c r="U16" s="207">
        <v>2.555000066757202</v>
      </c>
      <c r="V16" s="207">
        <v>1.3830000162124634</v>
      </c>
      <c r="W16" s="207">
        <v>0.8339999914169312</v>
      </c>
      <c r="X16" s="207">
        <v>-0.22200000286102295</v>
      </c>
      <c r="Y16" s="207">
        <v>-0.7279999852180481</v>
      </c>
      <c r="Z16" s="214">
        <f t="shared" si="0"/>
        <v>2.1350833360726633</v>
      </c>
      <c r="AA16" s="151">
        <v>7.190000057220459</v>
      </c>
      <c r="AB16" s="152" t="s">
        <v>35</v>
      </c>
      <c r="AC16" s="2">
        <v>14</v>
      </c>
      <c r="AD16" s="151">
        <v>-1.0240000486373901</v>
      </c>
      <c r="AE16" s="253" t="s">
        <v>36</v>
      </c>
      <c r="AF16" s="1"/>
    </row>
    <row r="17" spans="1:32" ht="11.25" customHeight="1">
      <c r="A17" s="215">
        <v>15</v>
      </c>
      <c r="B17" s="207">
        <v>-1.434000015258789</v>
      </c>
      <c r="C17" s="207">
        <v>-1.4240000247955322</v>
      </c>
      <c r="D17" s="207">
        <v>-1.8040000200271606</v>
      </c>
      <c r="E17" s="207">
        <v>-1.7510000467300415</v>
      </c>
      <c r="F17" s="207">
        <v>-1.7089999914169312</v>
      </c>
      <c r="G17" s="207">
        <v>-1.3930000066757202</v>
      </c>
      <c r="H17" s="207">
        <v>-2.257999897003174</v>
      </c>
      <c r="I17" s="207">
        <v>-1.6039999723434448</v>
      </c>
      <c r="J17" s="207">
        <v>0.9079999923706055</v>
      </c>
      <c r="K17" s="207">
        <v>4.553999900817871</v>
      </c>
      <c r="L17" s="207">
        <v>6.083000183105469</v>
      </c>
      <c r="M17" s="207">
        <v>7.909999847412109</v>
      </c>
      <c r="N17" s="207">
        <v>7.099999904632568</v>
      </c>
      <c r="O17" s="207">
        <v>7.300000190734863</v>
      </c>
      <c r="P17" s="207">
        <v>6.866000175476074</v>
      </c>
      <c r="Q17" s="207">
        <v>6.949999809265137</v>
      </c>
      <c r="R17" s="207">
        <v>6.656000137329102</v>
      </c>
      <c r="S17" s="207">
        <v>4.293000221252441</v>
      </c>
      <c r="T17" s="207">
        <v>4.453000068664551</v>
      </c>
      <c r="U17" s="207">
        <v>2.4260001182556152</v>
      </c>
      <c r="V17" s="207">
        <v>1.034000039100647</v>
      </c>
      <c r="W17" s="207">
        <v>0.5270000100135803</v>
      </c>
      <c r="X17" s="207">
        <v>0.6010000109672546</v>
      </c>
      <c r="Y17" s="207">
        <v>0.7689999938011169</v>
      </c>
      <c r="Z17" s="214">
        <f t="shared" si="0"/>
        <v>2.2938750262061753</v>
      </c>
      <c r="AA17" s="151">
        <v>8.40999984741211</v>
      </c>
      <c r="AB17" s="152" t="s">
        <v>37</v>
      </c>
      <c r="AC17" s="2">
        <v>15</v>
      </c>
      <c r="AD17" s="151">
        <v>-2.4690001010894775</v>
      </c>
      <c r="AE17" s="253" t="s">
        <v>38</v>
      </c>
      <c r="AF17" s="1"/>
    </row>
    <row r="18" spans="1:32" ht="11.25" customHeight="1">
      <c r="A18" s="215">
        <v>16</v>
      </c>
      <c r="B18" s="207">
        <v>0.7490000128746033</v>
      </c>
      <c r="C18" s="207">
        <v>0.7699999809265137</v>
      </c>
      <c r="D18" s="207">
        <v>0.621999979019165</v>
      </c>
      <c r="E18" s="207">
        <v>0.7379999756813049</v>
      </c>
      <c r="F18" s="207">
        <v>0.8119999766349792</v>
      </c>
      <c r="G18" s="207">
        <v>1.0230000019073486</v>
      </c>
      <c r="H18" s="207">
        <v>0.9179999828338623</v>
      </c>
      <c r="I18" s="207">
        <v>0.8650000095367432</v>
      </c>
      <c r="J18" s="207">
        <v>6.423999786376953</v>
      </c>
      <c r="K18" s="207">
        <v>7.340000152587891</v>
      </c>
      <c r="L18" s="207">
        <v>6.993000030517578</v>
      </c>
      <c r="M18" s="207">
        <v>7.53000020980835</v>
      </c>
      <c r="N18" s="207">
        <v>6.675000190734863</v>
      </c>
      <c r="O18" s="207">
        <v>6.326000213623047</v>
      </c>
      <c r="P18" s="207">
        <v>6.168000221252441</v>
      </c>
      <c r="Q18" s="207">
        <v>5.682000160217285</v>
      </c>
      <c r="R18" s="207">
        <v>4.76200008392334</v>
      </c>
      <c r="S18" s="207">
        <v>3.621000051498413</v>
      </c>
      <c r="T18" s="207">
        <v>2.680999994277954</v>
      </c>
      <c r="U18" s="207">
        <v>2.437999963760376</v>
      </c>
      <c r="V18" s="207">
        <v>2.618000030517578</v>
      </c>
      <c r="W18" s="207">
        <v>2.427000045776367</v>
      </c>
      <c r="X18" s="207">
        <v>2.1640000343322754</v>
      </c>
      <c r="Y18" s="207">
        <v>1.8680000305175781</v>
      </c>
      <c r="Z18" s="214">
        <f t="shared" si="0"/>
        <v>3.4255833799640336</v>
      </c>
      <c r="AA18" s="151">
        <v>7.809999942779541</v>
      </c>
      <c r="AB18" s="152" t="s">
        <v>39</v>
      </c>
      <c r="AC18" s="2">
        <v>16</v>
      </c>
      <c r="AD18" s="151">
        <v>0.2529999911785126</v>
      </c>
      <c r="AE18" s="253" t="s">
        <v>40</v>
      </c>
      <c r="AF18" s="1"/>
    </row>
    <row r="19" spans="1:32" ht="11.25" customHeight="1">
      <c r="A19" s="215">
        <v>17</v>
      </c>
      <c r="B19" s="207">
        <v>1.7200000286102295</v>
      </c>
      <c r="C19" s="207">
        <v>0.843999981880188</v>
      </c>
      <c r="D19" s="207">
        <v>-0.2849999964237213</v>
      </c>
      <c r="E19" s="207">
        <v>-0.5590000152587891</v>
      </c>
      <c r="F19" s="207">
        <v>-1.097000002861023</v>
      </c>
      <c r="G19" s="207">
        <v>-0.5699999928474426</v>
      </c>
      <c r="H19" s="207">
        <v>-0.4009999930858612</v>
      </c>
      <c r="I19" s="207">
        <v>-0.7179999947547913</v>
      </c>
      <c r="J19" s="207">
        <v>1.6050000190734863</v>
      </c>
      <c r="K19" s="207">
        <v>3.5920000076293945</v>
      </c>
      <c r="L19" s="207">
        <v>5.672999858856201</v>
      </c>
      <c r="M19" s="207">
        <v>6.611999988555908</v>
      </c>
      <c r="N19" s="207">
        <v>5.5229997634887695</v>
      </c>
      <c r="O19" s="207">
        <v>4.750999927520752</v>
      </c>
      <c r="P19" s="207">
        <v>4.370999813079834</v>
      </c>
      <c r="Q19" s="207">
        <v>3.303999900817871</v>
      </c>
      <c r="R19" s="207">
        <v>2.375</v>
      </c>
      <c r="S19" s="207">
        <v>1.656999945640564</v>
      </c>
      <c r="T19" s="207">
        <v>1.1710000038146973</v>
      </c>
      <c r="U19" s="207">
        <v>0.6330000162124634</v>
      </c>
      <c r="V19" s="207">
        <v>1.0130000114440918</v>
      </c>
      <c r="W19" s="207">
        <v>0.7599999904632568</v>
      </c>
      <c r="X19" s="207">
        <v>0.15800000727176666</v>
      </c>
      <c r="Y19" s="207">
        <v>-0.7490000128746033</v>
      </c>
      <c r="Z19" s="214">
        <f t="shared" si="0"/>
        <v>1.7242916356772184</v>
      </c>
      <c r="AA19" s="151">
        <v>7.099999904632568</v>
      </c>
      <c r="AB19" s="152" t="s">
        <v>41</v>
      </c>
      <c r="AC19" s="2">
        <v>17</v>
      </c>
      <c r="AD19" s="151">
        <v>-1.1710000038146973</v>
      </c>
      <c r="AE19" s="253" t="s">
        <v>42</v>
      </c>
      <c r="AF19" s="1"/>
    </row>
    <row r="20" spans="1:32" ht="11.25" customHeight="1">
      <c r="A20" s="215">
        <v>18</v>
      </c>
      <c r="B20" s="207">
        <v>-1.5410000085830688</v>
      </c>
      <c r="C20" s="207">
        <v>-1.2139999866485596</v>
      </c>
      <c r="D20" s="207">
        <v>-1.2029999494552612</v>
      </c>
      <c r="E20" s="207">
        <v>-2.078000068664551</v>
      </c>
      <c r="F20" s="207">
        <v>-1.4670000076293945</v>
      </c>
      <c r="G20" s="207">
        <v>-1.3609999418258667</v>
      </c>
      <c r="H20" s="207">
        <v>-1.2239999771118164</v>
      </c>
      <c r="I20" s="207">
        <v>-1.0549999475479126</v>
      </c>
      <c r="J20" s="207">
        <v>0.22200000286102295</v>
      </c>
      <c r="K20" s="207">
        <v>1.6480000019073486</v>
      </c>
      <c r="L20" s="207">
        <v>4.364999771118164</v>
      </c>
      <c r="M20" s="207">
        <v>4.196000099182129</v>
      </c>
      <c r="N20" s="207">
        <v>4.714000225067139</v>
      </c>
      <c r="O20" s="207">
        <v>5.0279998779296875</v>
      </c>
      <c r="P20" s="207">
        <v>4.984000205993652</v>
      </c>
      <c r="Q20" s="207">
        <v>4.855000019073486</v>
      </c>
      <c r="R20" s="207">
        <v>3.4509999752044678</v>
      </c>
      <c r="S20" s="207">
        <v>2.0260000228881836</v>
      </c>
      <c r="T20" s="207">
        <v>2.5959999561309814</v>
      </c>
      <c r="U20" s="207">
        <v>2.1110000610351562</v>
      </c>
      <c r="V20" s="207">
        <v>1.784000039100647</v>
      </c>
      <c r="W20" s="207">
        <v>-0.7599999904632568</v>
      </c>
      <c r="X20" s="207">
        <v>-1.6139999628067017</v>
      </c>
      <c r="Y20" s="207">
        <v>-1.5820000171661377</v>
      </c>
      <c r="Z20" s="214">
        <f aca="true" t="shared" si="1" ref="Z20:Z33">AVERAGE(B20:Y20)</f>
        <v>1.1200416833162308</v>
      </c>
      <c r="AA20" s="151">
        <v>5.504000186920166</v>
      </c>
      <c r="AB20" s="152" t="s">
        <v>43</v>
      </c>
      <c r="AC20" s="2">
        <v>18</v>
      </c>
      <c r="AD20" s="151">
        <v>-2.4159998893737793</v>
      </c>
      <c r="AE20" s="253" t="s">
        <v>44</v>
      </c>
      <c r="AF20" s="1"/>
    </row>
    <row r="21" spans="1:32" ht="11.25" customHeight="1">
      <c r="A21" s="215">
        <v>19</v>
      </c>
      <c r="B21" s="207">
        <v>-1.7719999551773071</v>
      </c>
      <c r="C21" s="207">
        <v>-1.878000020980835</v>
      </c>
      <c r="D21" s="207">
        <v>-3.0169999599456787</v>
      </c>
      <c r="E21" s="207">
        <v>-3.7239999771118164</v>
      </c>
      <c r="F21" s="207">
        <v>-0.9710000157356262</v>
      </c>
      <c r="G21" s="207">
        <v>-0.14800000190734863</v>
      </c>
      <c r="H21" s="207">
        <v>-0.10599999874830246</v>
      </c>
      <c r="I21" s="207">
        <v>0.7609999775886536</v>
      </c>
      <c r="J21" s="207">
        <v>1.6260000467300415</v>
      </c>
      <c r="K21" s="207">
        <v>4.446000099182129</v>
      </c>
      <c r="L21" s="207">
        <v>5.193999767303467</v>
      </c>
      <c r="M21" s="207">
        <v>6.197999954223633</v>
      </c>
      <c r="N21" s="207">
        <v>6.072999954223633</v>
      </c>
      <c r="O21" s="207">
        <v>6.105000019073486</v>
      </c>
      <c r="P21" s="207">
        <v>5.796999931335449</v>
      </c>
      <c r="Q21" s="207">
        <v>5.035999774932861</v>
      </c>
      <c r="R21" s="207">
        <v>3.9590001106262207</v>
      </c>
      <c r="S21" s="207">
        <v>3.072000026702881</v>
      </c>
      <c r="T21" s="207">
        <v>2.322000026702881</v>
      </c>
      <c r="U21" s="207">
        <v>1.8370000123977661</v>
      </c>
      <c r="V21" s="207">
        <v>1.3509999513626099</v>
      </c>
      <c r="W21" s="207">
        <v>-1.128000020980835</v>
      </c>
      <c r="X21" s="207">
        <v>-1.3700000047683716</v>
      </c>
      <c r="Y21" s="207">
        <v>-1.7079999446868896</v>
      </c>
      <c r="Z21" s="214">
        <f t="shared" si="1"/>
        <v>1.5814583230142791</v>
      </c>
      <c r="AA21" s="151">
        <v>7.159999847412109</v>
      </c>
      <c r="AB21" s="152" t="s">
        <v>45</v>
      </c>
      <c r="AC21" s="2">
        <v>19</v>
      </c>
      <c r="AD21" s="151">
        <v>-3.8410000801086426</v>
      </c>
      <c r="AE21" s="253" t="s">
        <v>46</v>
      </c>
      <c r="AF21" s="1"/>
    </row>
    <row r="22" spans="1:32" ht="11.25" customHeight="1">
      <c r="A22" s="223">
        <v>20</v>
      </c>
      <c r="B22" s="209">
        <v>-2.319999933242798</v>
      </c>
      <c r="C22" s="209">
        <v>-2.6579999923706055</v>
      </c>
      <c r="D22" s="209">
        <v>-2.5850000381469727</v>
      </c>
      <c r="E22" s="209">
        <v>-2.5220000743865967</v>
      </c>
      <c r="F22" s="209">
        <v>-2.2160000801086426</v>
      </c>
      <c r="G22" s="209">
        <v>-2.7219998836517334</v>
      </c>
      <c r="H22" s="209">
        <v>-2.510999917984009</v>
      </c>
      <c r="I22" s="209">
        <v>-1.9320000410079956</v>
      </c>
      <c r="J22" s="209">
        <v>0.3700000047683716</v>
      </c>
      <c r="K22" s="209">
        <v>3.0429999828338623</v>
      </c>
      <c r="L22" s="209">
        <v>6.046999931335449</v>
      </c>
      <c r="M22" s="209">
        <v>5.675000190734863</v>
      </c>
      <c r="N22" s="209">
        <v>6.203999996185303</v>
      </c>
      <c r="O22" s="209">
        <v>6.583000183105469</v>
      </c>
      <c r="P22" s="209">
        <v>6.868000030517578</v>
      </c>
      <c r="Q22" s="209">
        <v>6.210999965667725</v>
      </c>
      <c r="R22" s="209">
        <v>5.302000045776367</v>
      </c>
      <c r="S22" s="209">
        <v>4.900000095367432</v>
      </c>
      <c r="T22" s="209">
        <v>3.9590001106262207</v>
      </c>
      <c r="U22" s="209">
        <v>3.3889999389648438</v>
      </c>
      <c r="V22" s="209">
        <v>3.2090001106262207</v>
      </c>
      <c r="W22" s="209">
        <v>3.26200008392334</v>
      </c>
      <c r="X22" s="209">
        <v>2.859999895095825</v>
      </c>
      <c r="Y22" s="209">
        <v>3.187999963760376</v>
      </c>
      <c r="Z22" s="224">
        <f t="shared" si="1"/>
        <v>2.150166690349579</v>
      </c>
      <c r="AA22" s="157">
        <v>7.400000095367432</v>
      </c>
      <c r="AB22" s="210" t="s">
        <v>47</v>
      </c>
      <c r="AC22" s="211">
        <v>20</v>
      </c>
      <c r="AD22" s="157">
        <v>-3.0269999504089355</v>
      </c>
      <c r="AE22" s="254" t="s">
        <v>48</v>
      </c>
      <c r="AF22" s="1"/>
    </row>
    <row r="23" spans="1:32" ht="11.25" customHeight="1">
      <c r="A23" s="215">
        <v>21</v>
      </c>
      <c r="B23" s="207">
        <v>2.934999942779541</v>
      </c>
      <c r="C23" s="207">
        <v>3.8340001106262207</v>
      </c>
      <c r="D23" s="207">
        <v>3.5380001068115234</v>
      </c>
      <c r="E23" s="207">
        <v>3.496000051498413</v>
      </c>
      <c r="F23" s="207">
        <v>3.2209999561309814</v>
      </c>
      <c r="G23" s="207">
        <v>2.924999952316284</v>
      </c>
      <c r="H23" s="207">
        <v>2.9670000076293945</v>
      </c>
      <c r="I23" s="207">
        <v>2.9570000171661377</v>
      </c>
      <c r="J23" s="207">
        <v>3.242000102996826</v>
      </c>
      <c r="K23" s="207">
        <v>3.569999933242798</v>
      </c>
      <c r="L23" s="207">
        <v>5.004000186920166</v>
      </c>
      <c r="M23" s="207">
        <v>5.204999923706055</v>
      </c>
      <c r="N23" s="207">
        <v>4.739999771118164</v>
      </c>
      <c r="O23" s="207">
        <v>4.179999828338623</v>
      </c>
      <c r="P23" s="207">
        <v>3.7679998874664307</v>
      </c>
      <c r="Q23" s="207">
        <v>3.430999994277954</v>
      </c>
      <c r="R23" s="207">
        <v>3.177999973297119</v>
      </c>
      <c r="S23" s="207">
        <v>2.365000009536743</v>
      </c>
      <c r="T23" s="207">
        <v>2.2060000896453857</v>
      </c>
      <c r="U23" s="207">
        <v>1.9210000038146973</v>
      </c>
      <c r="V23" s="207">
        <v>1.8480000495910645</v>
      </c>
      <c r="W23" s="207">
        <v>1.784000039100647</v>
      </c>
      <c r="X23" s="207">
        <v>1.7209999561309814</v>
      </c>
      <c r="Y23" s="207">
        <v>1.4880000352859497</v>
      </c>
      <c r="Z23" s="214">
        <f t="shared" si="1"/>
        <v>3.1468333303928375</v>
      </c>
      <c r="AA23" s="151">
        <v>5.986999988555908</v>
      </c>
      <c r="AB23" s="152" t="s">
        <v>49</v>
      </c>
      <c r="AC23" s="2">
        <v>21</v>
      </c>
      <c r="AD23" s="151">
        <v>1.4359999895095825</v>
      </c>
      <c r="AE23" s="253" t="s">
        <v>50</v>
      </c>
      <c r="AF23" s="1"/>
    </row>
    <row r="24" spans="1:32" ht="11.25" customHeight="1">
      <c r="A24" s="215">
        <v>22</v>
      </c>
      <c r="B24" s="207">
        <v>0.5809999704360962</v>
      </c>
      <c r="C24" s="207">
        <v>0.6970000267028809</v>
      </c>
      <c r="D24" s="207">
        <v>-1.0870000123977661</v>
      </c>
      <c r="E24" s="207">
        <v>-0.39100000262260437</v>
      </c>
      <c r="F24" s="207">
        <v>0.7179999947547913</v>
      </c>
      <c r="G24" s="207">
        <v>-0.7390000224113464</v>
      </c>
      <c r="H24" s="207">
        <v>-2.7760000228881836</v>
      </c>
      <c r="I24" s="207">
        <v>-1.6469999551773071</v>
      </c>
      <c r="J24" s="207">
        <v>4.302000045776367</v>
      </c>
      <c r="K24" s="207">
        <v>4.98799991607666</v>
      </c>
      <c r="L24" s="207">
        <v>5.494999885559082</v>
      </c>
      <c r="M24" s="207">
        <v>5.432000160217285</v>
      </c>
      <c r="N24" s="207">
        <v>5.781000137329102</v>
      </c>
      <c r="O24" s="207">
        <v>5.7179999351501465</v>
      </c>
      <c r="P24" s="207">
        <v>5.5920000076293945</v>
      </c>
      <c r="Q24" s="207">
        <v>5.506999969482422</v>
      </c>
      <c r="R24" s="207">
        <v>5.453999996185303</v>
      </c>
      <c r="S24" s="207">
        <v>4.416999816894531</v>
      </c>
      <c r="T24" s="207">
        <v>4.394000053405762</v>
      </c>
      <c r="U24" s="207">
        <v>3.8340001106262207</v>
      </c>
      <c r="V24" s="207">
        <v>3.3369998931884766</v>
      </c>
      <c r="W24" s="207">
        <v>1.309000015258789</v>
      </c>
      <c r="X24" s="207">
        <v>0.4650000035762787</v>
      </c>
      <c r="Y24" s="207">
        <v>0.3059999942779541</v>
      </c>
      <c r="Z24" s="214">
        <f t="shared" si="1"/>
        <v>2.570291663209597</v>
      </c>
      <c r="AA24" s="151">
        <v>6.5960001945495605</v>
      </c>
      <c r="AB24" s="152" t="s">
        <v>51</v>
      </c>
      <c r="AC24" s="2">
        <v>22</v>
      </c>
      <c r="AD24" s="151">
        <v>-2.9549999237060547</v>
      </c>
      <c r="AE24" s="253" t="s">
        <v>34</v>
      </c>
      <c r="AF24" s="1"/>
    </row>
    <row r="25" spans="1:32" ht="11.25" customHeight="1">
      <c r="A25" s="215">
        <v>23</v>
      </c>
      <c r="B25" s="207">
        <v>0.17900000512599945</v>
      </c>
      <c r="C25" s="207">
        <v>0.010999999940395355</v>
      </c>
      <c r="D25" s="207">
        <v>0.33799999952316284</v>
      </c>
      <c r="E25" s="207">
        <v>0.5490000247955322</v>
      </c>
      <c r="F25" s="207">
        <v>0.7599999904632568</v>
      </c>
      <c r="G25" s="207">
        <v>0.7080000042915344</v>
      </c>
      <c r="H25" s="207">
        <v>1.9429999589920044</v>
      </c>
      <c r="I25" s="207">
        <v>1.309999942779541</v>
      </c>
      <c r="J25" s="207">
        <v>4.448999881744385</v>
      </c>
      <c r="K25" s="207">
        <v>4.394000053405762</v>
      </c>
      <c r="L25" s="207">
        <v>4.7820000648498535</v>
      </c>
      <c r="M25" s="207">
        <v>5.058000087738037</v>
      </c>
      <c r="N25" s="207">
        <v>4.994999885559082</v>
      </c>
      <c r="O25" s="207">
        <v>5.02400016784668</v>
      </c>
      <c r="P25" s="207">
        <v>4.989999771118164</v>
      </c>
      <c r="Q25" s="207">
        <v>4.367000102996826</v>
      </c>
      <c r="R25" s="207">
        <v>3.8519999980926514</v>
      </c>
      <c r="S25" s="207">
        <v>3.5250000953674316</v>
      </c>
      <c r="T25" s="207">
        <v>3.9800000190734863</v>
      </c>
      <c r="U25" s="207">
        <v>4.25600004196167</v>
      </c>
      <c r="V25" s="207">
        <v>4.540999889373779</v>
      </c>
      <c r="W25" s="207">
        <v>4.065000057220459</v>
      </c>
      <c r="X25" s="207">
        <v>3.5450000762939453</v>
      </c>
      <c r="Y25" s="207">
        <v>2.6679999828338623</v>
      </c>
      <c r="Z25" s="214">
        <f t="shared" si="1"/>
        <v>3.095375004224479</v>
      </c>
      <c r="AA25" s="151">
        <v>5.184999942779541</v>
      </c>
      <c r="AB25" s="152" t="s">
        <v>52</v>
      </c>
      <c r="AC25" s="2">
        <v>23</v>
      </c>
      <c r="AD25" s="151">
        <v>-0.08399999886751175</v>
      </c>
      <c r="AE25" s="253" t="s">
        <v>53</v>
      </c>
      <c r="AF25" s="1"/>
    </row>
    <row r="26" spans="1:32" ht="11.25" customHeight="1">
      <c r="A26" s="215">
        <v>24</v>
      </c>
      <c r="B26" s="207">
        <v>2.7750000953674316</v>
      </c>
      <c r="C26" s="207">
        <v>2.7860000133514404</v>
      </c>
      <c r="D26" s="207">
        <v>2.996999979019165</v>
      </c>
      <c r="E26" s="207">
        <v>2.4489998817443848</v>
      </c>
      <c r="F26" s="207">
        <v>2.818000078201294</v>
      </c>
      <c r="G26" s="207">
        <v>2.5969998836517334</v>
      </c>
      <c r="H26" s="207">
        <v>3.0510001182556152</v>
      </c>
      <c r="I26" s="207">
        <v>4.795000076293945</v>
      </c>
      <c r="J26" s="207">
        <v>5.260000228881836</v>
      </c>
      <c r="K26" s="207">
        <v>7.039999961853027</v>
      </c>
      <c r="L26" s="207">
        <v>7.239999771118164</v>
      </c>
      <c r="M26" s="207">
        <v>7.199999809265137</v>
      </c>
      <c r="N26" s="207">
        <v>6.071000099182129</v>
      </c>
      <c r="O26" s="207">
        <v>5.427000045776367</v>
      </c>
      <c r="P26" s="207">
        <v>4.7179999351501465</v>
      </c>
      <c r="Q26" s="207">
        <v>3.937000036239624</v>
      </c>
      <c r="R26" s="207">
        <v>2.9760000705718994</v>
      </c>
      <c r="S26" s="207">
        <v>1.9839999675750732</v>
      </c>
      <c r="T26" s="207">
        <v>1.5720000267028809</v>
      </c>
      <c r="U26" s="207">
        <v>1.5080000162124634</v>
      </c>
      <c r="V26" s="207">
        <v>0.7279999852180481</v>
      </c>
      <c r="W26" s="207">
        <v>0.43299999833106995</v>
      </c>
      <c r="X26" s="207">
        <v>0.3160000145435333</v>
      </c>
      <c r="Y26" s="207">
        <v>-0.3160000145435333</v>
      </c>
      <c r="Z26" s="214">
        <f t="shared" si="1"/>
        <v>3.3484166699151197</v>
      </c>
      <c r="AA26" s="151">
        <v>7.849999904632568</v>
      </c>
      <c r="AB26" s="152" t="s">
        <v>54</v>
      </c>
      <c r="AC26" s="2">
        <v>24</v>
      </c>
      <c r="AD26" s="151">
        <v>-0.38999998569488525</v>
      </c>
      <c r="AE26" s="253" t="s">
        <v>50</v>
      </c>
      <c r="AF26" s="1"/>
    </row>
    <row r="27" spans="1:32" ht="11.25" customHeight="1">
      <c r="A27" s="215">
        <v>25</v>
      </c>
      <c r="B27" s="207">
        <v>-0.5590000152587891</v>
      </c>
      <c r="C27" s="207">
        <v>-1.0540000200271606</v>
      </c>
      <c r="D27" s="207">
        <v>-0.3059999942779541</v>
      </c>
      <c r="E27" s="207">
        <v>-1.781999945640564</v>
      </c>
      <c r="F27" s="207">
        <v>-2.203000068664551</v>
      </c>
      <c r="G27" s="207">
        <v>-1.8350000381469727</v>
      </c>
      <c r="H27" s="207">
        <v>-1.4869999885559082</v>
      </c>
      <c r="I27" s="207">
        <v>-0.15800000727176666</v>
      </c>
      <c r="J27" s="207">
        <v>2.3340001106262207</v>
      </c>
      <c r="K27" s="207">
        <v>3.746999979019165</v>
      </c>
      <c r="L27" s="207">
        <v>5.9730000495910645</v>
      </c>
      <c r="M27" s="207">
        <v>6.4070000648498535</v>
      </c>
      <c r="N27" s="207">
        <v>5.889999866485596</v>
      </c>
      <c r="O27" s="207">
        <v>5.877999782562256</v>
      </c>
      <c r="P27" s="207">
        <v>5.7829999923706055</v>
      </c>
      <c r="Q27" s="207">
        <v>5.085000038146973</v>
      </c>
      <c r="R27" s="207">
        <v>3.805999994277954</v>
      </c>
      <c r="S27" s="207">
        <v>2.6579999923706055</v>
      </c>
      <c r="T27" s="207">
        <v>2.055999994277954</v>
      </c>
      <c r="U27" s="207">
        <v>1.9509999752044678</v>
      </c>
      <c r="V27" s="207">
        <v>1.350000023841858</v>
      </c>
      <c r="W27" s="207">
        <v>0.515999972820282</v>
      </c>
      <c r="X27" s="207">
        <v>0.22100000083446503</v>
      </c>
      <c r="Y27" s="207">
        <v>-1.2009999752044678</v>
      </c>
      <c r="Z27" s="214">
        <f t="shared" si="1"/>
        <v>1.794583324342966</v>
      </c>
      <c r="AA27" s="151">
        <v>7.21999979019165</v>
      </c>
      <c r="AB27" s="152" t="s">
        <v>39</v>
      </c>
      <c r="AC27" s="2">
        <v>25</v>
      </c>
      <c r="AD27" s="151">
        <v>-2.614000082015991</v>
      </c>
      <c r="AE27" s="253" t="s">
        <v>55</v>
      </c>
      <c r="AF27" s="1"/>
    </row>
    <row r="28" spans="1:32" ht="11.25" customHeight="1">
      <c r="A28" s="215">
        <v>26</v>
      </c>
      <c r="B28" s="207">
        <v>-1.718000054359436</v>
      </c>
      <c r="C28" s="207">
        <v>-1.4450000524520874</v>
      </c>
      <c r="D28" s="207">
        <v>-1.1390000581741333</v>
      </c>
      <c r="E28" s="207">
        <v>-2.361999988555908</v>
      </c>
      <c r="F28" s="207">
        <v>-3.259999990463257</v>
      </c>
      <c r="G28" s="207">
        <v>-1.593999981880188</v>
      </c>
      <c r="H28" s="207">
        <v>-1.7100000381469727</v>
      </c>
      <c r="I28" s="207">
        <v>-0.9079999923706055</v>
      </c>
      <c r="J28" s="207">
        <v>2.059999942779541</v>
      </c>
      <c r="K28" s="207">
        <v>3.9630000591278076</v>
      </c>
      <c r="L28" s="207">
        <v>4.142000198364258</v>
      </c>
      <c r="M28" s="207">
        <v>5.96999979019165</v>
      </c>
      <c r="N28" s="207">
        <v>6.373000144958496</v>
      </c>
      <c r="O28" s="207">
        <v>6.36299991607666</v>
      </c>
      <c r="P28" s="207">
        <v>5.96999979019165</v>
      </c>
      <c r="Q28" s="207">
        <v>5.34499979019165</v>
      </c>
      <c r="R28" s="207">
        <v>4.118000030517578</v>
      </c>
      <c r="S28" s="207">
        <v>3.1989998817443848</v>
      </c>
      <c r="T28" s="207">
        <v>2.2699999809265137</v>
      </c>
      <c r="U28" s="207">
        <v>1.4249999523162842</v>
      </c>
      <c r="V28" s="207">
        <v>0.8859999775886536</v>
      </c>
      <c r="W28" s="207">
        <v>1.402999997138977</v>
      </c>
      <c r="X28" s="207">
        <v>1.3289999961853027</v>
      </c>
      <c r="Y28" s="207">
        <v>0.5059999823570251</v>
      </c>
      <c r="Z28" s="214">
        <f t="shared" si="1"/>
        <v>1.7160833030939102</v>
      </c>
      <c r="AA28" s="151">
        <v>7.909999847412109</v>
      </c>
      <c r="AB28" s="152" t="s">
        <v>51</v>
      </c>
      <c r="AC28" s="2">
        <v>26</v>
      </c>
      <c r="AD28" s="151">
        <v>-3.3340001106262207</v>
      </c>
      <c r="AE28" s="253" t="s">
        <v>42</v>
      </c>
      <c r="AF28" s="1"/>
    </row>
    <row r="29" spans="1:32" ht="11.25" customHeight="1">
      <c r="A29" s="215">
        <v>27</v>
      </c>
      <c r="B29" s="207">
        <v>-0.15800000727176666</v>
      </c>
      <c r="C29" s="207">
        <v>-0.46399998664855957</v>
      </c>
      <c r="D29" s="207">
        <v>-0.8859999775886536</v>
      </c>
      <c r="E29" s="207">
        <v>-1.6460000276565552</v>
      </c>
      <c r="F29" s="207">
        <v>-0.4959999918937683</v>
      </c>
      <c r="G29" s="207">
        <v>-0.3479999899864197</v>
      </c>
      <c r="H29" s="207">
        <v>-0.7919999957084656</v>
      </c>
      <c r="I29" s="207">
        <v>-1.371999979019165</v>
      </c>
      <c r="J29" s="207">
        <v>1.4259999990463257</v>
      </c>
      <c r="K29" s="207">
        <v>3.6459999084472656</v>
      </c>
      <c r="L29" s="207">
        <v>5.326000213623047</v>
      </c>
      <c r="M29" s="207">
        <v>6.86899995803833</v>
      </c>
      <c r="N29" s="207">
        <v>5.208000183105469</v>
      </c>
      <c r="O29" s="207">
        <v>5.922999858856201</v>
      </c>
      <c r="P29" s="207">
        <v>6.511000156402588</v>
      </c>
      <c r="Q29" s="207">
        <v>6.111999988555908</v>
      </c>
      <c r="R29" s="207">
        <v>5.014999866485596</v>
      </c>
      <c r="S29" s="207">
        <v>4.234000205993652</v>
      </c>
      <c r="T29" s="207">
        <v>2.247999906539917</v>
      </c>
      <c r="U29" s="207">
        <v>2.563999891281128</v>
      </c>
      <c r="V29" s="207">
        <v>0.4749999940395355</v>
      </c>
      <c r="W29" s="207">
        <v>-0.515999972820282</v>
      </c>
      <c r="X29" s="207">
        <v>-1.7380000352859497</v>
      </c>
      <c r="Y29" s="207">
        <v>-2.065999984741211</v>
      </c>
      <c r="Z29" s="214">
        <f t="shared" si="1"/>
        <v>1.8781250075747569</v>
      </c>
      <c r="AA29" s="151">
        <v>6.995999813079834</v>
      </c>
      <c r="AB29" s="152" t="s">
        <v>56</v>
      </c>
      <c r="AC29" s="2">
        <v>27</v>
      </c>
      <c r="AD29" s="151">
        <v>-2.0869998931884766</v>
      </c>
      <c r="AE29" s="253" t="s">
        <v>26</v>
      </c>
      <c r="AF29" s="1"/>
    </row>
    <row r="30" spans="1:32" ht="11.25" customHeight="1">
      <c r="A30" s="215">
        <v>28</v>
      </c>
      <c r="B30" s="207">
        <v>-2.677999973297119</v>
      </c>
      <c r="C30" s="207">
        <v>-2.246999979019165</v>
      </c>
      <c r="D30" s="207">
        <v>-2.4790000915527344</v>
      </c>
      <c r="E30" s="207">
        <v>-3.0899999141693115</v>
      </c>
      <c r="F30" s="207">
        <v>-3.2699999809265137</v>
      </c>
      <c r="G30" s="207">
        <v>-3.5759999752044678</v>
      </c>
      <c r="H30" s="207">
        <v>-3.4809999465942383</v>
      </c>
      <c r="I30" s="207">
        <v>-2.437999963760376</v>
      </c>
      <c r="J30" s="207">
        <v>1.593999981880188</v>
      </c>
      <c r="K30" s="207">
        <v>5.36899995803833</v>
      </c>
      <c r="L30" s="207">
        <v>7.360000133514404</v>
      </c>
      <c r="M30" s="207">
        <v>7.630000114440918</v>
      </c>
      <c r="N30" s="207">
        <v>7.130000114440918</v>
      </c>
      <c r="O30" s="207">
        <v>7.400000095367432</v>
      </c>
      <c r="P30" s="207">
        <v>6.986999988555908</v>
      </c>
      <c r="Q30" s="207">
        <v>7.170000076293945</v>
      </c>
      <c r="R30" s="207">
        <v>5.829999923706055</v>
      </c>
      <c r="S30" s="207">
        <v>4.909999847412109</v>
      </c>
      <c r="T30" s="207">
        <v>4.6570000648498535</v>
      </c>
      <c r="U30" s="207">
        <v>4.361000061035156</v>
      </c>
      <c r="V30" s="207">
        <v>2.734999895095825</v>
      </c>
      <c r="W30" s="207">
        <v>2.2809998989105225</v>
      </c>
      <c r="X30" s="207">
        <v>2.8940000534057617</v>
      </c>
      <c r="Y30" s="207">
        <v>4.035999774932861</v>
      </c>
      <c r="Z30" s="214">
        <f t="shared" si="1"/>
        <v>2.461875006556511</v>
      </c>
      <c r="AA30" s="151">
        <v>8.9399995803833</v>
      </c>
      <c r="AB30" s="152" t="s">
        <v>33</v>
      </c>
      <c r="AC30" s="2">
        <v>28</v>
      </c>
      <c r="AD30" s="151">
        <v>-3.8610000610351562</v>
      </c>
      <c r="AE30" s="253" t="s">
        <v>57</v>
      </c>
      <c r="AF30" s="1"/>
    </row>
    <row r="31" spans="1:32" ht="11.25" customHeight="1">
      <c r="A31" s="215">
        <v>29</v>
      </c>
      <c r="B31" s="207">
        <v>2.0269999504089355</v>
      </c>
      <c r="C31" s="207">
        <v>1.9320000410079956</v>
      </c>
      <c r="D31" s="207">
        <v>3.7690000534057617</v>
      </c>
      <c r="E31" s="207">
        <v>2.98799991607666</v>
      </c>
      <c r="F31" s="207">
        <v>2.681999921798706</v>
      </c>
      <c r="G31" s="207">
        <v>2.6389999389648438</v>
      </c>
      <c r="H31" s="207">
        <v>3.1989998817443848</v>
      </c>
      <c r="I31" s="207">
        <v>4.107999801635742</v>
      </c>
      <c r="J31" s="207">
        <v>4.836999893188477</v>
      </c>
      <c r="K31" s="207">
        <v>5.638999938964844</v>
      </c>
      <c r="L31" s="207">
        <v>6.165999889373779</v>
      </c>
      <c r="M31" s="207">
        <v>6.460000038146973</v>
      </c>
      <c r="N31" s="207">
        <v>6.4730000495910645</v>
      </c>
      <c r="O31" s="207">
        <v>6.197000026702881</v>
      </c>
      <c r="P31" s="207">
        <v>5.711999893188477</v>
      </c>
      <c r="Q31" s="207">
        <v>5.321000099182129</v>
      </c>
      <c r="R31" s="207">
        <v>5.224999904632568</v>
      </c>
      <c r="S31" s="207">
        <v>4.336999893188477</v>
      </c>
      <c r="T31" s="207">
        <v>4.2210001945495605</v>
      </c>
      <c r="U31" s="207">
        <v>4.010000228881836</v>
      </c>
      <c r="V31" s="207">
        <v>3.546999931335449</v>
      </c>
      <c r="W31" s="207">
        <v>3.5969998836517334</v>
      </c>
      <c r="X31" s="207">
        <v>3.5980000495910645</v>
      </c>
      <c r="Y31" s="207">
        <v>3.25</v>
      </c>
      <c r="Z31" s="214">
        <f t="shared" si="1"/>
        <v>4.247249975800514</v>
      </c>
      <c r="AA31" s="151">
        <v>6.610000133514404</v>
      </c>
      <c r="AB31" s="152" t="s">
        <v>58</v>
      </c>
      <c r="AC31" s="2">
        <v>29</v>
      </c>
      <c r="AD31" s="151">
        <v>1.5729999542236328</v>
      </c>
      <c r="AE31" s="253" t="s">
        <v>59</v>
      </c>
      <c r="AF31" s="1"/>
    </row>
    <row r="32" spans="1:32" ht="11.25" customHeight="1">
      <c r="A32" s="215">
        <v>30</v>
      </c>
      <c r="B32" s="207">
        <v>3.240000009536743</v>
      </c>
      <c r="C32" s="207">
        <v>3.0179998874664307</v>
      </c>
      <c r="D32" s="207">
        <v>2.944000005722046</v>
      </c>
      <c r="E32" s="207">
        <v>2.9660000801086426</v>
      </c>
      <c r="F32" s="207">
        <v>3.1029999256134033</v>
      </c>
      <c r="G32" s="207">
        <v>2.311000108718872</v>
      </c>
      <c r="H32" s="207">
        <v>1.5829999446868896</v>
      </c>
      <c r="I32" s="207">
        <v>2.618000030517578</v>
      </c>
      <c r="J32" s="207">
        <v>6.2220001220703125</v>
      </c>
      <c r="K32" s="207">
        <v>9.770000457763672</v>
      </c>
      <c r="L32" s="207">
        <v>9.930000305175781</v>
      </c>
      <c r="M32" s="207">
        <v>11.619999885559082</v>
      </c>
      <c r="N32" s="207">
        <v>10.40999984741211</v>
      </c>
      <c r="O32" s="207">
        <v>11.819999694824219</v>
      </c>
      <c r="P32" s="207">
        <v>11.4399995803833</v>
      </c>
      <c r="Q32" s="207">
        <v>10.489999771118164</v>
      </c>
      <c r="R32" s="207">
        <v>9.6899995803833</v>
      </c>
      <c r="S32" s="207">
        <v>9.899999618530273</v>
      </c>
      <c r="T32" s="207">
        <v>9.550000190734863</v>
      </c>
      <c r="U32" s="207">
        <v>8.710000038146973</v>
      </c>
      <c r="V32" s="207">
        <v>7.349999904632568</v>
      </c>
      <c r="W32" s="207">
        <v>7.190000057220459</v>
      </c>
      <c r="X32" s="207">
        <v>6.103000164031982</v>
      </c>
      <c r="Y32" s="207">
        <v>5.5320000648498535</v>
      </c>
      <c r="Z32" s="214">
        <f t="shared" si="1"/>
        <v>6.979583303133647</v>
      </c>
      <c r="AA32" s="151">
        <v>12.119999885559082</v>
      </c>
      <c r="AB32" s="152" t="s">
        <v>41</v>
      </c>
      <c r="AC32" s="2">
        <v>30</v>
      </c>
      <c r="AD32" s="151">
        <v>1.402999997138977</v>
      </c>
      <c r="AE32" s="253" t="s">
        <v>60</v>
      </c>
      <c r="AF32" s="1"/>
    </row>
    <row r="33" spans="1:32" ht="11.25" customHeight="1">
      <c r="A33" s="215">
        <v>31</v>
      </c>
      <c r="B33" s="207">
        <v>5.3420000076293945</v>
      </c>
      <c r="C33" s="207">
        <v>4.211999893188477</v>
      </c>
      <c r="D33" s="207">
        <v>3.8949999809265137</v>
      </c>
      <c r="E33" s="207">
        <v>3.0290000438690186</v>
      </c>
      <c r="F33" s="207">
        <v>2.1630001068115234</v>
      </c>
      <c r="G33" s="207">
        <v>1.7510000467300415</v>
      </c>
      <c r="H33" s="207">
        <v>1.8259999752044678</v>
      </c>
      <c r="I33" s="207">
        <v>2.565999984741211</v>
      </c>
      <c r="J33" s="207">
        <v>5.5879998207092285</v>
      </c>
      <c r="K33" s="207">
        <v>6.88700008392334</v>
      </c>
      <c r="L33" s="207">
        <v>7.980000019073486</v>
      </c>
      <c r="M33" s="207">
        <v>8.25</v>
      </c>
      <c r="N33" s="207">
        <v>7.909999847412109</v>
      </c>
      <c r="O33" s="207">
        <v>7.429999828338623</v>
      </c>
      <c r="P33" s="207">
        <v>6.644000053405762</v>
      </c>
      <c r="Q33" s="207">
        <v>5.611000061035156</v>
      </c>
      <c r="R33" s="207">
        <v>4.418000221252441</v>
      </c>
      <c r="S33" s="207">
        <v>3.194999933242798</v>
      </c>
      <c r="T33" s="207">
        <v>1.972000002861023</v>
      </c>
      <c r="U33" s="207">
        <v>0.9909999966621399</v>
      </c>
      <c r="V33" s="207">
        <v>1.6779999732971191</v>
      </c>
      <c r="W33" s="207">
        <v>0.7279999852180481</v>
      </c>
      <c r="X33" s="207">
        <v>1.9290000200271606</v>
      </c>
      <c r="Y33" s="207">
        <v>1.465000033378601</v>
      </c>
      <c r="Z33" s="214">
        <f t="shared" si="1"/>
        <v>4.060833329955737</v>
      </c>
      <c r="AA33" s="151">
        <v>9.149999618530273</v>
      </c>
      <c r="AB33" s="152" t="s">
        <v>61</v>
      </c>
      <c r="AC33" s="2">
        <v>31</v>
      </c>
      <c r="AD33" s="151">
        <v>0.210999995470047</v>
      </c>
      <c r="AE33" s="253" t="s">
        <v>62</v>
      </c>
      <c r="AF33" s="1"/>
    </row>
    <row r="34" spans="1:32" ht="15" customHeight="1">
      <c r="A34" s="216" t="s">
        <v>63</v>
      </c>
      <c r="B34" s="217">
        <f>AVERAGE(B3:B33)</f>
        <v>1.2989354948362997</v>
      </c>
      <c r="C34" s="217">
        <f aca="true" t="shared" si="2" ref="C34:R34">AVERAGE(C3:C33)</f>
        <v>1.2578387064558845</v>
      </c>
      <c r="D34" s="217">
        <f t="shared" si="2"/>
        <v>1.0532258210643646</v>
      </c>
      <c r="E34" s="217">
        <f t="shared" si="2"/>
        <v>0.7091612767788672</v>
      </c>
      <c r="F34" s="217">
        <f t="shared" si="2"/>
        <v>0.889290310682789</v>
      </c>
      <c r="G34" s="217">
        <f t="shared" si="2"/>
        <v>0.7120322585105896</v>
      </c>
      <c r="H34" s="217">
        <f t="shared" si="2"/>
        <v>0.5620645171692294</v>
      </c>
      <c r="I34" s="217">
        <f t="shared" si="2"/>
        <v>1.047612888918769</v>
      </c>
      <c r="J34" s="217">
        <f t="shared" si="2"/>
        <v>3.518645175041691</v>
      </c>
      <c r="K34" s="217">
        <f t="shared" si="2"/>
        <v>5.419709697846444</v>
      </c>
      <c r="L34" s="217">
        <f t="shared" si="2"/>
        <v>6.850032283413794</v>
      </c>
      <c r="M34" s="217">
        <f t="shared" si="2"/>
        <v>7.581741932899721</v>
      </c>
      <c r="N34" s="217">
        <f t="shared" si="2"/>
        <v>7.172322542436661</v>
      </c>
      <c r="O34" s="217">
        <f t="shared" si="2"/>
        <v>7.263580691429876</v>
      </c>
      <c r="P34" s="217">
        <f t="shared" si="2"/>
        <v>6.988419371266519</v>
      </c>
      <c r="Q34" s="217">
        <f t="shared" si="2"/>
        <v>6.547645207374327</v>
      </c>
      <c r="R34" s="217">
        <f t="shared" si="2"/>
        <v>5.6614838723213445</v>
      </c>
      <c r="S34" s="217">
        <f aca="true" t="shared" si="3" ref="S34:Y34">AVERAGE(S3:S33)</f>
        <v>4.897677448488051</v>
      </c>
      <c r="T34" s="217">
        <f t="shared" si="3"/>
        <v>4.383483902100594</v>
      </c>
      <c r="U34" s="217">
        <f t="shared" si="3"/>
        <v>3.8392903439460264</v>
      </c>
      <c r="V34" s="217">
        <f t="shared" si="3"/>
        <v>3.2607419481200557</v>
      </c>
      <c r="W34" s="217">
        <f t="shared" si="3"/>
        <v>2.49012902571309</v>
      </c>
      <c r="X34" s="217">
        <f t="shared" si="3"/>
        <v>2.2851613077425186</v>
      </c>
      <c r="Y34" s="217">
        <f t="shared" si="3"/>
        <v>1.995032248477782</v>
      </c>
      <c r="Z34" s="217">
        <f>AVERAGE(B3:Y33)</f>
        <v>3.653552428043137</v>
      </c>
      <c r="AA34" s="218">
        <f>(AVERAGE(最高))</f>
        <v>8.628161215013073</v>
      </c>
      <c r="AB34" s="219"/>
      <c r="AC34" s="220"/>
      <c r="AD34" s="218">
        <f>(AVERAGE(最低))</f>
        <v>-0.7829677513049494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20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13.369999885559082</v>
      </c>
      <c r="C46" s="3">
        <v>11</v>
      </c>
      <c r="D46" s="159" t="s">
        <v>29</v>
      </c>
      <c r="E46" s="197"/>
      <c r="F46" s="156"/>
      <c r="G46" s="157">
        <f>MIN(最低)</f>
        <v>-3.8610000610351562</v>
      </c>
      <c r="H46" s="3">
        <v>28</v>
      </c>
      <c r="I46" s="255" t="s">
        <v>57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16.989999771118164</v>
      </c>
      <c r="C3" s="207">
        <v>16.920000076293945</v>
      </c>
      <c r="D3" s="207">
        <v>16.709999084472656</v>
      </c>
      <c r="E3" s="207">
        <v>16.770000457763672</v>
      </c>
      <c r="F3" s="207">
        <v>16.739999771118164</v>
      </c>
      <c r="G3" s="207">
        <v>16.8700008392334</v>
      </c>
      <c r="H3" s="207">
        <v>16.8700008392334</v>
      </c>
      <c r="I3" s="207">
        <v>17.510000228881836</v>
      </c>
      <c r="J3" s="207">
        <v>17.940000534057617</v>
      </c>
      <c r="K3" s="207">
        <v>18.5</v>
      </c>
      <c r="L3" s="207">
        <v>18.15999984741211</v>
      </c>
      <c r="M3" s="207">
        <v>17.90999984741211</v>
      </c>
      <c r="N3" s="207">
        <v>18</v>
      </c>
      <c r="O3" s="207">
        <v>18.209999084472656</v>
      </c>
      <c r="P3" s="207">
        <v>18.450000762939453</v>
      </c>
      <c r="Q3" s="207">
        <v>18.850000381469727</v>
      </c>
      <c r="R3" s="207">
        <v>18.43000030517578</v>
      </c>
      <c r="S3" s="207">
        <v>17.450000762939453</v>
      </c>
      <c r="T3" s="207">
        <v>17.440000534057617</v>
      </c>
      <c r="U3" s="207">
        <v>16.479999542236328</v>
      </c>
      <c r="V3" s="207">
        <v>15.399999618530273</v>
      </c>
      <c r="W3" s="207">
        <v>14.670000076293945</v>
      </c>
      <c r="X3" s="207">
        <v>14.100000381469727</v>
      </c>
      <c r="Y3" s="207">
        <v>13.880000114440918</v>
      </c>
      <c r="Z3" s="214">
        <f aca="true" t="shared" si="0" ref="Z3:Z33">AVERAGE(B3:Y3)</f>
        <v>17.05208345254262</v>
      </c>
      <c r="AA3" s="151">
        <v>18.8799991607666</v>
      </c>
      <c r="AB3" s="152" t="s">
        <v>413</v>
      </c>
      <c r="AC3" s="2">
        <v>1</v>
      </c>
      <c r="AD3" s="151">
        <v>13.6899995803833</v>
      </c>
      <c r="AE3" s="253" t="s">
        <v>165</v>
      </c>
      <c r="AF3" s="1"/>
    </row>
    <row r="4" spans="1:32" ht="11.25" customHeight="1">
      <c r="A4" s="215">
        <v>2</v>
      </c>
      <c r="B4" s="207">
        <v>13.279999732971191</v>
      </c>
      <c r="C4" s="207">
        <v>12.970000267028809</v>
      </c>
      <c r="D4" s="207">
        <v>12.630000114440918</v>
      </c>
      <c r="E4" s="207">
        <v>12.5</v>
      </c>
      <c r="F4" s="207">
        <v>11.890000343322754</v>
      </c>
      <c r="G4" s="207">
        <v>12.180000305175781</v>
      </c>
      <c r="H4" s="207">
        <v>13.5</v>
      </c>
      <c r="I4" s="207">
        <v>13.649999618530273</v>
      </c>
      <c r="J4" s="207">
        <v>17.18000030517578</v>
      </c>
      <c r="K4" s="207">
        <v>19.809999465942383</v>
      </c>
      <c r="L4" s="207">
        <v>20.309999465942383</v>
      </c>
      <c r="M4" s="207">
        <v>20.549999237060547</v>
      </c>
      <c r="N4" s="207">
        <v>20.290000915527344</v>
      </c>
      <c r="O4" s="207">
        <v>19.610000610351562</v>
      </c>
      <c r="P4" s="207">
        <v>18.979999542236328</v>
      </c>
      <c r="Q4" s="207">
        <v>18.8700008392334</v>
      </c>
      <c r="R4" s="207">
        <v>18.149999618530273</v>
      </c>
      <c r="S4" s="208">
        <v>17.729999542236328</v>
      </c>
      <c r="T4" s="207">
        <v>16.59000015258789</v>
      </c>
      <c r="U4" s="207">
        <v>16.40999984741211</v>
      </c>
      <c r="V4" s="207">
        <v>16.610000610351562</v>
      </c>
      <c r="W4" s="207">
        <v>16.09000015258789</v>
      </c>
      <c r="X4" s="207">
        <v>16.219999313354492</v>
      </c>
      <c r="Y4" s="207">
        <v>16.579999923706055</v>
      </c>
      <c r="Z4" s="214">
        <f t="shared" si="0"/>
        <v>16.357499996821087</v>
      </c>
      <c r="AA4" s="151">
        <v>20.920000076293945</v>
      </c>
      <c r="AB4" s="152" t="s">
        <v>127</v>
      </c>
      <c r="AC4" s="2">
        <v>2</v>
      </c>
      <c r="AD4" s="151">
        <v>11.579999923706055</v>
      </c>
      <c r="AE4" s="253" t="s">
        <v>283</v>
      </c>
      <c r="AF4" s="1"/>
    </row>
    <row r="5" spans="1:32" ht="11.25" customHeight="1">
      <c r="A5" s="215">
        <v>3</v>
      </c>
      <c r="B5" s="207">
        <v>16.219999313354492</v>
      </c>
      <c r="C5" s="207">
        <v>13.569999694824219</v>
      </c>
      <c r="D5" s="207">
        <v>13.210000038146973</v>
      </c>
      <c r="E5" s="207">
        <v>13.579999923706055</v>
      </c>
      <c r="F5" s="207">
        <v>15.390000343322754</v>
      </c>
      <c r="G5" s="207">
        <v>13.050000190734863</v>
      </c>
      <c r="H5" s="207">
        <v>14.630000114440918</v>
      </c>
      <c r="I5" s="207">
        <v>18.479999542236328</v>
      </c>
      <c r="J5" s="207">
        <v>20.280000686645508</v>
      </c>
      <c r="K5" s="207">
        <v>20.540000915527344</v>
      </c>
      <c r="L5" s="207">
        <v>20.479999542236328</v>
      </c>
      <c r="M5" s="207">
        <v>21.1200008392334</v>
      </c>
      <c r="N5" s="207">
        <v>20.829999923706055</v>
      </c>
      <c r="O5" s="207">
        <v>21.139999389648438</v>
      </c>
      <c r="P5" s="207">
        <v>20.690000534057617</v>
      </c>
      <c r="Q5" s="207">
        <v>20.290000915527344</v>
      </c>
      <c r="R5" s="207">
        <v>19.6200008392334</v>
      </c>
      <c r="S5" s="207">
        <v>19.170000076293945</v>
      </c>
      <c r="T5" s="207">
        <v>18.600000381469727</v>
      </c>
      <c r="U5" s="207">
        <v>17.739999771118164</v>
      </c>
      <c r="V5" s="207">
        <v>17.440000534057617</v>
      </c>
      <c r="W5" s="207">
        <v>17.149999618530273</v>
      </c>
      <c r="X5" s="207">
        <v>16.829999923706055</v>
      </c>
      <c r="Y5" s="207">
        <v>15.880000114440918</v>
      </c>
      <c r="Z5" s="214">
        <f t="shared" si="0"/>
        <v>17.74708346525828</v>
      </c>
      <c r="AA5" s="151">
        <v>22.18000030517578</v>
      </c>
      <c r="AB5" s="152" t="s">
        <v>41</v>
      </c>
      <c r="AC5" s="2">
        <v>3</v>
      </c>
      <c r="AD5" s="151">
        <v>12.779999732971191</v>
      </c>
      <c r="AE5" s="253" t="s">
        <v>414</v>
      </c>
      <c r="AF5" s="1"/>
    </row>
    <row r="6" spans="1:32" ht="11.25" customHeight="1">
      <c r="A6" s="215">
        <v>4</v>
      </c>
      <c r="B6" s="207">
        <v>15.350000381469727</v>
      </c>
      <c r="C6" s="207">
        <v>15.279999732971191</v>
      </c>
      <c r="D6" s="207">
        <v>14.4399995803833</v>
      </c>
      <c r="E6" s="207">
        <v>13.470000267028809</v>
      </c>
      <c r="F6" s="207">
        <v>13.130000114440918</v>
      </c>
      <c r="G6" s="207">
        <v>12.529999732971191</v>
      </c>
      <c r="H6" s="207">
        <v>13.670000076293945</v>
      </c>
      <c r="I6" s="207">
        <v>16.350000381469727</v>
      </c>
      <c r="J6" s="207">
        <v>20.010000228881836</v>
      </c>
      <c r="K6" s="207">
        <v>22.190000534057617</v>
      </c>
      <c r="L6" s="207">
        <v>22.559999465942383</v>
      </c>
      <c r="M6" s="207">
        <v>23.079999923706055</v>
      </c>
      <c r="N6" s="207">
        <v>22.270000457763672</v>
      </c>
      <c r="O6" s="207">
        <v>21.690000534057617</v>
      </c>
      <c r="P6" s="207">
        <v>21.649999618530273</v>
      </c>
      <c r="Q6" s="207">
        <v>21.25</v>
      </c>
      <c r="R6" s="207">
        <v>20.8700008392334</v>
      </c>
      <c r="S6" s="207">
        <v>20</v>
      </c>
      <c r="T6" s="207">
        <v>19.43000030517578</v>
      </c>
      <c r="U6" s="207">
        <v>19.1200008392334</v>
      </c>
      <c r="V6" s="207">
        <v>18.850000381469727</v>
      </c>
      <c r="W6" s="207">
        <v>18.18000030517578</v>
      </c>
      <c r="X6" s="207">
        <v>17.489999771118164</v>
      </c>
      <c r="Y6" s="207">
        <v>16.440000534057617</v>
      </c>
      <c r="Z6" s="214">
        <f t="shared" si="0"/>
        <v>18.304166833559673</v>
      </c>
      <c r="AA6" s="151">
        <v>25.1299991607666</v>
      </c>
      <c r="AB6" s="152" t="s">
        <v>344</v>
      </c>
      <c r="AC6" s="2">
        <v>4</v>
      </c>
      <c r="AD6" s="151">
        <v>12.369999885559082</v>
      </c>
      <c r="AE6" s="253" t="s">
        <v>388</v>
      </c>
      <c r="AF6" s="1"/>
    </row>
    <row r="7" spans="1:32" ht="11.25" customHeight="1">
      <c r="A7" s="215">
        <v>5</v>
      </c>
      <c r="B7" s="207">
        <v>15.600000381469727</v>
      </c>
      <c r="C7" s="207">
        <v>15.609999656677246</v>
      </c>
      <c r="D7" s="207">
        <v>15.5</v>
      </c>
      <c r="E7" s="207">
        <v>15.109999656677246</v>
      </c>
      <c r="F7" s="207">
        <v>16.530000686645508</v>
      </c>
      <c r="G7" s="207">
        <v>17.479999542236328</v>
      </c>
      <c r="H7" s="207">
        <v>18.170000076293945</v>
      </c>
      <c r="I7" s="207">
        <v>19.190000534057617</v>
      </c>
      <c r="J7" s="207">
        <v>19.93000030517578</v>
      </c>
      <c r="K7" s="207">
        <v>20.510000228881836</v>
      </c>
      <c r="L7" s="207">
        <v>20.530000686645508</v>
      </c>
      <c r="M7" s="207">
        <v>20.510000228881836</v>
      </c>
      <c r="N7" s="207">
        <v>20.559999465942383</v>
      </c>
      <c r="O7" s="207">
        <v>20.309999465942383</v>
      </c>
      <c r="P7" s="207">
        <v>20.219999313354492</v>
      </c>
      <c r="Q7" s="207">
        <v>19.969999313354492</v>
      </c>
      <c r="R7" s="207">
        <v>19.610000610351562</v>
      </c>
      <c r="S7" s="207">
        <v>19.489999771118164</v>
      </c>
      <c r="T7" s="207">
        <v>18.59000015258789</v>
      </c>
      <c r="U7" s="207">
        <v>18.100000381469727</v>
      </c>
      <c r="V7" s="207">
        <v>17.690000534057617</v>
      </c>
      <c r="W7" s="207">
        <v>17.56999969482422</v>
      </c>
      <c r="X7" s="207">
        <v>17.3700008392334</v>
      </c>
      <c r="Y7" s="207">
        <v>17.190000534057617</v>
      </c>
      <c r="Z7" s="214">
        <f t="shared" si="0"/>
        <v>18.389166752497356</v>
      </c>
      <c r="AA7" s="151">
        <v>21.1200008392334</v>
      </c>
      <c r="AB7" s="152" t="s">
        <v>114</v>
      </c>
      <c r="AC7" s="2">
        <v>5</v>
      </c>
      <c r="AD7" s="151">
        <v>14.800000190734863</v>
      </c>
      <c r="AE7" s="253" t="s">
        <v>415</v>
      </c>
      <c r="AF7" s="1"/>
    </row>
    <row r="8" spans="1:32" ht="11.25" customHeight="1">
      <c r="A8" s="215">
        <v>6</v>
      </c>
      <c r="B8" s="207">
        <v>16.700000762939453</v>
      </c>
      <c r="C8" s="207">
        <v>16.709999084472656</v>
      </c>
      <c r="D8" s="207">
        <v>17.200000762939453</v>
      </c>
      <c r="E8" s="207">
        <v>17.360000610351562</v>
      </c>
      <c r="F8" s="207">
        <v>16.8799991607666</v>
      </c>
      <c r="G8" s="207">
        <v>15.720000267028809</v>
      </c>
      <c r="H8" s="207">
        <v>16</v>
      </c>
      <c r="I8" s="207">
        <v>16.18000030517578</v>
      </c>
      <c r="J8" s="207">
        <v>16.790000915527344</v>
      </c>
      <c r="K8" s="207">
        <v>17.170000076293945</v>
      </c>
      <c r="L8" s="207">
        <v>17.469999313354492</v>
      </c>
      <c r="M8" s="207">
        <v>18.690000534057617</v>
      </c>
      <c r="N8" s="207">
        <v>18.549999237060547</v>
      </c>
      <c r="O8" s="207">
        <v>18.780000686645508</v>
      </c>
      <c r="P8" s="207">
        <v>19.200000762939453</v>
      </c>
      <c r="Q8" s="207">
        <v>18.979999542236328</v>
      </c>
      <c r="R8" s="207">
        <v>19.049999237060547</v>
      </c>
      <c r="S8" s="207">
        <v>17.719999313354492</v>
      </c>
      <c r="T8" s="207">
        <v>17.040000915527344</v>
      </c>
      <c r="U8" s="207">
        <v>16.790000915527344</v>
      </c>
      <c r="V8" s="207">
        <v>16.420000076293945</v>
      </c>
      <c r="W8" s="207">
        <v>16.5</v>
      </c>
      <c r="X8" s="207">
        <v>16.239999771118164</v>
      </c>
      <c r="Y8" s="207">
        <v>15.680000305175781</v>
      </c>
      <c r="Z8" s="214">
        <f t="shared" si="0"/>
        <v>17.242500106493633</v>
      </c>
      <c r="AA8" s="151">
        <v>19.56999969482422</v>
      </c>
      <c r="AB8" s="152" t="s">
        <v>416</v>
      </c>
      <c r="AC8" s="2">
        <v>6</v>
      </c>
      <c r="AD8" s="151">
        <v>15.369999885559082</v>
      </c>
      <c r="AE8" s="253" t="s">
        <v>417</v>
      </c>
      <c r="AF8" s="1"/>
    </row>
    <row r="9" spans="1:32" ht="11.25" customHeight="1">
      <c r="A9" s="215">
        <v>7</v>
      </c>
      <c r="B9" s="207">
        <v>15.6899995803833</v>
      </c>
      <c r="C9" s="207">
        <v>15.130000114440918</v>
      </c>
      <c r="D9" s="207">
        <v>14.75</v>
      </c>
      <c r="E9" s="207">
        <v>14.460000038146973</v>
      </c>
      <c r="F9" s="207">
        <v>14.670000076293945</v>
      </c>
      <c r="G9" s="207">
        <v>14.539999961853027</v>
      </c>
      <c r="H9" s="207">
        <v>15.359999656677246</v>
      </c>
      <c r="I9" s="207">
        <v>17.649999618530273</v>
      </c>
      <c r="J9" s="207">
        <v>19.549999237060547</v>
      </c>
      <c r="K9" s="207">
        <v>20.809999465942383</v>
      </c>
      <c r="L9" s="207">
        <v>21.40999984741211</v>
      </c>
      <c r="M9" s="207">
        <v>22.260000228881836</v>
      </c>
      <c r="N9" s="207">
        <v>22.309999465942383</v>
      </c>
      <c r="O9" s="207">
        <v>21.780000686645508</v>
      </c>
      <c r="P9" s="207">
        <v>21.790000915527344</v>
      </c>
      <c r="Q9" s="207">
        <v>21.40999984741211</v>
      </c>
      <c r="R9" s="207">
        <v>20.450000762939453</v>
      </c>
      <c r="S9" s="207">
        <v>20.170000076293945</v>
      </c>
      <c r="T9" s="207">
        <v>20.1299991607666</v>
      </c>
      <c r="U9" s="207">
        <v>19.84000015258789</v>
      </c>
      <c r="V9" s="207">
        <v>19.600000381469727</v>
      </c>
      <c r="W9" s="207">
        <v>19.540000915527344</v>
      </c>
      <c r="X9" s="207">
        <v>19.520000457763672</v>
      </c>
      <c r="Y9" s="207">
        <v>19.290000915527344</v>
      </c>
      <c r="Z9" s="214">
        <f t="shared" si="0"/>
        <v>18.83791673183441</v>
      </c>
      <c r="AA9" s="151">
        <v>23.260000228881836</v>
      </c>
      <c r="AB9" s="152" t="s">
        <v>145</v>
      </c>
      <c r="AC9" s="2">
        <v>7</v>
      </c>
      <c r="AD9" s="151">
        <v>14.289999961853027</v>
      </c>
      <c r="AE9" s="253" t="s">
        <v>276</v>
      </c>
      <c r="AF9" s="1"/>
    </row>
    <row r="10" spans="1:32" ht="11.25" customHeight="1">
      <c r="A10" s="215">
        <v>8</v>
      </c>
      <c r="B10" s="207">
        <v>18.850000381469727</v>
      </c>
      <c r="C10" s="207">
        <v>18.540000915527344</v>
      </c>
      <c r="D10" s="207">
        <v>18.420000076293945</v>
      </c>
      <c r="E10" s="207">
        <v>18.329999923706055</v>
      </c>
      <c r="F10" s="207">
        <v>17.84000015258789</v>
      </c>
      <c r="G10" s="207">
        <v>17.59000015258789</v>
      </c>
      <c r="H10" s="207">
        <v>17.469999313354492</v>
      </c>
      <c r="I10" s="207">
        <v>17.479999542236328</v>
      </c>
      <c r="J10" s="207">
        <v>17.510000228881836</v>
      </c>
      <c r="K10" s="207">
        <v>18.270000457763672</v>
      </c>
      <c r="L10" s="207">
        <v>18.469999313354492</v>
      </c>
      <c r="M10" s="207">
        <v>18.8700008392334</v>
      </c>
      <c r="N10" s="207">
        <v>18.020000457763672</v>
      </c>
      <c r="O10" s="207">
        <v>18.549999237060547</v>
      </c>
      <c r="P10" s="207">
        <v>18.3799991607666</v>
      </c>
      <c r="Q10" s="207">
        <v>18.889999389648438</v>
      </c>
      <c r="R10" s="207">
        <v>18.260000228881836</v>
      </c>
      <c r="S10" s="207">
        <v>18.09000015258789</v>
      </c>
      <c r="T10" s="207">
        <v>17.979999542236328</v>
      </c>
      <c r="U10" s="207">
        <v>17.770000457763672</v>
      </c>
      <c r="V10" s="207">
        <v>17.719999313354492</v>
      </c>
      <c r="W10" s="207">
        <v>17.56999969482422</v>
      </c>
      <c r="X10" s="207">
        <v>17.510000228881836</v>
      </c>
      <c r="Y10" s="207">
        <v>17.809999465942383</v>
      </c>
      <c r="Z10" s="214">
        <f t="shared" si="0"/>
        <v>18.09124994277954</v>
      </c>
      <c r="AA10" s="151">
        <v>19.309999465942383</v>
      </c>
      <c r="AB10" s="152" t="s">
        <v>179</v>
      </c>
      <c r="AC10" s="2">
        <v>8</v>
      </c>
      <c r="AD10" s="151">
        <v>17.309999465942383</v>
      </c>
      <c r="AE10" s="253" t="s">
        <v>418</v>
      </c>
      <c r="AF10" s="1"/>
    </row>
    <row r="11" spans="1:32" ht="11.25" customHeight="1">
      <c r="A11" s="215">
        <v>9</v>
      </c>
      <c r="B11" s="207">
        <v>17.799999237060547</v>
      </c>
      <c r="C11" s="207">
        <v>17.540000915527344</v>
      </c>
      <c r="D11" s="207">
        <v>18.110000610351562</v>
      </c>
      <c r="E11" s="207">
        <v>17.790000915527344</v>
      </c>
      <c r="F11" s="207">
        <v>17.899999618530273</v>
      </c>
      <c r="G11" s="207">
        <v>17.780000686645508</v>
      </c>
      <c r="H11" s="207">
        <v>19.229999542236328</v>
      </c>
      <c r="I11" s="207">
        <v>20.75</v>
      </c>
      <c r="J11" s="207">
        <v>22.079999923706055</v>
      </c>
      <c r="K11" s="207">
        <v>22.010000228881836</v>
      </c>
      <c r="L11" s="207">
        <v>22.719999313354492</v>
      </c>
      <c r="M11" s="207">
        <v>23.440000534057617</v>
      </c>
      <c r="N11" s="207">
        <v>22.43000030517578</v>
      </c>
      <c r="O11" s="207">
        <v>22.010000228881836</v>
      </c>
      <c r="P11" s="207">
        <v>21.559999465942383</v>
      </c>
      <c r="Q11" s="207">
        <v>20.940000534057617</v>
      </c>
      <c r="R11" s="207">
        <v>20.280000686645508</v>
      </c>
      <c r="S11" s="207">
        <v>19.809999465942383</v>
      </c>
      <c r="T11" s="207">
        <v>19.59000015258789</v>
      </c>
      <c r="U11" s="207">
        <v>19.25</v>
      </c>
      <c r="V11" s="207">
        <v>18.850000381469727</v>
      </c>
      <c r="W11" s="207">
        <v>18.299999237060547</v>
      </c>
      <c r="X11" s="207">
        <v>18.040000915527344</v>
      </c>
      <c r="Y11" s="207">
        <v>16.610000610351562</v>
      </c>
      <c r="Z11" s="214">
        <f t="shared" si="0"/>
        <v>19.78416681289673</v>
      </c>
      <c r="AA11" s="151">
        <v>23.84000015258789</v>
      </c>
      <c r="AB11" s="152" t="s">
        <v>37</v>
      </c>
      <c r="AC11" s="2">
        <v>9</v>
      </c>
      <c r="AD11" s="151">
        <v>16.31999969482422</v>
      </c>
      <c r="AE11" s="253" t="s">
        <v>152</v>
      </c>
      <c r="AF11" s="1"/>
    </row>
    <row r="12" spans="1:32" ht="11.25" customHeight="1">
      <c r="A12" s="223">
        <v>10</v>
      </c>
      <c r="B12" s="209">
        <v>16.229999542236328</v>
      </c>
      <c r="C12" s="209">
        <v>15.649999618530273</v>
      </c>
      <c r="D12" s="209">
        <v>15.1899995803833</v>
      </c>
      <c r="E12" s="209">
        <v>15.369999885559082</v>
      </c>
      <c r="F12" s="209">
        <v>14.890000343322754</v>
      </c>
      <c r="G12" s="209">
        <v>14.789999961853027</v>
      </c>
      <c r="H12" s="209">
        <v>15.1899995803833</v>
      </c>
      <c r="I12" s="209">
        <v>17.940000534057617</v>
      </c>
      <c r="J12" s="209">
        <v>20.5</v>
      </c>
      <c r="K12" s="209">
        <v>21.209999084472656</v>
      </c>
      <c r="L12" s="209">
        <v>21.959999084472656</v>
      </c>
      <c r="M12" s="209">
        <v>22.389999389648438</v>
      </c>
      <c r="N12" s="209">
        <v>22.09000015258789</v>
      </c>
      <c r="O12" s="209">
        <v>22.25</v>
      </c>
      <c r="P12" s="209">
        <v>21.3799991607666</v>
      </c>
      <c r="Q12" s="209">
        <v>21.350000381469727</v>
      </c>
      <c r="R12" s="209">
        <v>21.15999984741211</v>
      </c>
      <c r="S12" s="209">
        <v>20.84000015258789</v>
      </c>
      <c r="T12" s="209">
        <v>20.950000762939453</v>
      </c>
      <c r="U12" s="209">
        <v>20.18000030517578</v>
      </c>
      <c r="V12" s="209">
        <v>20.18000030517578</v>
      </c>
      <c r="W12" s="209">
        <v>20.15999984741211</v>
      </c>
      <c r="X12" s="209">
        <v>20.209999084472656</v>
      </c>
      <c r="Y12" s="209">
        <v>19.68000030517578</v>
      </c>
      <c r="Z12" s="224">
        <f t="shared" si="0"/>
        <v>19.239166537920635</v>
      </c>
      <c r="AA12" s="157">
        <v>23.1200008392334</v>
      </c>
      <c r="AB12" s="210" t="s">
        <v>419</v>
      </c>
      <c r="AC12" s="211">
        <v>10</v>
      </c>
      <c r="AD12" s="157">
        <v>14.75</v>
      </c>
      <c r="AE12" s="254" t="s">
        <v>420</v>
      </c>
      <c r="AF12" s="1"/>
    </row>
    <row r="13" spans="1:32" ht="11.25" customHeight="1">
      <c r="A13" s="215">
        <v>11</v>
      </c>
      <c r="B13" s="207">
        <v>20.06999969482422</v>
      </c>
      <c r="C13" s="207">
        <v>19.559999465942383</v>
      </c>
      <c r="D13" s="207">
        <v>19.110000610351562</v>
      </c>
      <c r="E13" s="207">
        <v>18.68000030517578</v>
      </c>
      <c r="F13" s="207">
        <v>18.3700008392334</v>
      </c>
      <c r="G13" s="207">
        <v>18.440000534057617</v>
      </c>
      <c r="H13" s="207">
        <v>18.6299991607666</v>
      </c>
      <c r="I13" s="207">
        <v>19.719999313354492</v>
      </c>
      <c r="J13" s="207">
        <v>19.93000030517578</v>
      </c>
      <c r="K13" s="207">
        <v>20.329999923706055</v>
      </c>
      <c r="L13" s="207">
        <v>20.829999923706055</v>
      </c>
      <c r="M13" s="207">
        <v>21.40999984741211</v>
      </c>
      <c r="N13" s="207">
        <v>21.950000762939453</v>
      </c>
      <c r="O13" s="207">
        <v>22.559999465942383</v>
      </c>
      <c r="P13" s="207">
        <v>21.389999389648438</v>
      </c>
      <c r="Q13" s="207">
        <v>21.34000015258789</v>
      </c>
      <c r="R13" s="207">
        <v>17.860000610351562</v>
      </c>
      <c r="S13" s="207">
        <v>16.520000457763672</v>
      </c>
      <c r="T13" s="207">
        <v>16.360000610351562</v>
      </c>
      <c r="U13" s="207">
        <v>15.25</v>
      </c>
      <c r="V13" s="207">
        <v>14.609999656677246</v>
      </c>
      <c r="W13" s="207">
        <v>14.9399995803833</v>
      </c>
      <c r="X13" s="207">
        <v>13.65999984741211</v>
      </c>
      <c r="Y13" s="207">
        <v>15.279999732971191</v>
      </c>
      <c r="Z13" s="214">
        <f t="shared" si="0"/>
        <v>18.616666674613953</v>
      </c>
      <c r="AA13" s="151">
        <v>22.780000686645508</v>
      </c>
      <c r="AB13" s="152" t="s">
        <v>421</v>
      </c>
      <c r="AC13" s="2">
        <v>11</v>
      </c>
      <c r="AD13" s="151">
        <v>13.460000038146973</v>
      </c>
      <c r="AE13" s="253" t="s">
        <v>422</v>
      </c>
      <c r="AF13" s="1"/>
    </row>
    <row r="14" spans="1:32" ht="11.25" customHeight="1">
      <c r="A14" s="215">
        <v>12</v>
      </c>
      <c r="B14" s="207">
        <v>14.489999771118164</v>
      </c>
      <c r="C14" s="207">
        <v>14.279999732971191</v>
      </c>
      <c r="D14" s="207">
        <v>13.90999984741211</v>
      </c>
      <c r="E14" s="207">
        <v>13.359999656677246</v>
      </c>
      <c r="F14" s="207">
        <v>12.529999732971191</v>
      </c>
      <c r="G14" s="207">
        <v>12.529999732971191</v>
      </c>
      <c r="H14" s="207">
        <v>12.930000305175781</v>
      </c>
      <c r="I14" s="207">
        <v>14.989999771118164</v>
      </c>
      <c r="J14" s="207">
        <v>16.93000030517578</v>
      </c>
      <c r="K14" s="207">
        <v>18.959999084472656</v>
      </c>
      <c r="L14" s="207">
        <v>19.110000610351562</v>
      </c>
      <c r="M14" s="207">
        <v>19.270000457763672</v>
      </c>
      <c r="N14" s="207">
        <v>18.540000915527344</v>
      </c>
      <c r="O14" s="207">
        <v>18.600000381469727</v>
      </c>
      <c r="P14" s="207">
        <v>18.829999923706055</v>
      </c>
      <c r="Q14" s="207">
        <v>18.6200008392334</v>
      </c>
      <c r="R14" s="207">
        <v>17.809999465942383</v>
      </c>
      <c r="S14" s="207">
        <v>16.670000076293945</v>
      </c>
      <c r="T14" s="207">
        <v>16.079999923706055</v>
      </c>
      <c r="U14" s="207">
        <v>15.319999694824219</v>
      </c>
      <c r="V14" s="207">
        <v>14.260000228881836</v>
      </c>
      <c r="W14" s="207">
        <v>14.579999923706055</v>
      </c>
      <c r="X14" s="207">
        <v>15.600000381469727</v>
      </c>
      <c r="Y14" s="207">
        <v>14.239999771118164</v>
      </c>
      <c r="Z14" s="214">
        <f t="shared" si="0"/>
        <v>15.935000022252401</v>
      </c>
      <c r="AA14" s="151">
        <v>19.969999313354492</v>
      </c>
      <c r="AB14" s="152" t="s">
        <v>385</v>
      </c>
      <c r="AC14" s="2">
        <v>12</v>
      </c>
      <c r="AD14" s="151">
        <v>12</v>
      </c>
      <c r="AE14" s="253" t="s">
        <v>386</v>
      </c>
      <c r="AF14" s="1"/>
    </row>
    <row r="15" spans="1:32" ht="11.25" customHeight="1">
      <c r="A15" s="215">
        <v>13</v>
      </c>
      <c r="B15" s="207">
        <v>12.75</v>
      </c>
      <c r="C15" s="207">
        <v>12.579999923706055</v>
      </c>
      <c r="D15" s="207">
        <v>12.289999961853027</v>
      </c>
      <c r="E15" s="207">
        <v>12.140000343322754</v>
      </c>
      <c r="F15" s="207">
        <v>12.220000267028809</v>
      </c>
      <c r="G15" s="207">
        <v>11.619999885559082</v>
      </c>
      <c r="H15" s="207">
        <v>12.75</v>
      </c>
      <c r="I15" s="207">
        <v>14.550000190734863</v>
      </c>
      <c r="J15" s="207">
        <v>18.40999984741211</v>
      </c>
      <c r="K15" s="207">
        <v>20.229999542236328</v>
      </c>
      <c r="L15" s="207">
        <v>21.020000457763672</v>
      </c>
      <c r="M15" s="207">
        <v>20.670000076293945</v>
      </c>
      <c r="N15" s="207">
        <v>20.030000686645508</v>
      </c>
      <c r="O15" s="207">
        <v>20.110000610351562</v>
      </c>
      <c r="P15" s="207">
        <v>19.93000030517578</v>
      </c>
      <c r="Q15" s="207">
        <v>19.75</v>
      </c>
      <c r="R15" s="207">
        <v>19.06999969482422</v>
      </c>
      <c r="S15" s="207">
        <v>18.719999313354492</v>
      </c>
      <c r="T15" s="207">
        <v>17.729999542236328</v>
      </c>
      <c r="U15" s="207">
        <v>16.75</v>
      </c>
      <c r="V15" s="207">
        <v>16.65999984741211</v>
      </c>
      <c r="W15" s="207">
        <v>14.710000038146973</v>
      </c>
      <c r="X15" s="207">
        <v>14.6899995803833</v>
      </c>
      <c r="Y15" s="207">
        <v>13.770000457763672</v>
      </c>
      <c r="Z15" s="214">
        <f t="shared" si="0"/>
        <v>16.381250023841858</v>
      </c>
      <c r="AA15" s="151">
        <v>21.25</v>
      </c>
      <c r="AB15" s="152" t="s">
        <v>144</v>
      </c>
      <c r="AC15" s="2">
        <v>13</v>
      </c>
      <c r="AD15" s="151">
        <v>11.25</v>
      </c>
      <c r="AE15" s="253" t="s">
        <v>418</v>
      </c>
      <c r="AF15" s="1"/>
    </row>
    <row r="16" spans="1:32" ht="11.25" customHeight="1">
      <c r="A16" s="215">
        <v>14</v>
      </c>
      <c r="B16" s="207">
        <v>13.380000114440918</v>
      </c>
      <c r="C16" s="207">
        <v>14.029999732971191</v>
      </c>
      <c r="D16" s="207">
        <v>15.1899995803833</v>
      </c>
      <c r="E16" s="207">
        <v>15.779999732971191</v>
      </c>
      <c r="F16" s="207">
        <v>13.550000190734863</v>
      </c>
      <c r="G16" s="207">
        <v>13.829999923706055</v>
      </c>
      <c r="H16" s="207">
        <v>15.039999961853027</v>
      </c>
      <c r="I16" s="207">
        <v>16.959999084472656</v>
      </c>
      <c r="J16" s="207">
        <v>20.579999923706055</v>
      </c>
      <c r="K16" s="207">
        <v>20.75</v>
      </c>
      <c r="L16" s="207">
        <v>20.59000015258789</v>
      </c>
      <c r="M16" s="207">
        <v>20.780000686645508</v>
      </c>
      <c r="N16" s="207">
        <v>20.68000030517578</v>
      </c>
      <c r="O16" s="207">
        <v>20.84000015258789</v>
      </c>
      <c r="P16" s="207">
        <v>20.940000534057617</v>
      </c>
      <c r="Q16" s="207">
        <v>19.059999465942383</v>
      </c>
      <c r="R16" s="207">
        <v>18.219999313354492</v>
      </c>
      <c r="S16" s="207">
        <v>17.68000030517578</v>
      </c>
      <c r="T16" s="207">
        <v>17.520000457763672</v>
      </c>
      <c r="U16" s="207">
        <v>16.8799991607666</v>
      </c>
      <c r="V16" s="207">
        <v>16.440000534057617</v>
      </c>
      <c r="W16" s="207">
        <v>16.219999313354492</v>
      </c>
      <c r="X16" s="207">
        <v>16.190000534057617</v>
      </c>
      <c r="Y16" s="207">
        <v>16.690000534057617</v>
      </c>
      <c r="Z16" s="214">
        <f t="shared" si="0"/>
        <v>17.409166653951008</v>
      </c>
      <c r="AA16" s="151">
        <v>21.270000457763672</v>
      </c>
      <c r="AB16" s="152" t="s">
        <v>423</v>
      </c>
      <c r="AC16" s="2">
        <v>14</v>
      </c>
      <c r="AD16" s="151">
        <v>12.850000381469727</v>
      </c>
      <c r="AE16" s="253" t="s">
        <v>188</v>
      </c>
      <c r="AF16" s="1"/>
    </row>
    <row r="17" spans="1:32" ht="11.25" customHeight="1">
      <c r="A17" s="215">
        <v>15</v>
      </c>
      <c r="B17" s="207">
        <v>16.600000381469727</v>
      </c>
      <c r="C17" s="207">
        <v>16.829999923706055</v>
      </c>
      <c r="D17" s="207">
        <v>16.530000686645508</v>
      </c>
      <c r="E17" s="207">
        <v>16.489999771118164</v>
      </c>
      <c r="F17" s="207">
        <v>16.530000686645508</v>
      </c>
      <c r="G17" s="207">
        <v>17.079999923706055</v>
      </c>
      <c r="H17" s="207">
        <v>17.040000915527344</v>
      </c>
      <c r="I17" s="207">
        <v>17.010000228881836</v>
      </c>
      <c r="J17" s="207">
        <v>17.3700008392334</v>
      </c>
      <c r="K17" s="207">
        <v>18.100000381469727</v>
      </c>
      <c r="L17" s="207">
        <v>19.219999313354492</v>
      </c>
      <c r="M17" s="207">
        <v>19.709999084472656</v>
      </c>
      <c r="N17" s="207">
        <v>19.979999542236328</v>
      </c>
      <c r="O17" s="207">
        <v>19.950000762939453</v>
      </c>
      <c r="P17" s="207">
        <v>20.09000015258789</v>
      </c>
      <c r="Q17" s="207">
        <v>19.81999969482422</v>
      </c>
      <c r="R17" s="207">
        <v>18.209999084472656</v>
      </c>
      <c r="S17" s="207">
        <v>17.639999389648438</v>
      </c>
      <c r="T17" s="207">
        <v>17.809999465942383</v>
      </c>
      <c r="U17" s="207">
        <v>17.239999771118164</v>
      </c>
      <c r="V17" s="207">
        <v>16.709999084472656</v>
      </c>
      <c r="W17" s="207">
        <v>15.470000267028809</v>
      </c>
      <c r="X17" s="207">
        <v>15.229999542236328</v>
      </c>
      <c r="Y17" s="207">
        <v>13.670000076293945</v>
      </c>
      <c r="Z17" s="214">
        <f t="shared" si="0"/>
        <v>17.513749957084656</v>
      </c>
      <c r="AA17" s="151">
        <v>21.020000457763672</v>
      </c>
      <c r="AB17" s="152" t="s">
        <v>181</v>
      </c>
      <c r="AC17" s="2">
        <v>15</v>
      </c>
      <c r="AD17" s="151">
        <v>13.65999984741211</v>
      </c>
      <c r="AE17" s="253" t="s">
        <v>26</v>
      </c>
      <c r="AF17" s="1"/>
    </row>
    <row r="18" spans="1:32" ht="11.25" customHeight="1">
      <c r="A18" s="215">
        <v>16</v>
      </c>
      <c r="B18" s="207">
        <v>13.270000457763672</v>
      </c>
      <c r="C18" s="207">
        <v>12.789999961853027</v>
      </c>
      <c r="D18" s="207">
        <v>13.760000228881836</v>
      </c>
      <c r="E18" s="207">
        <v>12.149999618530273</v>
      </c>
      <c r="F18" s="207">
        <v>11.170000076293945</v>
      </c>
      <c r="G18" s="207">
        <v>11.010000228881836</v>
      </c>
      <c r="H18" s="207">
        <v>11.869999885559082</v>
      </c>
      <c r="I18" s="207">
        <v>14.550000190734863</v>
      </c>
      <c r="J18" s="207">
        <v>17.59000015258789</v>
      </c>
      <c r="K18" s="207">
        <v>21.219999313354492</v>
      </c>
      <c r="L18" s="207">
        <v>21.530000686645508</v>
      </c>
      <c r="M18" s="207">
        <v>21.15999984741211</v>
      </c>
      <c r="N18" s="207">
        <v>20.920000076293945</v>
      </c>
      <c r="O18" s="207">
        <v>20.489999771118164</v>
      </c>
      <c r="P18" s="207">
        <v>20.5</v>
      </c>
      <c r="Q18" s="207">
        <v>19.719999313354492</v>
      </c>
      <c r="R18" s="207">
        <v>19.09000015258789</v>
      </c>
      <c r="S18" s="207">
        <v>18.260000228881836</v>
      </c>
      <c r="T18" s="207">
        <v>17.8700008392334</v>
      </c>
      <c r="U18" s="207">
        <v>17.420000076293945</v>
      </c>
      <c r="V18" s="207">
        <v>15.390000343322754</v>
      </c>
      <c r="W18" s="207">
        <v>15.979999542236328</v>
      </c>
      <c r="X18" s="207">
        <v>13.239999771118164</v>
      </c>
      <c r="Y18" s="207">
        <v>12.600000381469727</v>
      </c>
      <c r="Z18" s="214">
        <f t="shared" si="0"/>
        <v>16.397916714350384</v>
      </c>
      <c r="AA18" s="151">
        <v>22.170000076293945</v>
      </c>
      <c r="AB18" s="152" t="s">
        <v>424</v>
      </c>
      <c r="AC18" s="2">
        <v>16</v>
      </c>
      <c r="AD18" s="151">
        <v>10.649999618530273</v>
      </c>
      <c r="AE18" s="253" t="s">
        <v>425</v>
      </c>
      <c r="AF18" s="1"/>
    </row>
    <row r="19" spans="1:32" ht="11.25" customHeight="1">
      <c r="A19" s="215">
        <v>17</v>
      </c>
      <c r="B19" s="207">
        <v>12.65999984741211</v>
      </c>
      <c r="C19" s="207">
        <v>12.25</v>
      </c>
      <c r="D19" s="207">
        <v>11.779999732971191</v>
      </c>
      <c r="E19" s="207">
        <v>12.130000114440918</v>
      </c>
      <c r="F19" s="207">
        <v>12.15999984741211</v>
      </c>
      <c r="G19" s="207">
        <v>11.899999618530273</v>
      </c>
      <c r="H19" s="207">
        <v>12.430000305175781</v>
      </c>
      <c r="I19" s="207">
        <v>15.069999694824219</v>
      </c>
      <c r="J19" s="207">
        <v>19.270000457763672</v>
      </c>
      <c r="K19" s="207">
        <v>20.959999084472656</v>
      </c>
      <c r="L19" s="207">
        <v>21.56999969482422</v>
      </c>
      <c r="M19" s="207">
        <v>21.469999313354492</v>
      </c>
      <c r="N19" s="207">
        <v>20.559999465942383</v>
      </c>
      <c r="O19" s="207">
        <v>20.530000686645508</v>
      </c>
      <c r="P19" s="207">
        <v>19.940000534057617</v>
      </c>
      <c r="Q19" s="207">
        <v>19.549999237060547</v>
      </c>
      <c r="R19" s="207">
        <v>19.079999923706055</v>
      </c>
      <c r="S19" s="207">
        <v>19.559999465942383</v>
      </c>
      <c r="T19" s="207">
        <v>18.59000015258789</v>
      </c>
      <c r="U19" s="207">
        <v>18.299999237060547</v>
      </c>
      <c r="V19" s="207">
        <v>18.459999084472656</v>
      </c>
      <c r="W19" s="207">
        <v>18.18000030517578</v>
      </c>
      <c r="X19" s="207">
        <v>15.609999656677246</v>
      </c>
      <c r="Y19" s="207">
        <v>15.130000114440918</v>
      </c>
      <c r="Z19" s="214">
        <f t="shared" si="0"/>
        <v>16.96416648228963</v>
      </c>
      <c r="AA19" s="151">
        <v>22.059999465942383</v>
      </c>
      <c r="AB19" s="152" t="s">
        <v>252</v>
      </c>
      <c r="AC19" s="2">
        <v>17</v>
      </c>
      <c r="AD19" s="151">
        <v>11.600000381469727</v>
      </c>
      <c r="AE19" s="253" t="s">
        <v>426</v>
      </c>
      <c r="AF19" s="1"/>
    </row>
    <row r="20" spans="1:32" ht="11.25" customHeight="1">
      <c r="A20" s="215">
        <v>18</v>
      </c>
      <c r="B20" s="207">
        <v>13.800000190734863</v>
      </c>
      <c r="C20" s="207">
        <v>13.350000381469727</v>
      </c>
      <c r="D20" s="207">
        <v>12.949999809265137</v>
      </c>
      <c r="E20" s="207">
        <v>13.75</v>
      </c>
      <c r="F20" s="207">
        <v>12.5</v>
      </c>
      <c r="G20" s="207">
        <v>13.640000343322754</v>
      </c>
      <c r="H20" s="207">
        <v>17.700000762939453</v>
      </c>
      <c r="I20" s="207">
        <v>19.510000228881836</v>
      </c>
      <c r="J20" s="207">
        <v>21.170000076293945</v>
      </c>
      <c r="K20" s="207">
        <v>20.6299991607666</v>
      </c>
      <c r="L20" s="207">
        <v>20.799999237060547</v>
      </c>
      <c r="M20" s="207">
        <v>21.959999084472656</v>
      </c>
      <c r="N20" s="207">
        <v>21.260000228881836</v>
      </c>
      <c r="O20" s="207">
        <v>20.829999923706055</v>
      </c>
      <c r="P20" s="207">
        <v>21.1299991607666</v>
      </c>
      <c r="Q20" s="207">
        <v>20.229999542236328</v>
      </c>
      <c r="R20" s="207">
        <v>19.670000076293945</v>
      </c>
      <c r="S20" s="207">
        <v>19.260000228881836</v>
      </c>
      <c r="T20" s="207">
        <v>18.899999618530273</v>
      </c>
      <c r="U20" s="207">
        <v>18.739999771118164</v>
      </c>
      <c r="V20" s="207">
        <v>18.6299991607666</v>
      </c>
      <c r="W20" s="207">
        <v>18.3799991607666</v>
      </c>
      <c r="X20" s="207">
        <v>17.809999465942383</v>
      </c>
      <c r="Y20" s="207">
        <v>17.59000015258789</v>
      </c>
      <c r="Z20" s="214">
        <f t="shared" si="0"/>
        <v>18.09124982357025</v>
      </c>
      <c r="AA20" s="151">
        <v>22.219999313354492</v>
      </c>
      <c r="AB20" s="152" t="s">
        <v>49</v>
      </c>
      <c r="AC20" s="2">
        <v>18</v>
      </c>
      <c r="AD20" s="151">
        <v>12.329999923706055</v>
      </c>
      <c r="AE20" s="253" t="s">
        <v>44</v>
      </c>
      <c r="AF20" s="1"/>
    </row>
    <row r="21" spans="1:32" ht="11.25" customHeight="1">
      <c r="A21" s="215">
        <v>19</v>
      </c>
      <c r="B21" s="207">
        <v>17.309999465942383</v>
      </c>
      <c r="C21" s="207">
        <v>17.190000534057617</v>
      </c>
      <c r="D21" s="207">
        <v>17.09000015258789</v>
      </c>
      <c r="E21" s="207">
        <v>16.989999771118164</v>
      </c>
      <c r="F21" s="207">
        <v>17.360000610351562</v>
      </c>
      <c r="G21" s="207">
        <v>17.100000381469727</v>
      </c>
      <c r="H21" s="207">
        <v>17.899999618530273</v>
      </c>
      <c r="I21" s="207">
        <v>19.690000534057617</v>
      </c>
      <c r="J21" s="207">
        <v>20.889999389648438</v>
      </c>
      <c r="K21" s="207">
        <v>21.610000610351562</v>
      </c>
      <c r="L21" s="207">
        <v>21.760000228881836</v>
      </c>
      <c r="M21" s="207">
        <v>21.40999984741211</v>
      </c>
      <c r="N21" s="207">
        <v>21.5</v>
      </c>
      <c r="O21" s="207">
        <v>20.84000015258789</v>
      </c>
      <c r="P21" s="207">
        <v>20.559999465942383</v>
      </c>
      <c r="Q21" s="207">
        <v>20.079999923706055</v>
      </c>
      <c r="R21" s="207">
        <v>19.81999969482422</v>
      </c>
      <c r="S21" s="207">
        <v>19.469999313354492</v>
      </c>
      <c r="T21" s="207">
        <v>19.3799991607666</v>
      </c>
      <c r="U21" s="207">
        <v>19.610000610351562</v>
      </c>
      <c r="V21" s="207">
        <v>17.8700008392334</v>
      </c>
      <c r="W21" s="207">
        <v>16.6299991607666</v>
      </c>
      <c r="X21" s="207">
        <v>18.079999923706055</v>
      </c>
      <c r="Y21" s="207">
        <v>18.3700008392334</v>
      </c>
      <c r="Z21" s="214">
        <f t="shared" si="0"/>
        <v>19.104583342870075</v>
      </c>
      <c r="AA21" s="151">
        <v>22.420000076293945</v>
      </c>
      <c r="AB21" s="152" t="s">
        <v>245</v>
      </c>
      <c r="AC21" s="2">
        <v>19</v>
      </c>
      <c r="AD21" s="151">
        <v>16.360000610351562</v>
      </c>
      <c r="AE21" s="253" t="s">
        <v>427</v>
      </c>
      <c r="AF21" s="1"/>
    </row>
    <row r="22" spans="1:32" ht="11.25" customHeight="1">
      <c r="A22" s="223">
        <v>20</v>
      </c>
      <c r="B22" s="209">
        <v>18.520000457763672</v>
      </c>
      <c r="C22" s="209">
        <v>18.510000228881836</v>
      </c>
      <c r="D22" s="209">
        <v>18.56999969482422</v>
      </c>
      <c r="E22" s="209">
        <v>18.670000076293945</v>
      </c>
      <c r="F22" s="209">
        <v>18.6299991607666</v>
      </c>
      <c r="G22" s="209">
        <v>18.520000457763672</v>
      </c>
      <c r="H22" s="209">
        <v>19.270000457763672</v>
      </c>
      <c r="I22" s="209">
        <v>20.3799991607666</v>
      </c>
      <c r="J22" s="209">
        <v>21.579999923706055</v>
      </c>
      <c r="K22" s="209">
        <v>21.600000381469727</v>
      </c>
      <c r="L22" s="209">
        <v>21.709999084472656</v>
      </c>
      <c r="M22" s="209">
        <v>21.950000762939453</v>
      </c>
      <c r="N22" s="209">
        <v>20.829999923706055</v>
      </c>
      <c r="O22" s="209">
        <v>20.1200008392334</v>
      </c>
      <c r="P22" s="209">
        <v>19.549999237060547</v>
      </c>
      <c r="Q22" s="209">
        <v>18.93000030517578</v>
      </c>
      <c r="R22" s="209">
        <v>18.6299991607666</v>
      </c>
      <c r="S22" s="209">
        <v>18.420000076293945</v>
      </c>
      <c r="T22" s="209">
        <v>17.81999969482422</v>
      </c>
      <c r="U22" s="209">
        <v>17.389999389648438</v>
      </c>
      <c r="V22" s="209">
        <v>17.209999084472656</v>
      </c>
      <c r="W22" s="209">
        <v>17.030000686645508</v>
      </c>
      <c r="X22" s="209">
        <v>15.880000114440918</v>
      </c>
      <c r="Y22" s="209">
        <v>16.09000015258789</v>
      </c>
      <c r="Z22" s="224">
        <f t="shared" si="0"/>
        <v>18.9920832713445</v>
      </c>
      <c r="AA22" s="157">
        <v>22.420000076293945</v>
      </c>
      <c r="AB22" s="210" t="s">
        <v>185</v>
      </c>
      <c r="AC22" s="211">
        <v>20</v>
      </c>
      <c r="AD22" s="157">
        <v>14.979999542236328</v>
      </c>
      <c r="AE22" s="254" t="s">
        <v>165</v>
      </c>
      <c r="AF22" s="1"/>
    </row>
    <row r="23" spans="1:32" ht="11.25" customHeight="1">
      <c r="A23" s="215">
        <v>21</v>
      </c>
      <c r="B23" s="207">
        <v>14.550000190734863</v>
      </c>
      <c r="C23" s="207">
        <v>14.6899995803833</v>
      </c>
      <c r="D23" s="207">
        <v>15.0600004196167</v>
      </c>
      <c r="E23" s="207">
        <v>13.75</v>
      </c>
      <c r="F23" s="207">
        <v>12.8100004196167</v>
      </c>
      <c r="G23" s="207">
        <v>13.069999694824219</v>
      </c>
      <c r="H23" s="207">
        <v>12.430000305175781</v>
      </c>
      <c r="I23" s="207">
        <v>14.899999618530273</v>
      </c>
      <c r="J23" s="207">
        <v>17.979999542236328</v>
      </c>
      <c r="K23" s="207">
        <v>20.3799991607666</v>
      </c>
      <c r="L23" s="207">
        <v>20.850000381469727</v>
      </c>
      <c r="M23" s="207">
        <v>20.860000610351562</v>
      </c>
      <c r="N23" s="207">
        <v>20.709999084472656</v>
      </c>
      <c r="O23" s="207">
        <v>20.34000015258789</v>
      </c>
      <c r="P23" s="207">
        <v>19.829999923706055</v>
      </c>
      <c r="Q23" s="207">
        <v>19.360000610351562</v>
      </c>
      <c r="R23" s="207">
        <v>18.989999771118164</v>
      </c>
      <c r="S23" s="207">
        <v>18.280000686645508</v>
      </c>
      <c r="T23" s="207">
        <v>17.610000610351562</v>
      </c>
      <c r="U23" s="207">
        <v>16.899999618530273</v>
      </c>
      <c r="V23" s="207">
        <v>16.579999923706055</v>
      </c>
      <c r="W23" s="207">
        <v>16.280000686645508</v>
      </c>
      <c r="X23" s="207">
        <v>16.420000076293945</v>
      </c>
      <c r="Y23" s="207">
        <v>15.15999984741211</v>
      </c>
      <c r="Z23" s="214">
        <f t="shared" si="0"/>
        <v>16.991250038146973</v>
      </c>
      <c r="AA23" s="151">
        <v>21.489999771118164</v>
      </c>
      <c r="AB23" s="152" t="s">
        <v>159</v>
      </c>
      <c r="AC23" s="2">
        <v>21</v>
      </c>
      <c r="AD23" s="151">
        <v>12.180000305175781</v>
      </c>
      <c r="AE23" s="253" t="s">
        <v>428</v>
      </c>
      <c r="AF23" s="1"/>
    </row>
    <row r="24" spans="1:32" ht="11.25" customHeight="1">
      <c r="A24" s="215">
        <v>22</v>
      </c>
      <c r="B24" s="207">
        <v>14.609999656677246</v>
      </c>
      <c r="C24" s="207">
        <v>13.5600004196167</v>
      </c>
      <c r="D24" s="207">
        <v>13.170000076293945</v>
      </c>
      <c r="E24" s="207">
        <v>12.489999771118164</v>
      </c>
      <c r="F24" s="207">
        <v>12.399999618530273</v>
      </c>
      <c r="G24" s="207">
        <v>12.789999961853027</v>
      </c>
      <c r="H24" s="207">
        <v>12.9399995803833</v>
      </c>
      <c r="I24" s="207">
        <v>17.530000686645508</v>
      </c>
      <c r="J24" s="207">
        <v>17.920000076293945</v>
      </c>
      <c r="K24" s="207">
        <v>19.8799991607666</v>
      </c>
      <c r="L24" s="207">
        <v>19.690000534057617</v>
      </c>
      <c r="M24" s="207">
        <v>19.989999771118164</v>
      </c>
      <c r="N24" s="207">
        <v>19.799999237060547</v>
      </c>
      <c r="O24" s="207">
        <v>19.799999237060547</v>
      </c>
      <c r="P24" s="207">
        <v>19.610000610351562</v>
      </c>
      <c r="Q24" s="207">
        <v>19.1200008392334</v>
      </c>
      <c r="R24" s="207">
        <v>18.270000457763672</v>
      </c>
      <c r="S24" s="207">
        <v>17.600000381469727</v>
      </c>
      <c r="T24" s="207">
        <v>17.3799991607666</v>
      </c>
      <c r="U24" s="207">
        <v>17.170000076293945</v>
      </c>
      <c r="V24" s="207">
        <v>17.18000030517578</v>
      </c>
      <c r="W24" s="207">
        <v>17</v>
      </c>
      <c r="X24" s="207">
        <v>17.020000457763672</v>
      </c>
      <c r="Y24" s="207">
        <v>16.639999389648438</v>
      </c>
      <c r="Z24" s="214">
        <f t="shared" si="0"/>
        <v>16.8149999777476</v>
      </c>
      <c r="AA24" s="151">
        <v>20.540000915527344</v>
      </c>
      <c r="AB24" s="152" t="s">
        <v>429</v>
      </c>
      <c r="AC24" s="2">
        <v>22</v>
      </c>
      <c r="AD24" s="151">
        <v>12.069999694824219</v>
      </c>
      <c r="AE24" s="253" t="s">
        <v>430</v>
      </c>
      <c r="AF24" s="1"/>
    </row>
    <row r="25" spans="1:32" ht="11.25" customHeight="1">
      <c r="A25" s="215">
        <v>23</v>
      </c>
      <c r="B25" s="207">
        <v>16.850000381469727</v>
      </c>
      <c r="C25" s="207">
        <v>17.049999237060547</v>
      </c>
      <c r="D25" s="207">
        <v>17.3799991607666</v>
      </c>
      <c r="E25" s="207">
        <v>17.15999984741211</v>
      </c>
      <c r="F25" s="207">
        <v>17.040000915527344</v>
      </c>
      <c r="G25" s="207">
        <v>16.969999313354492</v>
      </c>
      <c r="H25" s="207">
        <v>17.450000762939453</v>
      </c>
      <c r="I25" s="207">
        <v>18.219999313354492</v>
      </c>
      <c r="J25" s="207">
        <v>18.43000030517578</v>
      </c>
      <c r="K25" s="207">
        <v>19.40999984741211</v>
      </c>
      <c r="L25" s="207">
        <v>20.469999313354492</v>
      </c>
      <c r="M25" s="207">
        <v>20.549999237060547</v>
      </c>
      <c r="N25" s="207">
        <v>20.469999313354492</v>
      </c>
      <c r="O25" s="207">
        <v>20.440000534057617</v>
      </c>
      <c r="P25" s="207">
        <v>20.719999313354492</v>
      </c>
      <c r="Q25" s="207">
        <v>20.889999389648438</v>
      </c>
      <c r="R25" s="207">
        <v>20.8799991607666</v>
      </c>
      <c r="S25" s="207">
        <v>20.709999084472656</v>
      </c>
      <c r="T25" s="207">
        <v>20.40999984741211</v>
      </c>
      <c r="U25" s="207">
        <v>20.360000610351562</v>
      </c>
      <c r="V25" s="207">
        <v>20.270000457763672</v>
      </c>
      <c r="W25" s="207">
        <v>20.579999923706055</v>
      </c>
      <c r="X25" s="207">
        <v>20.68000030517578</v>
      </c>
      <c r="Y25" s="207">
        <v>20.799999237060547</v>
      </c>
      <c r="Z25" s="214">
        <f t="shared" si="0"/>
        <v>19.34124978383382</v>
      </c>
      <c r="AA25" s="151">
        <v>21.270000457763672</v>
      </c>
      <c r="AB25" s="152" t="s">
        <v>431</v>
      </c>
      <c r="AC25" s="2">
        <v>23</v>
      </c>
      <c r="AD25" s="151">
        <v>16.510000228881836</v>
      </c>
      <c r="AE25" s="253" t="s">
        <v>432</v>
      </c>
      <c r="AF25" s="1"/>
    </row>
    <row r="26" spans="1:32" ht="11.25" customHeight="1">
      <c r="A26" s="215">
        <v>24</v>
      </c>
      <c r="B26" s="207">
        <v>20.5</v>
      </c>
      <c r="C26" s="207">
        <v>20.540000915527344</v>
      </c>
      <c r="D26" s="207">
        <v>19.540000915527344</v>
      </c>
      <c r="E26" s="207">
        <v>19.09000015258789</v>
      </c>
      <c r="F26" s="207">
        <v>18.940000534057617</v>
      </c>
      <c r="G26" s="207">
        <v>19.31999969482422</v>
      </c>
      <c r="H26" s="207">
        <v>19.829999923706055</v>
      </c>
      <c r="I26" s="207">
        <v>20.239999771118164</v>
      </c>
      <c r="J26" s="207">
        <v>20.75</v>
      </c>
      <c r="K26" s="207">
        <v>20.799999237060547</v>
      </c>
      <c r="L26" s="207">
        <v>20.559999465942383</v>
      </c>
      <c r="M26" s="207">
        <v>20.600000381469727</v>
      </c>
      <c r="N26" s="207">
        <v>20.8700008392334</v>
      </c>
      <c r="O26" s="207">
        <v>21.1200008392334</v>
      </c>
      <c r="P26" s="207">
        <v>20.700000762939453</v>
      </c>
      <c r="Q26" s="207">
        <v>21.049999237060547</v>
      </c>
      <c r="R26" s="207">
        <v>21.040000915527344</v>
      </c>
      <c r="S26" s="207">
        <v>21.059999465942383</v>
      </c>
      <c r="T26" s="207">
        <v>21.030000686645508</v>
      </c>
      <c r="U26" s="207">
        <v>20.8700008392334</v>
      </c>
      <c r="V26" s="207">
        <v>20.5</v>
      </c>
      <c r="W26" s="207">
        <v>20.559999465942383</v>
      </c>
      <c r="X26" s="207">
        <v>20.219999313354492</v>
      </c>
      <c r="Y26" s="207">
        <v>19.40999984741211</v>
      </c>
      <c r="Z26" s="214">
        <f t="shared" si="0"/>
        <v>20.380833466847736</v>
      </c>
      <c r="AA26" s="151">
        <v>21.360000610351562</v>
      </c>
      <c r="AB26" s="152" t="s">
        <v>433</v>
      </c>
      <c r="AC26" s="2">
        <v>24</v>
      </c>
      <c r="AD26" s="151">
        <v>18.899999618530273</v>
      </c>
      <c r="AE26" s="253" t="s">
        <v>434</v>
      </c>
      <c r="AF26" s="1"/>
    </row>
    <row r="27" spans="1:32" ht="11.25" customHeight="1">
      <c r="A27" s="215">
        <v>25</v>
      </c>
      <c r="B27" s="207">
        <v>18.469999313354492</v>
      </c>
      <c r="C27" s="207">
        <v>17.010000228881836</v>
      </c>
      <c r="D27" s="207">
        <v>16.389999389648438</v>
      </c>
      <c r="E27" s="207">
        <v>16.190000534057617</v>
      </c>
      <c r="F27" s="207">
        <v>16.420000076293945</v>
      </c>
      <c r="G27" s="207">
        <v>16.979999542236328</v>
      </c>
      <c r="H27" s="207">
        <v>18.020000457763672</v>
      </c>
      <c r="I27" s="207">
        <v>18.100000381469727</v>
      </c>
      <c r="J27" s="207">
        <v>19.059999465942383</v>
      </c>
      <c r="K27" s="207">
        <v>18.8799991607666</v>
      </c>
      <c r="L27" s="207">
        <v>18.8799991607666</v>
      </c>
      <c r="M27" s="207">
        <v>19.06999969482422</v>
      </c>
      <c r="N27" s="207">
        <v>18.81999969482422</v>
      </c>
      <c r="O27" s="207">
        <v>18.850000381469727</v>
      </c>
      <c r="P27" s="207">
        <v>19.190000534057617</v>
      </c>
      <c r="Q27" s="207">
        <v>18.93000030517578</v>
      </c>
      <c r="R27" s="207">
        <v>18.709999084472656</v>
      </c>
      <c r="S27" s="207">
        <v>18</v>
      </c>
      <c r="T27" s="207">
        <v>18.09000015258789</v>
      </c>
      <c r="U27" s="207">
        <v>17.889999389648438</v>
      </c>
      <c r="V27" s="207">
        <v>17.8700008392334</v>
      </c>
      <c r="W27" s="207">
        <v>17.850000381469727</v>
      </c>
      <c r="X27" s="207">
        <v>16.8799991607666</v>
      </c>
      <c r="Y27" s="207">
        <v>16.600000381469727</v>
      </c>
      <c r="Z27" s="214">
        <f t="shared" si="0"/>
        <v>17.9645832379659</v>
      </c>
      <c r="AA27" s="151">
        <v>19.6200008392334</v>
      </c>
      <c r="AB27" s="152" t="s">
        <v>435</v>
      </c>
      <c r="AC27" s="2">
        <v>25</v>
      </c>
      <c r="AD27" s="151">
        <v>15.90999984741211</v>
      </c>
      <c r="AE27" s="253" t="s">
        <v>436</v>
      </c>
      <c r="AF27" s="1"/>
    </row>
    <row r="28" spans="1:32" ht="11.25" customHeight="1">
      <c r="A28" s="215">
        <v>26</v>
      </c>
      <c r="B28" s="207">
        <v>16.75</v>
      </c>
      <c r="C28" s="207">
        <v>16.56999969482422</v>
      </c>
      <c r="D28" s="207">
        <v>17.25</v>
      </c>
      <c r="E28" s="207">
        <v>17.149999618530273</v>
      </c>
      <c r="F28" s="207">
        <v>16.450000762939453</v>
      </c>
      <c r="G28" s="207">
        <v>17.459999084472656</v>
      </c>
      <c r="H28" s="207">
        <v>16.309999465942383</v>
      </c>
      <c r="I28" s="207">
        <v>17.149999618530273</v>
      </c>
      <c r="J28" s="207">
        <v>17.139999389648438</v>
      </c>
      <c r="K28" s="207">
        <v>18.639999389648438</v>
      </c>
      <c r="L28" s="207">
        <v>19.09000015258789</v>
      </c>
      <c r="M28" s="207">
        <v>19.219999313354492</v>
      </c>
      <c r="N28" s="207">
        <v>20.280000686645508</v>
      </c>
      <c r="O28" s="207">
        <v>19.1299991607666</v>
      </c>
      <c r="P28" s="207">
        <v>18.450000762939453</v>
      </c>
      <c r="Q28" s="207">
        <v>17.8700008392334</v>
      </c>
      <c r="R28" s="207">
        <v>17.65999984741211</v>
      </c>
      <c r="S28" s="207">
        <v>17.020000457763672</v>
      </c>
      <c r="T28" s="207">
        <v>16.899999618530273</v>
      </c>
      <c r="U28" s="207">
        <v>15.569999694824219</v>
      </c>
      <c r="V28" s="207">
        <v>15.0600004196167</v>
      </c>
      <c r="W28" s="207">
        <v>14.970000267028809</v>
      </c>
      <c r="X28" s="207">
        <v>14.770000457763672</v>
      </c>
      <c r="Y28" s="207">
        <v>14.329999923706055</v>
      </c>
      <c r="Z28" s="214">
        <f t="shared" si="0"/>
        <v>17.13291660944621</v>
      </c>
      <c r="AA28" s="151">
        <v>20.3700008392334</v>
      </c>
      <c r="AB28" s="152" t="s">
        <v>437</v>
      </c>
      <c r="AC28" s="2">
        <v>26</v>
      </c>
      <c r="AD28" s="151">
        <v>14.3100004196167</v>
      </c>
      <c r="AE28" s="253" t="s">
        <v>26</v>
      </c>
      <c r="AF28" s="1"/>
    </row>
    <row r="29" spans="1:32" ht="11.25" customHeight="1">
      <c r="A29" s="215">
        <v>27</v>
      </c>
      <c r="B29" s="207">
        <v>14.380000114440918</v>
      </c>
      <c r="C29" s="207">
        <v>14.449999809265137</v>
      </c>
      <c r="D29" s="207">
        <v>14.90999984741211</v>
      </c>
      <c r="E29" s="207">
        <v>14.430000305175781</v>
      </c>
      <c r="F29" s="207">
        <v>12.829999923706055</v>
      </c>
      <c r="G29" s="207">
        <v>12.800000190734863</v>
      </c>
      <c r="H29" s="207">
        <v>14.180000305175781</v>
      </c>
      <c r="I29" s="207">
        <v>16.389999389648438</v>
      </c>
      <c r="J29" s="207">
        <v>17.719999313354492</v>
      </c>
      <c r="K29" s="207">
        <v>17.1299991607666</v>
      </c>
      <c r="L29" s="207">
        <v>18.110000610351562</v>
      </c>
      <c r="M29" s="207">
        <v>18.860000610351562</v>
      </c>
      <c r="N29" s="207">
        <v>18.139999389648438</v>
      </c>
      <c r="O29" s="207">
        <v>17.969999313354492</v>
      </c>
      <c r="P29" s="207">
        <v>17.979999542236328</v>
      </c>
      <c r="Q29" s="207">
        <v>17.639999389648438</v>
      </c>
      <c r="R29" s="207">
        <v>17.639999389648438</v>
      </c>
      <c r="S29" s="207">
        <v>16.56999969482422</v>
      </c>
      <c r="T29" s="207">
        <v>15.880000114440918</v>
      </c>
      <c r="U29" s="207">
        <v>15.5</v>
      </c>
      <c r="V29" s="207">
        <v>14.720000267028809</v>
      </c>
      <c r="W29" s="207">
        <v>15.279999732971191</v>
      </c>
      <c r="X29" s="207">
        <v>13.380000114440918</v>
      </c>
      <c r="Y29" s="207">
        <v>12.069999694824219</v>
      </c>
      <c r="Z29" s="214">
        <f t="shared" si="0"/>
        <v>15.789999842643738</v>
      </c>
      <c r="AA29" s="151">
        <v>19.200000762939453</v>
      </c>
      <c r="AB29" s="152" t="s">
        <v>438</v>
      </c>
      <c r="AC29" s="2">
        <v>27</v>
      </c>
      <c r="AD29" s="151">
        <v>11.6899995803833</v>
      </c>
      <c r="AE29" s="253" t="s">
        <v>274</v>
      </c>
      <c r="AF29" s="1"/>
    </row>
    <row r="30" spans="1:32" ht="11.25" customHeight="1">
      <c r="A30" s="215">
        <v>28</v>
      </c>
      <c r="B30" s="207">
        <v>12.140000343322754</v>
      </c>
      <c r="C30" s="207">
        <v>11.420000076293945</v>
      </c>
      <c r="D30" s="207">
        <v>10.65999984741211</v>
      </c>
      <c r="E30" s="207">
        <v>9.960000038146973</v>
      </c>
      <c r="F30" s="207">
        <v>9.5600004196167</v>
      </c>
      <c r="G30" s="207">
        <v>9.170000076293945</v>
      </c>
      <c r="H30" s="207">
        <v>9.699999809265137</v>
      </c>
      <c r="I30" s="207">
        <v>11.739999771118164</v>
      </c>
      <c r="J30" s="207">
        <v>14.869999885559082</v>
      </c>
      <c r="K30" s="207">
        <v>16.6299991607666</v>
      </c>
      <c r="L30" s="207">
        <v>19.440000534057617</v>
      </c>
      <c r="M30" s="207">
        <v>19.440000534057617</v>
      </c>
      <c r="N30" s="207">
        <v>17.8799991607666</v>
      </c>
      <c r="O30" s="207">
        <v>17.5</v>
      </c>
      <c r="P30" s="207">
        <v>17.40999984741211</v>
      </c>
      <c r="Q30" s="207">
        <v>17.309999465942383</v>
      </c>
      <c r="R30" s="207">
        <v>17.059999465942383</v>
      </c>
      <c r="S30" s="207">
        <v>16.899999618530273</v>
      </c>
      <c r="T30" s="207">
        <v>16.43000030517578</v>
      </c>
      <c r="U30" s="207">
        <v>17.059999465942383</v>
      </c>
      <c r="V30" s="207">
        <v>15.6899995803833</v>
      </c>
      <c r="W30" s="207">
        <v>14.850000381469727</v>
      </c>
      <c r="X30" s="207">
        <v>14.229999542236328</v>
      </c>
      <c r="Y30" s="207">
        <v>12.869999885559082</v>
      </c>
      <c r="Z30" s="214">
        <f t="shared" si="0"/>
        <v>14.579999883969625</v>
      </c>
      <c r="AA30" s="151">
        <v>20.760000228881836</v>
      </c>
      <c r="AB30" s="152" t="s">
        <v>127</v>
      </c>
      <c r="AC30" s="2">
        <v>28</v>
      </c>
      <c r="AD30" s="151">
        <v>9.109999656677246</v>
      </c>
      <c r="AE30" s="253" t="s">
        <v>439</v>
      </c>
      <c r="AF30" s="1"/>
    </row>
    <row r="31" spans="1:32" ht="11.25" customHeight="1">
      <c r="A31" s="215">
        <v>29</v>
      </c>
      <c r="B31" s="207">
        <v>13.420000076293945</v>
      </c>
      <c r="C31" s="207">
        <v>13.079999923706055</v>
      </c>
      <c r="D31" s="207">
        <v>13.710000038146973</v>
      </c>
      <c r="E31" s="207">
        <v>13.649999618530273</v>
      </c>
      <c r="F31" s="207">
        <v>11.989999771118164</v>
      </c>
      <c r="G31" s="207">
        <v>11.699999809265137</v>
      </c>
      <c r="H31" s="207">
        <v>12.0600004196167</v>
      </c>
      <c r="I31" s="207">
        <v>13.449999809265137</v>
      </c>
      <c r="J31" s="207">
        <v>16.049999237060547</v>
      </c>
      <c r="K31" s="207">
        <v>18.940000534057617</v>
      </c>
      <c r="L31" s="207">
        <v>18.729999542236328</v>
      </c>
      <c r="M31" s="207">
        <v>20.56999969482422</v>
      </c>
      <c r="N31" s="207">
        <v>19.280000686645508</v>
      </c>
      <c r="O31" s="207">
        <v>19.110000610351562</v>
      </c>
      <c r="P31" s="207">
        <v>18.68000030517578</v>
      </c>
      <c r="Q31" s="207">
        <v>17.68000030517578</v>
      </c>
      <c r="R31" s="207">
        <v>15.770000457763672</v>
      </c>
      <c r="S31" s="207">
        <v>12.109999656677246</v>
      </c>
      <c r="T31" s="207">
        <v>11.1899995803833</v>
      </c>
      <c r="U31" s="207">
        <v>10.460000038146973</v>
      </c>
      <c r="V31" s="207">
        <v>10.40999984741211</v>
      </c>
      <c r="W31" s="207">
        <v>9.890000343322754</v>
      </c>
      <c r="X31" s="207">
        <v>9.90999984741211</v>
      </c>
      <c r="Y31" s="207">
        <v>9.489999771118164</v>
      </c>
      <c r="Z31" s="214">
        <f t="shared" si="0"/>
        <v>14.222083330154419</v>
      </c>
      <c r="AA31" s="151">
        <v>21.75</v>
      </c>
      <c r="AB31" s="152" t="s">
        <v>124</v>
      </c>
      <c r="AC31" s="2">
        <v>29</v>
      </c>
      <c r="AD31" s="151">
        <v>9.460000038146973</v>
      </c>
      <c r="AE31" s="253" t="s">
        <v>26</v>
      </c>
      <c r="AF31" s="1"/>
    </row>
    <row r="32" spans="1:32" ht="11.25" customHeight="1">
      <c r="A32" s="215">
        <v>30</v>
      </c>
      <c r="B32" s="207">
        <v>9.34000015258789</v>
      </c>
      <c r="C32" s="207">
        <v>10.550000190734863</v>
      </c>
      <c r="D32" s="207">
        <v>10.239999771118164</v>
      </c>
      <c r="E32" s="207">
        <v>9.649999618530273</v>
      </c>
      <c r="F32" s="207">
        <v>10.609999656677246</v>
      </c>
      <c r="G32" s="207">
        <v>10.550000190734863</v>
      </c>
      <c r="H32" s="207">
        <v>10.079999923706055</v>
      </c>
      <c r="I32" s="207">
        <v>10.020000457763672</v>
      </c>
      <c r="J32" s="207">
        <v>10.729999542236328</v>
      </c>
      <c r="K32" s="207">
        <v>13.050000190734863</v>
      </c>
      <c r="L32" s="207">
        <v>14.149999618530273</v>
      </c>
      <c r="M32" s="207">
        <v>17.149999618530273</v>
      </c>
      <c r="N32" s="207">
        <v>15.5</v>
      </c>
      <c r="O32" s="207">
        <v>15.670000076293945</v>
      </c>
      <c r="P32" s="207">
        <v>15.239999771118164</v>
      </c>
      <c r="Q32" s="207">
        <v>15.0600004196167</v>
      </c>
      <c r="R32" s="207">
        <v>13.59000015258789</v>
      </c>
      <c r="S32" s="207">
        <v>12.529999732971191</v>
      </c>
      <c r="T32" s="207">
        <v>12.449999809265137</v>
      </c>
      <c r="U32" s="207">
        <v>11.279999732971191</v>
      </c>
      <c r="V32" s="207">
        <v>11.84000015258789</v>
      </c>
      <c r="W32" s="207">
        <v>10.819999694824219</v>
      </c>
      <c r="X32" s="207">
        <v>10.369999885559082</v>
      </c>
      <c r="Y32" s="207">
        <v>8.619999885559082</v>
      </c>
      <c r="Z32" s="214">
        <f t="shared" si="0"/>
        <v>12.045416593551636</v>
      </c>
      <c r="AA32" s="151">
        <v>17.780000686645508</v>
      </c>
      <c r="AB32" s="152" t="s">
        <v>127</v>
      </c>
      <c r="AC32" s="2">
        <v>30</v>
      </c>
      <c r="AD32" s="151">
        <v>8.619999885559082</v>
      </c>
      <c r="AE32" s="253" t="s">
        <v>26</v>
      </c>
      <c r="AF32" s="1"/>
    </row>
    <row r="33" spans="1:32" ht="11.25" customHeight="1">
      <c r="A33" s="215">
        <v>31</v>
      </c>
      <c r="B33" s="207">
        <v>8.140000343322754</v>
      </c>
      <c r="C33" s="207">
        <v>7.360000133514404</v>
      </c>
      <c r="D33" s="207">
        <v>7.380000114440918</v>
      </c>
      <c r="E33" s="207">
        <v>7.699999809265137</v>
      </c>
      <c r="F33" s="207">
        <v>7.579999923706055</v>
      </c>
      <c r="G33" s="207">
        <v>7.570000171661377</v>
      </c>
      <c r="H33" s="207">
        <v>8.34000015258789</v>
      </c>
      <c r="I33" s="207">
        <v>10.300000190734863</v>
      </c>
      <c r="J33" s="207">
        <v>12.630000114440918</v>
      </c>
      <c r="K33" s="207">
        <v>14.539999961853027</v>
      </c>
      <c r="L33" s="207">
        <v>15.520000457763672</v>
      </c>
      <c r="M33" s="207">
        <v>15.579999923706055</v>
      </c>
      <c r="N33" s="207">
        <v>15.619999885559082</v>
      </c>
      <c r="O33" s="207">
        <v>15.300000190734863</v>
      </c>
      <c r="P33" s="207">
        <v>15</v>
      </c>
      <c r="Q33" s="207">
        <v>14.859999656677246</v>
      </c>
      <c r="R33" s="207">
        <v>13.869999885559082</v>
      </c>
      <c r="S33" s="207">
        <v>12.979999542236328</v>
      </c>
      <c r="T33" s="207">
        <v>12.399999618530273</v>
      </c>
      <c r="U33" s="207">
        <v>11.720000267028809</v>
      </c>
      <c r="V33" s="207">
        <v>11.100000381469727</v>
      </c>
      <c r="W33" s="207">
        <v>10.369999885559082</v>
      </c>
      <c r="X33" s="207">
        <v>9.9399995803833</v>
      </c>
      <c r="Y33" s="207">
        <v>10.100000381469727</v>
      </c>
      <c r="Z33" s="214">
        <f t="shared" si="0"/>
        <v>11.495833357175192</v>
      </c>
      <c r="AA33" s="151">
        <v>16.040000915527344</v>
      </c>
      <c r="AB33" s="152" t="s">
        <v>270</v>
      </c>
      <c r="AC33" s="2">
        <v>31</v>
      </c>
      <c r="AD33" s="151">
        <v>6.86299991607666</v>
      </c>
      <c r="AE33" s="253" t="s">
        <v>440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15.31322580768216</v>
      </c>
      <c r="C34" s="217">
        <f t="shared" si="1"/>
        <v>15.018387102311657</v>
      </c>
      <c r="D34" s="217">
        <f t="shared" si="1"/>
        <v>14.936451604289394</v>
      </c>
      <c r="E34" s="217">
        <f t="shared" si="1"/>
        <v>14.712903238111927</v>
      </c>
      <c r="F34" s="217">
        <f t="shared" si="1"/>
        <v>14.435806582050938</v>
      </c>
      <c r="G34" s="217">
        <f t="shared" si="1"/>
        <v>14.405806464533653</v>
      </c>
      <c r="H34" s="217">
        <f t="shared" si="1"/>
        <v>15.064193602531187</v>
      </c>
      <c r="I34" s="217">
        <f t="shared" si="1"/>
        <v>16.633870893909084</v>
      </c>
      <c r="J34" s="217">
        <f t="shared" si="1"/>
        <v>18.34741936960528</v>
      </c>
      <c r="K34" s="217">
        <f t="shared" si="1"/>
        <v>19.4738707388601</v>
      </c>
      <c r="L34" s="217">
        <f t="shared" si="1"/>
        <v>19.925806291641727</v>
      </c>
      <c r="M34" s="217">
        <f t="shared" si="1"/>
        <v>20.338709677419356</v>
      </c>
      <c r="N34" s="217">
        <f t="shared" si="1"/>
        <v>19.96677420216222</v>
      </c>
      <c r="O34" s="217">
        <f t="shared" si="1"/>
        <v>19.820322682780603</v>
      </c>
      <c r="P34" s="217">
        <f t="shared" si="1"/>
        <v>19.611935461721114</v>
      </c>
      <c r="Q34" s="217">
        <f t="shared" si="1"/>
        <v>19.279677421815933</v>
      </c>
      <c r="R34" s="217">
        <f>AVERAGE(R3:R33)</f>
        <v>18.607096733585482</v>
      </c>
      <c r="S34" s="217">
        <f aca="true" t="shared" si="2" ref="S34:Y34">AVERAGE(S3:S33)</f>
        <v>17.949354725499308</v>
      </c>
      <c r="T34" s="217">
        <f t="shared" si="2"/>
        <v>17.55387100096672</v>
      </c>
      <c r="U34" s="217">
        <f t="shared" si="2"/>
        <v>17.07612902118314</v>
      </c>
      <c r="V34" s="217">
        <f t="shared" si="2"/>
        <v>16.652258134657338</v>
      </c>
      <c r="W34" s="217">
        <f t="shared" si="2"/>
        <v>16.33225800914149</v>
      </c>
      <c r="X34" s="217">
        <f t="shared" si="2"/>
        <v>15.914193491781912</v>
      </c>
      <c r="Y34" s="217">
        <f t="shared" si="2"/>
        <v>15.437419460665796</v>
      </c>
      <c r="Z34" s="217">
        <f>AVERAGE(B3:Y33)</f>
        <v>17.200322571621147</v>
      </c>
      <c r="AA34" s="218">
        <f>(AVERAGE(最高))</f>
        <v>21.131935673375285</v>
      </c>
      <c r="AB34" s="219"/>
      <c r="AC34" s="220"/>
      <c r="AD34" s="218">
        <f>(AVERAGE(最低))</f>
        <v>13.162032188907746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25.1299991607666</v>
      </c>
      <c r="C46" s="3">
        <v>4</v>
      </c>
      <c r="D46" s="159" t="s">
        <v>344</v>
      </c>
      <c r="E46" s="197"/>
      <c r="F46" s="156"/>
      <c r="G46" s="157">
        <f>MIN(最低)</f>
        <v>6.86299991607666</v>
      </c>
      <c r="H46" s="3">
        <v>31</v>
      </c>
      <c r="I46" s="255" t="s">
        <v>440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10.399999618530273</v>
      </c>
      <c r="C3" s="207">
        <v>9.039999961853027</v>
      </c>
      <c r="D3" s="207">
        <v>8.15999984741211</v>
      </c>
      <c r="E3" s="207">
        <v>7.900000095367432</v>
      </c>
      <c r="F3" s="207">
        <v>7.630000114440918</v>
      </c>
      <c r="G3" s="207">
        <v>8.229999542236328</v>
      </c>
      <c r="H3" s="207">
        <v>9.25</v>
      </c>
      <c r="I3" s="207">
        <v>13.550000190734863</v>
      </c>
      <c r="J3" s="207">
        <v>15.680000305175781</v>
      </c>
      <c r="K3" s="207">
        <v>17.200000762939453</v>
      </c>
      <c r="L3" s="207">
        <v>18.479999542236328</v>
      </c>
      <c r="M3" s="207">
        <v>18.829999923706055</v>
      </c>
      <c r="N3" s="207">
        <v>18.010000228881836</v>
      </c>
      <c r="O3" s="207">
        <v>18.350000381469727</v>
      </c>
      <c r="P3" s="207">
        <v>17.6299991607666</v>
      </c>
      <c r="Q3" s="207">
        <v>17.049999237060547</v>
      </c>
      <c r="R3" s="207">
        <v>15.739999771118164</v>
      </c>
      <c r="S3" s="207">
        <v>14.850000381469727</v>
      </c>
      <c r="T3" s="207">
        <v>12.800000190734863</v>
      </c>
      <c r="U3" s="207">
        <v>10.979999542236328</v>
      </c>
      <c r="V3" s="207">
        <v>12.390000343322754</v>
      </c>
      <c r="W3" s="207">
        <v>9.5600004196167</v>
      </c>
      <c r="X3" s="207">
        <v>8.470000267028809</v>
      </c>
      <c r="Y3" s="207">
        <v>7.71999979019165</v>
      </c>
      <c r="Z3" s="214">
        <f aca="true" t="shared" si="0" ref="Z3:Z32">AVERAGE(B3:Y3)</f>
        <v>12.829166650772095</v>
      </c>
      <c r="AA3" s="151">
        <v>19.479999542236328</v>
      </c>
      <c r="AB3" s="152" t="s">
        <v>124</v>
      </c>
      <c r="AC3" s="2">
        <v>1</v>
      </c>
      <c r="AD3" s="151">
        <v>7.46999979019165</v>
      </c>
      <c r="AE3" s="253" t="s">
        <v>274</v>
      </c>
      <c r="AF3" s="1"/>
    </row>
    <row r="4" spans="1:32" ht="11.25" customHeight="1">
      <c r="A4" s="215">
        <v>2</v>
      </c>
      <c r="B4" s="207">
        <v>7.539999961853027</v>
      </c>
      <c r="C4" s="207">
        <v>7.559999942779541</v>
      </c>
      <c r="D4" s="207">
        <v>9.829999923706055</v>
      </c>
      <c r="E4" s="207">
        <v>8.539999961853027</v>
      </c>
      <c r="F4" s="207">
        <v>8.550000190734863</v>
      </c>
      <c r="G4" s="207">
        <v>8.449999809265137</v>
      </c>
      <c r="H4" s="207">
        <v>8.930000305175781</v>
      </c>
      <c r="I4" s="207">
        <v>11.1899995803833</v>
      </c>
      <c r="J4" s="207">
        <v>13.59000015258789</v>
      </c>
      <c r="K4" s="207">
        <v>16.93000030517578</v>
      </c>
      <c r="L4" s="207">
        <v>20.3700008392334</v>
      </c>
      <c r="M4" s="207">
        <v>21.479999542236328</v>
      </c>
      <c r="N4" s="207">
        <v>19.110000610351562</v>
      </c>
      <c r="O4" s="207">
        <v>18.829999923706055</v>
      </c>
      <c r="P4" s="207">
        <v>19.239999771118164</v>
      </c>
      <c r="Q4" s="207">
        <v>18.520000457763672</v>
      </c>
      <c r="R4" s="207">
        <v>17.139999389648438</v>
      </c>
      <c r="S4" s="208">
        <v>15.359999656677246</v>
      </c>
      <c r="T4" s="207">
        <v>14.630000114440918</v>
      </c>
      <c r="U4" s="207">
        <v>13.140000343322754</v>
      </c>
      <c r="V4" s="207">
        <v>12.579999923706055</v>
      </c>
      <c r="W4" s="207">
        <v>12.390000343322754</v>
      </c>
      <c r="X4" s="207">
        <v>12.069999694824219</v>
      </c>
      <c r="Y4" s="207">
        <v>12.329999923706055</v>
      </c>
      <c r="Z4" s="214">
        <f t="shared" si="0"/>
        <v>13.679166694482168</v>
      </c>
      <c r="AA4" s="151">
        <v>21.540000915527344</v>
      </c>
      <c r="AB4" s="152" t="s">
        <v>246</v>
      </c>
      <c r="AC4" s="2">
        <v>2</v>
      </c>
      <c r="AD4" s="151">
        <v>7.260000228881836</v>
      </c>
      <c r="AE4" s="253" t="s">
        <v>441</v>
      </c>
      <c r="AF4" s="1"/>
    </row>
    <row r="5" spans="1:32" ht="11.25" customHeight="1">
      <c r="A5" s="215">
        <v>3</v>
      </c>
      <c r="B5" s="207">
        <v>11.619999885559082</v>
      </c>
      <c r="C5" s="207">
        <v>11.369999885559082</v>
      </c>
      <c r="D5" s="207">
        <v>11.279999732971191</v>
      </c>
      <c r="E5" s="207">
        <v>11.039999961853027</v>
      </c>
      <c r="F5" s="207">
        <v>11.09000015258789</v>
      </c>
      <c r="G5" s="207">
        <v>10.829999923706055</v>
      </c>
      <c r="H5" s="207">
        <v>10.880000114440918</v>
      </c>
      <c r="I5" s="207">
        <v>12.170000076293945</v>
      </c>
      <c r="J5" s="207">
        <v>12.869999885559082</v>
      </c>
      <c r="K5" s="207">
        <v>14.390000343322754</v>
      </c>
      <c r="L5" s="207">
        <v>15.229999542236328</v>
      </c>
      <c r="M5" s="207">
        <v>14.989999771118164</v>
      </c>
      <c r="N5" s="207">
        <v>15.479999542236328</v>
      </c>
      <c r="O5" s="207">
        <v>15.079999923706055</v>
      </c>
      <c r="P5" s="207">
        <v>15.140000343322754</v>
      </c>
      <c r="Q5" s="207">
        <v>14.390000343322754</v>
      </c>
      <c r="R5" s="207">
        <v>13.869999885559082</v>
      </c>
      <c r="S5" s="207">
        <v>13.390000343322754</v>
      </c>
      <c r="T5" s="207">
        <v>13.039999961853027</v>
      </c>
      <c r="U5" s="207">
        <v>12.319999694824219</v>
      </c>
      <c r="V5" s="207">
        <v>12.319999694824219</v>
      </c>
      <c r="W5" s="207">
        <v>12.84000015258789</v>
      </c>
      <c r="X5" s="207">
        <v>12.210000038146973</v>
      </c>
      <c r="Y5" s="207">
        <v>12.109999656677246</v>
      </c>
      <c r="Z5" s="214">
        <f t="shared" si="0"/>
        <v>12.914583285649618</v>
      </c>
      <c r="AA5" s="151">
        <v>15.5600004196167</v>
      </c>
      <c r="AB5" s="152" t="s">
        <v>442</v>
      </c>
      <c r="AC5" s="2">
        <v>3</v>
      </c>
      <c r="AD5" s="151">
        <v>10.579999923706055</v>
      </c>
      <c r="AE5" s="253" t="s">
        <v>152</v>
      </c>
      <c r="AF5" s="1"/>
    </row>
    <row r="6" spans="1:32" ht="11.25" customHeight="1">
      <c r="A6" s="215">
        <v>4</v>
      </c>
      <c r="B6" s="207">
        <v>11.180000305175781</v>
      </c>
      <c r="C6" s="207">
        <v>11.170000076293945</v>
      </c>
      <c r="D6" s="207">
        <v>10.680000305175781</v>
      </c>
      <c r="E6" s="207">
        <v>10.25</v>
      </c>
      <c r="F6" s="207">
        <v>9.579999923706055</v>
      </c>
      <c r="G6" s="207">
        <v>9.470000267028809</v>
      </c>
      <c r="H6" s="207">
        <v>10.039999961853027</v>
      </c>
      <c r="I6" s="207">
        <v>12.140000343322754</v>
      </c>
      <c r="J6" s="207">
        <v>14.859999656677246</v>
      </c>
      <c r="K6" s="207">
        <v>16.1299991607666</v>
      </c>
      <c r="L6" s="207">
        <v>16.709999084472656</v>
      </c>
      <c r="M6" s="207">
        <v>16.739999771118164</v>
      </c>
      <c r="N6" s="207">
        <v>17.209999084472656</v>
      </c>
      <c r="O6" s="207">
        <v>17.43000030517578</v>
      </c>
      <c r="P6" s="207">
        <v>17.299999237060547</v>
      </c>
      <c r="Q6" s="207">
        <v>15.460000038146973</v>
      </c>
      <c r="R6" s="207">
        <v>13.829999923706055</v>
      </c>
      <c r="S6" s="207">
        <v>12.729999542236328</v>
      </c>
      <c r="T6" s="207">
        <v>11.510000228881836</v>
      </c>
      <c r="U6" s="207">
        <v>10.84000015258789</v>
      </c>
      <c r="V6" s="207">
        <v>9.899999618530273</v>
      </c>
      <c r="W6" s="207">
        <v>9.270000457763672</v>
      </c>
      <c r="X6" s="207">
        <v>8.800000190734863</v>
      </c>
      <c r="Y6" s="207">
        <v>8.359999656677246</v>
      </c>
      <c r="Z6" s="214">
        <f t="shared" si="0"/>
        <v>12.566249887148539</v>
      </c>
      <c r="AA6" s="151">
        <v>17.959999084472656</v>
      </c>
      <c r="AB6" s="152" t="s">
        <v>107</v>
      </c>
      <c r="AC6" s="2">
        <v>4</v>
      </c>
      <c r="AD6" s="151">
        <v>8.319999694824219</v>
      </c>
      <c r="AE6" s="253" t="s">
        <v>443</v>
      </c>
      <c r="AF6" s="1"/>
    </row>
    <row r="7" spans="1:32" ht="11.25" customHeight="1">
      <c r="A7" s="215">
        <v>5</v>
      </c>
      <c r="B7" s="207">
        <v>8.300000190734863</v>
      </c>
      <c r="C7" s="207">
        <v>8.020000457763672</v>
      </c>
      <c r="D7" s="207">
        <v>7.769999980926514</v>
      </c>
      <c r="E7" s="207">
        <v>7.570000171661377</v>
      </c>
      <c r="F7" s="207">
        <v>7.889999866485596</v>
      </c>
      <c r="G7" s="207">
        <v>8.100000381469727</v>
      </c>
      <c r="H7" s="207">
        <v>9.050000190734863</v>
      </c>
      <c r="I7" s="207">
        <v>10.979999542236328</v>
      </c>
      <c r="J7" s="207">
        <v>12.289999961853027</v>
      </c>
      <c r="K7" s="207">
        <v>13.930000305175781</v>
      </c>
      <c r="L7" s="207">
        <v>14.930000305175781</v>
      </c>
      <c r="M7" s="207">
        <v>14.899999618530273</v>
      </c>
      <c r="N7" s="207">
        <v>15.029999732971191</v>
      </c>
      <c r="O7" s="207">
        <v>15.229999542236328</v>
      </c>
      <c r="P7" s="207">
        <v>15.229999542236328</v>
      </c>
      <c r="Q7" s="207">
        <v>15.210000038146973</v>
      </c>
      <c r="R7" s="207">
        <v>14.510000228881836</v>
      </c>
      <c r="S7" s="207">
        <v>14.109999656677246</v>
      </c>
      <c r="T7" s="207">
        <v>14.069999694824219</v>
      </c>
      <c r="U7" s="207">
        <v>13.010000228881836</v>
      </c>
      <c r="V7" s="207">
        <v>11.680000305175781</v>
      </c>
      <c r="W7" s="207">
        <v>11.050000190734863</v>
      </c>
      <c r="X7" s="207">
        <v>10.220000267028809</v>
      </c>
      <c r="Y7" s="207">
        <v>9.630000114440918</v>
      </c>
      <c r="Z7" s="214">
        <f t="shared" si="0"/>
        <v>11.779583354791006</v>
      </c>
      <c r="AA7" s="151">
        <v>16.309999465942383</v>
      </c>
      <c r="AB7" s="152" t="s">
        <v>444</v>
      </c>
      <c r="AC7" s="2">
        <v>5</v>
      </c>
      <c r="AD7" s="151">
        <v>7.269999980926514</v>
      </c>
      <c r="AE7" s="253" t="s">
        <v>445</v>
      </c>
      <c r="AF7" s="1"/>
    </row>
    <row r="8" spans="1:32" ht="11.25" customHeight="1">
      <c r="A8" s="215">
        <v>6</v>
      </c>
      <c r="B8" s="207">
        <v>9.010000228881836</v>
      </c>
      <c r="C8" s="207">
        <v>8.319999694824219</v>
      </c>
      <c r="D8" s="207">
        <v>7.949999809265137</v>
      </c>
      <c r="E8" s="207">
        <v>7.710000038146973</v>
      </c>
      <c r="F8" s="207">
        <v>7.300000190734863</v>
      </c>
      <c r="G8" s="207">
        <v>7.400000095367432</v>
      </c>
      <c r="H8" s="207">
        <v>7.440000057220459</v>
      </c>
      <c r="I8" s="207">
        <v>10.0600004196167</v>
      </c>
      <c r="J8" s="207">
        <v>12.289999961853027</v>
      </c>
      <c r="K8" s="207">
        <v>15.210000038146973</v>
      </c>
      <c r="L8" s="207">
        <v>18.860000610351562</v>
      </c>
      <c r="M8" s="207">
        <v>19.31999969482422</v>
      </c>
      <c r="N8" s="207">
        <v>19.299999237060547</v>
      </c>
      <c r="O8" s="207">
        <v>19.56999969482422</v>
      </c>
      <c r="P8" s="207">
        <v>18.93000030517578</v>
      </c>
      <c r="Q8" s="207">
        <v>17.6299991607666</v>
      </c>
      <c r="R8" s="207">
        <v>16.670000076293945</v>
      </c>
      <c r="S8" s="207">
        <v>15.859999656677246</v>
      </c>
      <c r="T8" s="207">
        <v>14</v>
      </c>
      <c r="U8" s="207">
        <v>13.069999694824219</v>
      </c>
      <c r="V8" s="207">
        <v>12.699999809265137</v>
      </c>
      <c r="W8" s="207">
        <v>12.180000305175781</v>
      </c>
      <c r="X8" s="207">
        <v>11.84000015258789</v>
      </c>
      <c r="Y8" s="207">
        <v>11.880000114440918</v>
      </c>
      <c r="Z8" s="214">
        <f t="shared" si="0"/>
        <v>13.104166626930237</v>
      </c>
      <c r="AA8" s="151">
        <v>20.43000030517578</v>
      </c>
      <c r="AB8" s="152" t="s">
        <v>446</v>
      </c>
      <c r="AC8" s="2">
        <v>6</v>
      </c>
      <c r="AD8" s="151">
        <v>7.039999961853027</v>
      </c>
      <c r="AE8" s="253" t="s">
        <v>447</v>
      </c>
      <c r="AF8" s="1"/>
    </row>
    <row r="9" spans="1:32" ht="11.25" customHeight="1">
      <c r="A9" s="215">
        <v>7</v>
      </c>
      <c r="B9" s="207">
        <v>11.890000343322754</v>
      </c>
      <c r="C9" s="207">
        <v>11.9399995803833</v>
      </c>
      <c r="D9" s="207">
        <v>12.220000267028809</v>
      </c>
      <c r="E9" s="207">
        <v>11.920000076293945</v>
      </c>
      <c r="F9" s="207">
        <v>12.100000381469727</v>
      </c>
      <c r="G9" s="207">
        <v>12.069999694824219</v>
      </c>
      <c r="H9" s="207">
        <v>12</v>
      </c>
      <c r="I9" s="207">
        <v>12.850000381469727</v>
      </c>
      <c r="J9" s="207">
        <v>13.680000305175781</v>
      </c>
      <c r="K9" s="207">
        <v>14.09000015258789</v>
      </c>
      <c r="L9" s="207">
        <v>14.9399995803833</v>
      </c>
      <c r="M9" s="207">
        <v>17.209999084472656</v>
      </c>
      <c r="N9" s="207">
        <v>18.530000686645508</v>
      </c>
      <c r="O9" s="207">
        <v>18.829999923706055</v>
      </c>
      <c r="P9" s="207">
        <v>19.1299991607666</v>
      </c>
      <c r="Q9" s="207">
        <v>18.940000534057617</v>
      </c>
      <c r="R9" s="207">
        <v>17.75</v>
      </c>
      <c r="S9" s="207">
        <v>16.360000610351562</v>
      </c>
      <c r="T9" s="207">
        <v>15.75</v>
      </c>
      <c r="U9" s="207">
        <v>14.359999656677246</v>
      </c>
      <c r="V9" s="207">
        <v>13.300000190734863</v>
      </c>
      <c r="W9" s="207">
        <v>13.649999618530273</v>
      </c>
      <c r="X9" s="207">
        <v>13.359999656677246</v>
      </c>
      <c r="Y9" s="207">
        <v>13.010000228881836</v>
      </c>
      <c r="Z9" s="214">
        <f t="shared" si="0"/>
        <v>14.578333338101706</v>
      </c>
      <c r="AA9" s="151">
        <v>19.510000228881836</v>
      </c>
      <c r="AB9" s="152" t="s">
        <v>256</v>
      </c>
      <c r="AC9" s="2">
        <v>7</v>
      </c>
      <c r="AD9" s="151">
        <v>11.600000381469727</v>
      </c>
      <c r="AE9" s="253" t="s">
        <v>448</v>
      </c>
      <c r="AF9" s="1"/>
    </row>
    <row r="10" spans="1:32" ht="11.25" customHeight="1">
      <c r="A10" s="215">
        <v>8</v>
      </c>
      <c r="B10" s="207">
        <v>12.4399995803833</v>
      </c>
      <c r="C10" s="207">
        <v>12.329999923706055</v>
      </c>
      <c r="D10" s="207">
        <v>12.010000228881836</v>
      </c>
      <c r="E10" s="207">
        <v>11.4399995803833</v>
      </c>
      <c r="F10" s="207">
        <v>10.399999618530273</v>
      </c>
      <c r="G10" s="207">
        <v>9.979999542236328</v>
      </c>
      <c r="H10" s="207">
        <v>9.930000305175781</v>
      </c>
      <c r="I10" s="207">
        <v>10.970000267028809</v>
      </c>
      <c r="J10" s="207">
        <v>11.010000228881836</v>
      </c>
      <c r="K10" s="207">
        <v>11.899999618530273</v>
      </c>
      <c r="L10" s="207">
        <v>12.390000343322754</v>
      </c>
      <c r="M10" s="207">
        <v>12.720000267028809</v>
      </c>
      <c r="N10" s="207">
        <v>13.050000190734863</v>
      </c>
      <c r="O10" s="207">
        <v>13.170000076293945</v>
      </c>
      <c r="P10" s="207">
        <v>12.770000457763672</v>
      </c>
      <c r="Q10" s="207">
        <v>12.289999961853027</v>
      </c>
      <c r="R10" s="207">
        <v>12.130000114440918</v>
      </c>
      <c r="S10" s="207">
        <v>12.020000457763672</v>
      </c>
      <c r="T10" s="207">
        <v>11.449999809265137</v>
      </c>
      <c r="U10" s="207">
        <v>10.75</v>
      </c>
      <c r="V10" s="207">
        <v>9.789999961853027</v>
      </c>
      <c r="W10" s="207">
        <v>10.300000190734863</v>
      </c>
      <c r="X10" s="207">
        <v>9.0600004196167</v>
      </c>
      <c r="Y10" s="207">
        <v>8.729999542236328</v>
      </c>
      <c r="Z10" s="214">
        <f t="shared" si="0"/>
        <v>11.37625002861023</v>
      </c>
      <c r="AA10" s="151">
        <v>13.8100004196167</v>
      </c>
      <c r="AB10" s="152" t="s">
        <v>302</v>
      </c>
      <c r="AC10" s="2">
        <v>8</v>
      </c>
      <c r="AD10" s="151">
        <v>8.699999809265137</v>
      </c>
      <c r="AE10" s="253" t="s">
        <v>26</v>
      </c>
      <c r="AF10" s="1"/>
    </row>
    <row r="11" spans="1:32" ht="11.25" customHeight="1">
      <c r="A11" s="215">
        <v>9</v>
      </c>
      <c r="B11" s="207">
        <v>8.239999771118164</v>
      </c>
      <c r="C11" s="207">
        <v>7.730000019073486</v>
      </c>
      <c r="D11" s="207">
        <v>7.599999904632568</v>
      </c>
      <c r="E11" s="207">
        <v>7.760000228881836</v>
      </c>
      <c r="F11" s="207">
        <v>8.130000114440918</v>
      </c>
      <c r="G11" s="207">
        <v>9</v>
      </c>
      <c r="H11" s="207">
        <v>8.989999771118164</v>
      </c>
      <c r="I11" s="207">
        <v>8.600000381469727</v>
      </c>
      <c r="J11" s="207">
        <v>9.149999618530273</v>
      </c>
      <c r="K11" s="207">
        <v>10.210000038146973</v>
      </c>
      <c r="L11" s="207">
        <v>11.0600004196167</v>
      </c>
      <c r="M11" s="207">
        <v>11.279999732971191</v>
      </c>
      <c r="N11" s="207">
        <v>11.649999618530273</v>
      </c>
      <c r="O11" s="207">
        <v>11.680000305175781</v>
      </c>
      <c r="P11" s="207">
        <v>11.369999885559082</v>
      </c>
      <c r="Q11" s="207">
        <v>11.119999885559082</v>
      </c>
      <c r="R11" s="207">
        <v>10.6899995803833</v>
      </c>
      <c r="S11" s="207">
        <v>10.770000457763672</v>
      </c>
      <c r="T11" s="207">
        <v>10.449999809265137</v>
      </c>
      <c r="U11" s="207">
        <v>10.800000190734863</v>
      </c>
      <c r="V11" s="207">
        <v>10.649999618530273</v>
      </c>
      <c r="W11" s="207">
        <v>10.770000457763672</v>
      </c>
      <c r="X11" s="207">
        <v>10.520000457763672</v>
      </c>
      <c r="Y11" s="207">
        <v>9.800000190734863</v>
      </c>
      <c r="Z11" s="214">
        <f t="shared" si="0"/>
        <v>9.917500019073486</v>
      </c>
      <c r="AA11" s="151">
        <v>11.920000076293945</v>
      </c>
      <c r="AB11" s="152" t="s">
        <v>449</v>
      </c>
      <c r="AC11" s="2">
        <v>9</v>
      </c>
      <c r="AD11" s="151">
        <v>7.400000095367432</v>
      </c>
      <c r="AE11" s="253" t="s">
        <v>289</v>
      </c>
      <c r="AF11" s="1"/>
    </row>
    <row r="12" spans="1:32" ht="11.25" customHeight="1">
      <c r="A12" s="223">
        <v>10</v>
      </c>
      <c r="B12" s="209">
        <v>10.430000305175781</v>
      </c>
      <c r="C12" s="209">
        <v>10.430000305175781</v>
      </c>
      <c r="D12" s="209">
        <v>9.260000228881836</v>
      </c>
      <c r="E12" s="209">
        <v>8.619999885559082</v>
      </c>
      <c r="F12" s="209">
        <v>9.069999694824219</v>
      </c>
      <c r="G12" s="209">
        <v>8.5</v>
      </c>
      <c r="H12" s="209">
        <v>8.420000076293945</v>
      </c>
      <c r="I12" s="209">
        <v>10.399999618530273</v>
      </c>
      <c r="J12" s="209">
        <v>11.239999771118164</v>
      </c>
      <c r="K12" s="209">
        <v>12.229999542236328</v>
      </c>
      <c r="L12" s="209">
        <v>12.649999618530273</v>
      </c>
      <c r="M12" s="209">
        <v>13.140000343322754</v>
      </c>
      <c r="N12" s="209">
        <v>13.4399995803833</v>
      </c>
      <c r="O12" s="209">
        <v>13.479999542236328</v>
      </c>
      <c r="P12" s="209">
        <v>13.170000076293945</v>
      </c>
      <c r="Q12" s="209">
        <v>12.779999732971191</v>
      </c>
      <c r="R12" s="209">
        <v>11.970000267028809</v>
      </c>
      <c r="S12" s="209">
        <v>11.430000305175781</v>
      </c>
      <c r="T12" s="209">
        <v>11.149999618530273</v>
      </c>
      <c r="U12" s="209">
        <v>10.649999618530273</v>
      </c>
      <c r="V12" s="209">
        <v>10.770000457763672</v>
      </c>
      <c r="W12" s="209">
        <v>10.640000343322754</v>
      </c>
      <c r="X12" s="209">
        <v>9.109999656677246</v>
      </c>
      <c r="Y12" s="209">
        <v>9.529999732971191</v>
      </c>
      <c r="Z12" s="224">
        <f t="shared" si="0"/>
        <v>10.93791659673055</v>
      </c>
      <c r="AA12" s="157">
        <v>13.630000114440918</v>
      </c>
      <c r="AB12" s="210" t="s">
        <v>444</v>
      </c>
      <c r="AC12" s="211">
        <v>10</v>
      </c>
      <c r="AD12" s="157">
        <v>8.140000343322754</v>
      </c>
      <c r="AE12" s="254" t="s">
        <v>450</v>
      </c>
      <c r="AF12" s="1"/>
    </row>
    <row r="13" spans="1:32" ht="11.25" customHeight="1">
      <c r="A13" s="215">
        <v>11</v>
      </c>
      <c r="B13" s="207">
        <v>10.119999885559082</v>
      </c>
      <c r="C13" s="207">
        <v>10.220000267028809</v>
      </c>
      <c r="D13" s="207">
        <v>10.170000076293945</v>
      </c>
      <c r="E13" s="207">
        <v>10.109999656677246</v>
      </c>
      <c r="F13" s="207">
        <v>10.140000343322754</v>
      </c>
      <c r="G13" s="207">
        <v>9.979999542236328</v>
      </c>
      <c r="H13" s="207">
        <v>10.039999961853027</v>
      </c>
      <c r="I13" s="207">
        <v>10.609999656677246</v>
      </c>
      <c r="J13" s="207">
        <v>11.329999923706055</v>
      </c>
      <c r="K13" s="207">
        <v>11.65999984741211</v>
      </c>
      <c r="L13" s="207">
        <v>12.25</v>
      </c>
      <c r="M13" s="207">
        <v>12.550000190734863</v>
      </c>
      <c r="N13" s="207">
        <v>12.619999885559082</v>
      </c>
      <c r="O13" s="207">
        <v>12.470000267028809</v>
      </c>
      <c r="P13" s="207">
        <v>12.15999984741211</v>
      </c>
      <c r="Q13" s="207">
        <v>12.020000457763672</v>
      </c>
      <c r="R13" s="207">
        <v>11.3100004196167</v>
      </c>
      <c r="S13" s="207">
        <v>11.119999885559082</v>
      </c>
      <c r="T13" s="207">
        <v>11.229999542236328</v>
      </c>
      <c r="U13" s="207">
        <v>11.170000076293945</v>
      </c>
      <c r="V13" s="207">
        <v>11.170000076293945</v>
      </c>
      <c r="W13" s="207">
        <v>11.369999885559082</v>
      </c>
      <c r="X13" s="207">
        <v>11.460000038146973</v>
      </c>
      <c r="Y13" s="207">
        <v>11.449999809265137</v>
      </c>
      <c r="Z13" s="214">
        <f t="shared" si="0"/>
        <v>11.197083314259848</v>
      </c>
      <c r="AA13" s="151">
        <v>12.859999656677246</v>
      </c>
      <c r="AB13" s="152" t="s">
        <v>451</v>
      </c>
      <c r="AC13" s="2">
        <v>11</v>
      </c>
      <c r="AD13" s="151">
        <v>8.390000343322754</v>
      </c>
      <c r="AE13" s="253" t="s">
        <v>452</v>
      </c>
      <c r="AF13" s="1"/>
    </row>
    <row r="14" spans="1:32" ht="11.25" customHeight="1">
      <c r="A14" s="215">
        <v>12</v>
      </c>
      <c r="B14" s="207">
        <v>11.520000457763672</v>
      </c>
      <c r="C14" s="207">
        <v>11.539999961853027</v>
      </c>
      <c r="D14" s="207">
        <v>11.5600004196167</v>
      </c>
      <c r="E14" s="207">
        <v>11.460000038146973</v>
      </c>
      <c r="F14" s="207">
        <v>11.550000190734863</v>
      </c>
      <c r="G14" s="207">
        <v>11.569999694824219</v>
      </c>
      <c r="H14" s="207">
        <v>11.770000457763672</v>
      </c>
      <c r="I14" s="207">
        <v>12.180000305175781</v>
      </c>
      <c r="J14" s="207">
        <v>12.710000038146973</v>
      </c>
      <c r="K14" s="207">
        <v>13.229999542236328</v>
      </c>
      <c r="L14" s="207">
        <v>14.130000114440918</v>
      </c>
      <c r="M14" s="207">
        <v>14.34000015258789</v>
      </c>
      <c r="N14" s="207">
        <v>14.579999923706055</v>
      </c>
      <c r="O14" s="207">
        <v>14.619999885559082</v>
      </c>
      <c r="P14" s="207">
        <v>14.479999542236328</v>
      </c>
      <c r="Q14" s="207">
        <v>14.020000457763672</v>
      </c>
      <c r="R14" s="207">
        <v>13.6899995803833</v>
      </c>
      <c r="S14" s="207">
        <v>13.069999694824219</v>
      </c>
      <c r="T14" s="207">
        <v>13.880000114440918</v>
      </c>
      <c r="U14" s="207">
        <v>13.770000457763672</v>
      </c>
      <c r="V14" s="207">
        <v>13.720000267028809</v>
      </c>
      <c r="W14" s="207">
        <v>13.949999809265137</v>
      </c>
      <c r="X14" s="207">
        <v>13.869999885559082</v>
      </c>
      <c r="Y14" s="207">
        <v>13.949999809265137</v>
      </c>
      <c r="Z14" s="214">
        <f t="shared" si="0"/>
        <v>13.131666700045267</v>
      </c>
      <c r="AA14" s="151">
        <v>14.8100004196167</v>
      </c>
      <c r="AB14" s="152" t="s">
        <v>453</v>
      </c>
      <c r="AC14" s="2">
        <v>12</v>
      </c>
      <c r="AD14" s="151">
        <v>11.359999656677246</v>
      </c>
      <c r="AE14" s="253" t="s">
        <v>454</v>
      </c>
      <c r="AF14" s="1"/>
    </row>
    <row r="15" spans="1:32" ht="11.25" customHeight="1">
      <c r="A15" s="215">
        <v>13</v>
      </c>
      <c r="B15" s="207">
        <v>13.619999885559082</v>
      </c>
      <c r="C15" s="207">
        <v>13.960000038146973</v>
      </c>
      <c r="D15" s="207">
        <v>13.899999618530273</v>
      </c>
      <c r="E15" s="207">
        <v>13.390000343322754</v>
      </c>
      <c r="F15" s="207">
        <v>13.229999542236328</v>
      </c>
      <c r="G15" s="207">
        <v>11.039999961853027</v>
      </c>
      <c r="H15" s="207">
        <v>11.930000305175781</v>
      </c>
      <c r="I15" s="207">
        <v>14.569999694824219</v>
      </c>
      <c r="J15" s="207">
        <v>15.899999618530273</v>
      </c>
      <c r="K15" s="207">
        <v>16.389999389648438</v>
      </c>
      <c r="L15" s="207">
        <v>17.360000610351562</v>
      </c>
      <c r="M15" s="207">
        <v>17.100000381469727</v>
      </c>
      <c r="N15" s="207">
        <v>16.1200008392334</v>
      </c>
      <c r="O15" s="207">
        <v>15.989999771118164</v>
      </c>
      <c r="P15" s="207">
        <v>15.739999771118164</v>
      </c>
      <c r="Q15" s="207">
        <v>15.020000457763672</v>
      </c>
      <c r="R15" s="207">
        <v>14.25</v>
      </c>
      <c r="S15" s="207">
        <v>13.15999984741211</v>
      </c>
      <c r="T15" s="207">
        <v>13.210000038146973</v>
      </c>
      <c r="U15" s="207">
        <v>13.0600004196167</v>
      </c>
      <c r="V15" s="207">
        <v>13.3100004196167</v>
      </c>
      <c r="W15" s="207">
        <v>10.6899995803833</v>
      </c>
      <c r="X15" s="207">
        <v>9.5600004196167</v>
      </c>
      <c r="Y15" s="207">
        <v>9.59000015258789</v>
      </c>
      <c r="Z15" s="214">
        <f t="shared" si="0"/>
        <v>13.837083379427591</v>
      </c>
      <c r="AA15" s="151">
        <v>17.8700008392334</v>
      </c>
      <c r="AB15" s="152" t="s">
        <v>446</v>
      </c>
      <c r="AC15" s="2">
        <v>13</v>
      </c>
      <c r="AD15" s="151">
        <v>9.25</v>
      </c>
      <c r="AE15" s="253" t="s">
        <v>128</v>
      </c>
      <c r="AF15" s="1"/>
    </row>
    <row r="16" spans="1:32" ht="11.25" customHeight="1">
      <c r="A16" s="215">
        <v>14</v>
      </c>
      <c r="B16" s="207">
        <v>9.989999771118164</v>
      </c>
      <c r="C16" s="207">
        <v>9.390000343322754</v>
      </c>
      <c r="D16" s="207">
        <v>9.720000267028809</v>
      </c>
      <c r="E16" s="207">
        <v>8.960000038146973</v>
      </c>
      <c r="F16" s="207">
        <v>8.390000343322754</v>
      </c>
      <c r="G16" s="207">
        <v>8.6899995803833</v>
      </c>
      <c r="H16" s="207">
        <v>8.979999542236328</v>
      </c>
      <c r="I16" s="207">
        <v>10.319999694824219</v>
      </c>
      <c r="J16" s="207">
        <v>13.039999961853027</v>
      </c>
      <c r="K16" s="207">
        <v>16.010000228881836</v>
      </c>
      <c r="L16" s="207">
        <v>18.049999237060547</v>
      </c>
      <c r="M16" s="207">
        <v>18.149999618530273</v>
      </c>
      <c r="N16" s="207">
        <v>17.81999969482422</v>
      </c>
      <c r="O16" s="207">
        <v>17.31999969482422</v>
      </c>
      <c r="P16" s="207">
        <v>17.149999618530273</v>
      </c>
      <c r="Q16" s="207">
        <v>16.399999618530273</v>
      </c>
      <c r="R16" s="207">
        <v>16.450000762939453</v>
      </c>
      <c r="S16" s="207">
        <v>16.389999389648438</v>
      </c>
      <c r="T16" s="207">
        <v>16.1299991607666</v>
      </c>
      <c r="U16" s="207">
        <v>15.699999809265137</v>
      </c>
      <c r="V16" s="207">
        <v>15.350000381469727</v>
      </c>
      <c r="W16" s="207">
        <v>14.979999542236328</v>
      </c>
      <c r="X16" s="207">
        <v>14.75</v>
      </c>
      <c r="Y16" s="207">
        <v>14.859999656677246</v>
      </c>
      <c r="Z16" s="214">
        <f t="shared" si="0"/>
        <v>13.87458316485087</v>
      </c>
      <c r="AA16" s="151">
        <v>18.829999923706055</v>
      </c>
      <c r="AB16" s="152" t="s">
        <v>306</v>
      </c>
      <c r="AC16" s="2">
        <v>14</v>
      </c>
      <c r="AD16" s="151">
        <v>8.15999984741211</v>
      </c>
      <c r="AE16" s="253" t="s">
        <v>455</v>
      </c>
      <c r="AF16" s="1"/>
    </row>
    <row r="17" spans="1:32" ht="11.25" customHeight="1">
      <c r="A17" s="215">
        <v>15</v>
      </c>
      <c r="B17" s="207">
        <v>14.520000457763672</v>
      </c>
      <c r="C17" s="207">
        <v>14.5</v>
      </c>
      <c r="D17" s="207">
        <v>14.270000457763672</v>
      </c>
      <c r="E17" s="207">
        <v>14.220000267028809</v>
      </c>
      <c r="F17" s="207">
        <v>14.020000457763672</v>
      </c>
      <c r="G17" s="207">
        <v>14.350000381469727</v>
      </c>
      <c r="H17" s="207">
        <v>14.199999809265137</v>
      </c>
      <c r="I17" s="207">
        <v>15.390000343322754</v>
      </c>
      <c r="J17" s="207">
        <v>16</v>
      </c>
      <c r="K17" s="207">
        <v>16.489999771118164</v>
      </c>
      <c r="L17" s="207">
        <v>16.510000228881836</v>
      </c>
      <c r="M17" s="207">
        <v>16.290000915527344</v>
      </c>
      <c r="N17" s="207">
        <v>16.690000534057617</v>
      </c>
      <c r="O17" s="207">
        <v>16.34000015258789</v>
      </c>
      <c r="P17" s="207">
        <v>16.110000610351562</v>
      </c>
      <c r="Q17" s="207">
        <v>15.600000381469727</v>
      </c>
      <c r="R17" s="207">
        <v>15.609999656677246</v>
      </c>
      <c r="S17" s="207">
        <v>15.020000457763672</v>
      </c>
      <c r="T17" s="207">
        <v>14.680000305175781</v>
      </c>
      <c r="U17" s="207">
        <v>14.6899995803833</v>
      </c>
      <c r="V17" s="207">
        <v>14.619999885559082</v>
      </c>
      <c r="W17" s="207">
        <v>14.800000190734863</v>
      </c>
      <c r="X17" s="207">
        <v>14.899999618530273</v>
      </c>
      <c r="Y17" s="207">
        <v>14.859999656677246</v>
      </c>
      <c r="Z17" s="214">
        <f t="shared" si="0"/>
        <v>15.195000171661377</v>
      </c>
      <c r="AA17" s="151">
        <v>17.079999923706055</v>
      </c>
      <c r="AB17" s="152" t="s">
        <v>456</v>
      </c>
      <c r="AC17" s="2">
        <v>15</v>
      </c>
      <c r="AD17" s="151">
        <v>12.84000015258789</v>
      </c>
      <c r="AE17" s="253" t="s">
        <v>452</v>
      </c>
      <c r="AF17" s="1"/>
    </row>
    <row r="18" spans="1:32" ht="11.25" customHeight="1">
      <c r="A18" s="215">
        <v>16</v>
      </c>
      <c r="B18" s="207">
        <v>14.420000076293945</v>
      </c>
      <c r="C18" s="207">
        <v>14.170000076293945</v>
      </c>
      <c r="D18" s="207">
        <v>14.079999923706055</v>
      </c>
      <c r="E18" s="207">
        <v>14.199999809265137</v>
      </c>
      <c r="F18" s="207">
        <v>13.880000114440918</v>
      </c>
      <c r="G18" s="207">
        <v>13.880000114440918</v>
      </c>
      <c r="H18" s="207">
        <v>13.90999984741211</v>
      </c>
      <c r="I18" s="207">
        <v>14.020000457763672</v>
      </c>
      <c r="J18" s="207">
        <v>14.279999732971191</v>
      </c>
      <c r="K18" s="207">
        <v>14.359999656677246</v>
      </c>
      <c r="L18" s="207">
        <v>15.210000038146973</v>
      </c>
      <c r="M18" s="207">
        <v>15.979999542236328</v>
      </c>
      <c r="N18" s="207">
        <v>16.239999771118164</v>
      </c>
      <c r="O18" s="207">
        <v>16.559999465942383</v>
      </c>
      <c r="P18" s="207">
        <v>16.40999984741211</v>
      </c>
      <c r="Q18" s="207">
        <v>15.5600004196167</v>
      </c>
      <c r="R18" s="207">
        <v>15.369999885559082</v>
      </c>
      <c r="S18" s="207">
        <v>15.069999694824219</v>
      </c>
      <c r="T18" s="207">
        <v>14.90999984741211</v>
      </c>
      <c r="U18" s="207">
        <v>15.130000114440918</v>
      </c>
      <c r="V18" s="207">
        <v>15.140000343322754</v>
      </c>
      <c r="W18" s="207">
        <v>14.579999923706055</v>
      </c>
      <c r="X18" s="207">
        <v>13.90999984741211</v>
      </c>
      <c r="Y18" s="207">
        <v>14.050000190734863</v>
      </c>
      <c r="Z18" s="214">
        <f t="shared" si="0"/>
        <v>14.804999947547913</v>
      </c>
      <c r="AA18" s="151">
        <v>17</v>
      </c>
      <c r="AB18" s="152" t="s">
        <v>218</v>
      </c>
      <c r="AC18" s="2">
        <v>16</v>
      </c>
      <c r="AD18" s="151">
        <v>13.649999618530273</v>
      </c>
      <c r="AE18" s="253" t="s">
        <v>257</v>
      </c>
      <c r="AF18" s="1"/>
    </row>
    <row r="19" spans="1:32" ht="11.25" customHeight="1">
      <c r="A19" s="215">
        <v>17</v>
      </c>
      <c r="B19" s="207">
        <v>13.720000267028809</v>
      </c>
      <c r="C19" s="207">
        <v>12.899999618530273</v>
      </c>
      <c r="D19" s="207">
        <v>12.029999732971191</v>
      </c>
      <c r="E19" s="207">
        <v>11.760000228881836</v>
      </c>
      <c r="F19" s="207">
        <v>11.1899995803833</v>
      </c>
      <c r="G19" s="207">
        <v>11.069999694824219</v>
      </c>
      <c r="H19" s="207">
        <v>11.1899995803833</v>
      </c>
      <c r="I19" s="207">
        <v>14.600000381469727</v>
      </c>
      <c r="J19" s="207">
        <v>16.260000228881836</v>
      </c>
      <c r="K19" s="207">
        <v>16.68000030517578</v>
      </c>
      <c r="L19" s="207">
        <v>16.3799991607666</v>
      </c>
      <c r="M19" s="207">
        <v>17.6200008392334</v>
      </c>
      <c r="N19" s="207">
        <v>16.709999084472656</v>
      </c>
      <c r="O19" s="207">
        <v>16.84000015258789</v>
      </c>
      <c r="P19" s="207">
        <v>16.260000228881836</v>
      </c>
      <c r="Q19" s="207">
        <v>15.569999694824219</v>
      </c>
      <c r="R19" s="207">
        <v>15.3100004196167</v>
      </c>
      <c r="S19" s="207">
        <v>14.84000015258789</v>
      </c>
      <c r="T19" s="207">
        <v>14.800000190734863</v>
      </c>
      <c r="U19" s="207">
        <v>14.649999618530273</v>
      </c>
      <c r="V19" s="207">
        <v>14.520000457763672</v>
      </c>
      <c r="W19" s="207">
        <v>14.5</v>
      </c>
      <c r="X19" s="207">
        <v>14.260000228881836</v>
      </c>
      <c r="Y19" s="207">
        <v>13.229999542236328</v>
      </c>
      <c r="Z19" s="214">
        <f t="shared" si="0"/>
        <v>14.453749974568685</v>
      </c>
      <c r="AA19" s="151">
        <v>18.020000457763672</v>
      </c>
      <c r="AB19" s="152" t="s">
        <v>361</v>
      </c>
      <c r="AC19" s="2">
        <v>17</v>
      </c>
      <c r="AD19" s="151">
        <v>10.869999885559082</v>
      </c>
      <c r="AE19" s="253" t="s">
        <v>80</v>
      </c>
      <c r="AF19" s="1"/>
    </row>
    <row r="20" spans="1:32" ht="11.25" customHeight="1">
      <c r="A20" s="215">
        <v>18</v>
      </c>
      <c r="B20" s="207">
        <v>12.779999732971191</v>
      </c>
      <c r="C20" s="207">
        <v>12.569999694824219</v>
      </c>
      <c r="D20" s="207">
        <v>11.880000114440918</v>
      </c>
      <c r="E20" s="207">
        <v>11.84000015258789</v>
      </c>
      <c r="F20" s="207">
        <v>11.720000267028809</v>
      </c>
      <c r="G20" s="207">
        <v>11.479999542236328</v>
      </c>
      <c r="H20" s="207">
        <v>10.979999542236328</v>
      </c>
      <c r="I20" s="207">
        <v>11.220000267028809</v>
      </c>
      <c r="J20" s="207">
        <v>12.800000190734863</v>
      </c>
      <c r="K20" s="207">
        <v>15.369999885559082</v>
      </c>
      <c r="L20" s="207">
        <v>15.34000015258789</v>
      </c>
      <c r="M20" s="207">
        <v>15.34000015258789</v>
      </c>
      <c r="N20" s="207">
        <v>15.520000457763672</v>
      </c>
      <c r="O20" s="207">
        <v>15.5600004196167</v>
      </c>
      <c r="P20" s="207">
        <v>15.640000343322754</v>
      </c>
      <c r="Q20" s="207">
        <v>15.020000457763672</v>
      </c>
      <c r="R20" s="207">
        <v>14.170000076293945</v>
      </c>
      <c r="S20" s="207">
        <v>13.430000305175781</v>
      </c>
      <c r="T20" s="207">
        <v>12.890000343322754</v>
      </c>
      <c r="U20" s="207">
        <v>12.229999542236328</v>
      </c>
      <c r="V20" s="207">
        <v>11.430000305175781</v>
      </c>
      <c r="W20" s="207">
        <v>9.90999984741211</v>
      </c>
      <c r="X20" s="207">
        <v>8.710000038146973</v>
      </c>
      <c r="Y20" s="207">
        <v>7.46999979019165</v>
      </c>
      <c r="Z20" s="214">
        <f t="shared" si="0"/>
        <v>12.720833400885263</v>
      </c>
      <c r="AA20" s="151">
        <v>16.360000610351562</v>
      </c>
      <c r="AB20" s="152" t="s">
        <v>359</v>
      </c>
      <c r="AC20" s="2">
        <v>18</v>
      </c>
      <c r="AD20" s="151">
        <v>7.409999847412109</v>
      </c>
      <c r="AE20" s="253" t="s">
        <v>26</v>
      </c>
      <c r="AF20" s="1"/>
    </row>
    <row r="21" spans="1:32" ht="11.25" customHeight="1">
      <c r="A21" s="215">
        <v>19</v>
      </c>
      <c r="B21" s="207">
        <v>6.281000137329102</v>
      </c>
      <c r="C21" s="207">
        <v>5.945000171661377</v>
      </c>
      <c r="D21" s="207">
        <v>5.311999797821045</v>
      </c>
      <c r="E21" s="207">
        <v>4.5960001945495605</v>
      </c>
      <c r="F21" s="207">
        <v>3.9519999027252197</v>
      </c>
      <c r="G21" s="207">
        <v>2.8959999084472656</v>
      </c>
      <c r="H21" s="207">
        <v>2.9200000762939453</v>
      </c>
      <c r="I21" s="207">
        <v>5.915999889373779</v>
      </c>
      <c r="J21" s="207">
        <v>8.90999984741211</v>
      </c>
      <c r="K21" s="207">
        <v>11</v>
      </c>
      <c r="L21" s="207">
        <v>12.65999984741211</v>
      </c>
      <c r="M21" s="207">
        <v>14.930000305175781</v>
      </c>
      <c r="N21" s="207">
        <v>13.539999961853027</v>
      </c>
      <c r="O21" s="207">
        <v>13.699999809265137</v>
      </c>
      <c r="P21" s="207">
        <v>12.9399995803833</v>
      </c>
      <c r="Q21" s="207">
        <v>11.90999984741211</v>
      </c>
      <c r="R21" s="207">
        <v>10.960000038146973</v>
      </c>
      <c r="S21" s="207">
        <v>9.619999885559082</v>
      </c>
      <c r="T21" s="207">
        <v>9.069999694824219</v>
      </c>
      <c r="U21" s="207">
        <v>7.699999809265137</v>
      </c>
      <c r="V21" s="207">
        <v>6.771999835968018</v>
      </c>
      <c r="W21" s="207">
        <v>5.88700008392334</v>
      </c>
      <c r="X21" s="207">
        <v>5.875999927520752</v>
      </c>
      <c r="Y21" s="207">
        <v>5.315000057220459</v>
      </c>
      <c r="Z21" s="214">
        <f t="shared" si="0"/>
        <v>8.27533327539762</v>
      </c>
      <c r="AA21" s="151">
        <v>15.65999984741211</v>
      </c>
      <c r="AB21" s="152" t="s">
        <v>126</v>
      </c>
      <c r="AC21" s="2">
        <v>19</v>
      </c>
      <c r="AD21" s="151">
        <v>2.632999897003174</v>
      </c>
      <c r="AE21" s="253" t="s">
        <v>430</v>
      </c>
      <c r="AF21" s="1"/>
    </row>
    <row r="22" spans="1:32" ht="11.25" customHeight="1">
      <c r="A22" s="223">
        <v>20</v>
      </c>
      <c r="B22" s="209">
        <v>5.431000232696533</v>
      </c>
      <c r="C22" s="209">
        <v>5.007999897003174</v>
      </c>
      <c r="D22" s="209">
        <v>2.5820000171661377</v>
      </c>
      <c r="E22" s="209">
        <v>1.6019999980926514</v>
      </c>
      <c r="F22" s="209">
        <v>2.5190000534057617</v>
      </c>
      <c r="G22" s="209">
        <v>1.4229999780654907</v>
      </c>
      <c r="H22" s="209">
        <v>1.6649999618530273</v>
      </c>
      <c r="I22" s="209">
        <v>4.715000152587891</v>
      </c>
      <c r="J22" s="209">
        <v>7.369999885559082</v>
      </c>
      <c r="K22" s="209">
        <v>9.079999923706055</v>
      </c>
      <c r="L22" s="209">
        <v>9.609999656677246</v>
      </c>
      <c r="M22" s="209">
        <v>11.850000381469727</v>
      </c>
      <c r="N22" s="209">
        <v>10.789999961853027</v>
      </c>
      <c r="O22" s="209">
        <v>10.729999542236328</v>
      </c>
      <c r="P22" s="209">
        <v>10.869999885559082</v>
      </c>
      <c r="Q22" s="209">
        <v>10.069999694824219</v>
      </c>
      <c r="R22" s="209">
        <v>8.920000076293945</v>
      </c>
      <c r="S22" s="209">
        <v>7.670000076293945</v>
      </c>
      <c r="T22" s="209">
        <v>7.480000019073486</v>
      </c>
      <c r="U22" s="209">
        <v>6.974999904632568</v>
      </c>
      <c r="V22" s="209">
        <v>6.364999771118164</v>
      </c>
      <c r="W22" s="209">
        <v>6.343999862670898</v>
      </c>
      <c r="X22" s="209">
        <v>5.835000038146973</v>
      </c>
      <c r="Y22" s="209">
        <v>2.446000099182129</v>
      </c>
      <c r="Z22" s="224">
        <f t="shared" si="0"/>
        <v>6.556249961256981</v>
      </c>
      <c r="AA22" s="157">
        <v>12.359999656677246</v>
      </c>
      <c r="AB22" s="210" t="s">
        <v>169</v>
      </c>
      <c r="AC22" s="211">
        <v>20</v>
      </c>
      <c r="AD22" s="157">
        <v>1.3489999771118164</v>
      </c>
      <c r="AE22" s="254" t="s">
        <v>457</v>
      </c>
      <c r="AF22" s="1"/>
    </row>
    <row r="23" spans="1:32" ht="11.25" customHeight="1">
      <c r="A23" s="215">
        <v>21</v>
      </c>
      <c r="B23" s="207">
        <v>3.8389999866485596</v>
      </c>
      <c r="C23" s="207">
        <v>2.953000068664551</v>
      </c>
      <c r="D23" s="207">
        <v>1.940000057220459</v>
      </c>
      <c r="E23" s="207">
        <v>0.7799999713897705</v>
      </c>
      <c r="F23" s="207">
        <v>-0.05299999937415123</v>
      </c>
      <c r="G23" s="207">
        <v>1.2869999408721924</v>
      </c>
      <c r="H23" s="207">
        <v>-0.15800000727176666</v>
      </c>
      <c r="I23" s="207">
        <v>2.7019999027252197</v>
      </c>
      <c r="J23" s="207">
        <v>6.295000076293945</v>
      </c>
      <c r="K23" s="207">
        <v>8.989999771118164</v>
      </c>
      <c r="L23" s="207">
        <v>12.59000015258789</v>
      </c>
      <c r="M23" s="207">
        <v>13.850000381469727</v>
      </c>
      <c r="N23" s="207">
        <v>14.010000228881836</v>
      </c>
      <c r="O23" s="207">
        <v>13.989999771118164</v>
      </c>
      <c r="P23" s="207">
        <v>13.699999809265137</v>
      </c>
      <c r="Q23" s="207">
        <v>12.880000114440918</v>
      </c>
      <c r="R23" s="207">
        <v>11.25</v>
      </c>
      <c r="S23" s="207">
        <v>10.550000190734863</v>
      </c>
      <c r="T23" s="207">
        <v>10.239999771118164</v>
      </c>
      <c r="U23" s="207">
        <v>10.300000190734863</v>
      </c>
      <c r="V23" s="207">
        <v>7.179999828338623</v>
      </c>
      <c r="W23" s="207">
        <v>7.949999809265137</v>
      </c>
      <c r="X23" s="207">
        <v>6.017000198364258</v>
      </c>
      <c r="Y23" s="207">
        <v>6.747000217437744</v>
      </c>
      <c r="Z23" s="214">
        <f t="shared" si="0"/>
        <v>7.492875018001844</v>
      </c>
      <c r="AA23" s="151">
        <v>14.75</v>
      </c>
      <c r="AB23" s="152" t="s">
        <v>458</v>
      </c>
      <c r="AC23" s="2">
        <v>21</v>
      </c>
      <c r="AD23" s="151">
        <v>-0.2849999964237213</v>
      </c>
      <c r="AE23" s="253" t="s">
        <v>60</v>
      </c>
      <c r="AF23" s="1"/>
    </row>
    <row r="24" spans="1:32" ht="11.25" customHeight="1">
      <c r="A24" s="215">
        <v>22</v>
      </c>
      <c r="B24" s="207">
        <v>6.578000068664551</v>
      </c>
      <c r="C24" s="207">
        <v>7.059999942779541</v>
      </c>
      <c r="D24" s="207">
        <v>5.666999816894531</v>
      </c>
      <c r="E24" s="207">
        <v>5.043000221252441</v>
      </c>
      <c r="F24" s="207">
        <v>3.8399999141693115</v>
      </c>
      <c r="G24" s="207">
        <v>3.3959999084472656</v>
      </c>
      <c r="H24" s="207">
        <v>4.420000076293945</v>
      </c>
      <c r="I24" s="207">
        <v>6.203000068664551</v>
      </c>
      <c r="J24" s="207">
        <v>8.899999618530273</v>
      </c>
      <c r="K24" s="207">
        <v>11.15999984741211</v>
      </c>
      <c r="L24" s="207">
        <v>11.520000457763672</v>
      </c>
      <c r="M24" s="207">
        <v>13.119999885559082</v>
      </c>
      <c r="N24" s="207">
        <v>10.779999732971191</v>
      </c>
      <c r="O24" s="207">
        <v>11.470000267028809</v>
      </c>
      <c r="P24" s="207">
        <v>11.430000305175781</v>
      </c>
      <c r="Q24" s="207">
        <v>10.619999885559082</v>
      </c>
      <c r="R24" s="207">
        <v>9.479999542236328</v>
      </c>
      <c r="S24" s="207">
        <v>7.590000152587891</v>
      </c>
      <c r="T24" s="207">
        <v>7.329999923706055</v>
      </c>
      <c r="U24" s="207">
        <v>6.373000144958496</v>
      </c>
      <c r="V24" s="207">
        <v>5.295000076293945</v>
      </c>
      <c r="W24" s="207">
        <v>4.270999908447266</v>
      </c>
      <c r="X24" s="207">
        <v>4.355000019073486</v>
      </c>
      <c r="Y24" s="207">
        <v>5.445000171661377</v>
      </c>
      <c r="Z24" s="214">
        <f t="shared" si="0"/>
        <v>7.556083331505458</v>
      </c>
      <c r="AA24" s="151">
        <v>14.449999809265137</v>
      </c>
      <c r="AB24" s="152" t="s">
        <v>285</v>
      </c>
      <c r="AC24" s="2">
        <v>22</v>
      </c>
      <c r="AD24" s="151">
        <v>3.196000099182129</v>
      </c>
      <c r="AE24" s="253" t="s">
        <v>457</v>
      </c>
      <c r="AF24" s="1"/>
    </row>
    <row r="25" spans="1:32" ht="11.25" customHeight="1">
      <c r="A25" s="215">
        <v>23</v>
      </c>
      <c r="B25" s="207">
        <v>4.5370001792907715</v>
      </c>
      <c r="C25" s="207">
        <v>3.3550000190734863</v>
      </c>
      <c r="D25" s="207">
        <v>3.989000082015991</v>
      </c>
      <c r="E25" s="207">
        <v>3.3239998817443848</v>
      </c>
      <c r="F25" s="207">
        <v>3.6510000228881836</v>
      </c>
      <c r="G25" s="207">
        <v>3.4070000648498535</v>
      </c>
      <c r="H25" s="207">
        <v>3.921999931335449</v>
      </c>
      <c r="I25" s="207">
        <v>4.007999897003174</v>
      </c>
      <c r="J25" s="207">
        <v>5.497000217437744</v>
      </c>
      <c r="K25" s="207">
        <v>9.539999961853027</v>
      </c>
      <c r="L25" s="207">
        <v>12.170000076293945</v>
      </c>
      <c r="M25" s="207">
        <v>14.220000267028809</v>
      </c>
      <c r="N25" s="207">
        <v>13.550000190734863</v>
      </c>
      <c r="O25" s="207">
        <v>14.9399995803833</v>
      </c>
      <c r="P25" s="207">
        <v>14.319999694824219</v>
      </c>
      <c r="Q25" s="207">
        <v>12.890000343322754</v>
      </c>
      <c r="R25" s="207">
        <v>12.220000267028809</v>
      </c>
      <c r="S25" s="207">
        <v>10.529999732971191</v>
      </c>
      <c r="T25" s="207">
        <v>9.619999885559082</v>
      </c>
      <c r="U25" s="207">
        <v>9.529999732971191</v>
      </c>
      <c r="V25" s="207">
        <v>9.15999984741211</v>
      </c>
      <c r="W25" s="207">
        <v>8.050000190734863</v>
      </c>
      <c r="X25" s="207">
        <v>7.289999961853027</v>
      </c>
      <c r="Y25" s="207">
        <v>5.090000152587891</v>
      </c>
      <c r="Z25" s="214">
        <f t="shared" si="0"/>
        <v>8.283750007549921</v>
      </c>
      <c r="AA25" s="151">
        <v>15.550000190734863</v>
      </c>
      <c r="AB25" s="152" t="s">
        <v>459</v>
      </c>
      <c r="AC25" s="2">
        <v>23</v>
      </c>
      <c r="AD25" s="151">
        <v>3.121000051498413</v>
      </c>
      <c r="AE25" s="253" t="s">
        <v>117</v>
      </c>
      <c r="AF25" s="1"/>
    </row>
    <row r="26" spans="1:32" ht="11.25" customHeight="1">
      <c r="A26" s="215">
        <v>24</v>
      </c>
      <c r="B26" s="207">
        <v>5.1539998054504395</v>
      </c>
      <c r="C26" s="207">
        <v>4.426000118255615</v>
      </c>
      <c r="D26" s="207">
        <v>3.5299999713897705</v>
      </c>
      <c r="E26" s="207">
        <v>5.1539998054504395</v>
      </c>
      <c r="F26" s="207">
        <v>3.3299999237060547</v>
      </c>
      <c r="G26" s="207">
        <v>3.614000082015991</v>
      </c>
      <c r="H26" s="207">
        <v>5.502999782562256</v>
      </c>
      <c r="I26" s="207">
        <v>6.664000034332275</v>
      </c>
      <c r="J26" s="207">
        <v>10.270000457763672</v>
      </c>
      <c r="K26" s="207">
        <v>12.069999694824219</v>
      </c>
      <c r="L26" s="207">
        <v>11.859999656677246</v>
      </c>
      <c r="M26" s="207">
        <v>11.9399995803833</v>
      </c>
      <c r="N26" s="207">
        <v>11.729999542236328</v>
      </c>
      <c r="O26" s="207">
        <v>11.380000114440918</v>
      </c>
      <c r="P26" s="207">
        <v>10.279999732971191</v>
      </c>
      <c r="Q26" s="207">
        <v>8.739999771118164</v>
      </c>
      <c r="R26" s="207">
        <v>8.390000343322754</v>
      </c>
      <c r="S26" s="207">
        <v>8.010000228881836</v>
      </c>
      <c r="T26" s="207">
        <v>8.15999984741211</v>
      </c>
      <c r="U26" s="207">
        <v>7.989999771118164</v>
      </c>
      <c r="V26" s="207">
        <v>9.109999656677246</v>
      </c>
      <c r="W26" s="207">
        <v>8.920000076293945</v>
      </c>
      <c r="X26" s="207">
        <v>8.569999694824219</v>
      </c>
      <c r="Y26" s="207">
        <v>8.149999618530273</v>
      </c>
      <c r="Z26" s="214">
        <f t="shared" si="0"/>
        <v>8.039374887943268</v>
      </c>
      <c r="AA26" s="151">
        <v>12.350000381469727</v>
      </c>
      <c r="AB26" s="152" t="s">
        <v>460</v>
      </c>
      <c r="AC26" s="2">
        <v>24</v>
      </c>
      <c r="AD26" s="151">
        <v>2.6549999713897705</v>
      </c>
      <c r="AE26" s="253" t="s">
        <v>226</v>
      </c>
      <c r="AF26" s="1"/>
    </row>
    <row r="27" spans="1:32" ht="11.25" customHeight="1">
      <c r="A27" s="215">
        <v>25</v>
      </c>
      <c r="B27" s="207">
        <v>7.420000076293945</v>
      </c>
      <c r="C27" s="207">
        <v>5.770999908447266</v>
      </c>
      <c r="D27" s="207">
        <v>5.306000232696533</v>
      </c>
      <c r="E27" s="207">
        <v>5.422999858856201</v>
      </c>
      <c r="F27" s="207">
        <v>5.328000068664551</v>
      </c>
      <c r="G27" s="207">
        <v>4.156000137329102</v>
      </c>
      <c r="H27" s="207">
        <v>3.936000108718872</v>
      </c>
      <c r="I27" s="207">
        <v>4.664000034332275</v>
      </c>
      <c r="J27" s="207">
        <v>5.732999801635742</v>
      </c>
      <c r="K27" s="207">
        <v>8.34000015258789</v>
      </c>
      <c r="L27" s="207">
        <v>10.449999809265137</v>
      </c>
      <c r="M27" s="207">
        <v>9.880000114440918</v>
      </c>
      <c r="N27" s="207">
        <v>9.84000015258789</v>
      </c>
      <c r="O27" s="207">
        <v>9.90999984741211</v>
      </c>
      <c r="P27" s="207">
        <v>10.300000190734863</v>
      </c>
      <c r="Q27" s="207">
        <v>9.539999961853027</v>
      </c>
      <c r="R27" s="207">
        <v>8.609999656677246</v>
      </c>
      <c r="S27" s="207">
        <v>8.289999961853027</v>
      </c>
      <c r="T27" s="207">
        <v>8.319999694824219</v>
      </c>
      <c r="U27" s="207">
        <v>8.210000038146973</v>
      </c>
      <c r="V27" s="207">
        <v>8.449999809265137</v>
      </c>
      <c r="W27" s="207">
        <v>8.489999771118164</v>
      </c>
      <c r="X27" s="207">
        <v>8.5</v>
      </c>
      <c r="Y27" s="207">
        <v>8.5</v>
      </c>
      <c r="Z27" s="214">
        <f t="shared" si="0"/>
        <v>7.640291641155879</v>
      </c>
      <c r="AA27" s="151">
        <v>12.430000305175781</v>
      </c>
      <c r="AB27" s="152" t="s">
        <v>461</v>
      </c>
      <c r="AC27" s="2">
        <v>25</v>
      </c>
      <c r="AD27" s="151">
        <v>3.796999931335449</v>
      </c>
      <c r="AE27" s="253" t="s">
        <v>257</v>
      </c>
      <c r="AF27" s="1"/>
    </row>
    <row r="28" spans="1:32" ht="11.25" customHeight="1">
      <c r="A28" s="215">
        <v>26</v>
      </c>
      <c r="B28" s="207">
        <v>8.550000190734863</v>
      </c>
      <c r="C28" s="207">
        <v>8.449999809265137</v>
      </c>
      <c r="D28" s="207">
        <v>8.40999984741211</v>
      </c>
      <c r="E28" s="207">
        <v>7.340000152587891</v>
      </c>
      <c r="F28" s="207">
        <v>6.63700008392334</v>
      </c>
      <c r="G28" s="207">
        <v>5.9720001220703125</v>
      </c>
      <c r="H28" s="207">
        <v>5.813000202178955</v>
      </c>
      <c r="I28" s="207">
        <v>9.170000076293945</v>
      </c>
      <c r="J28" s="207">
        <v>11.010000228881836</v>
      </c>
      <c r="K28" s="207">
        <v>12.65999984741211</v>
      </c>
      <c r="L28" s="207">
        <v>12.539999961853027</v>
      </c>
      <c r="M28" s="207">
        <v>12.619999885559082</v>
      </c>
      <c r="N28" s="207">
        <v>11.789999961853027</v>
      </c>
      <c r="O28" s="207">
        <v>11.600000381469727</v>
      </c>
      <c r="P28" s="207">
        <v>11.899999618530273</v>
      </c>
      <c r="Q28" s="207">
        <v>11.279999732971191</v>
      </c>
      <c r="R28" s="207">
        <v>10.289999961853027</v>
      </c>
      <c r="S28" s="207">
        <v>10.1899995803833</v>
      </c>
      <c r="T28" s="207">
        <v>9.579999923706055</v>
      </c>
      <c r="U28" s="207">
        <v>9.5</v>
      </c>
      <c r="V28" s="207">
        <v>9.069999694824219</v>
      </c>
      <c r="W28" s="207">
        <v>9.260000228881836</v>
      </c>
      <c r="X28" s="207">
        <v>8.220000267028809</v>
      </c>
      <c r="Y28" s="207">
        <v>4.940000057220459</v>
      </c>
      <c r="Z28" s="214">
        <f t="shared" si="0"/>
        <v>9.449666659037272</v>
      </c>
      <c r="AA28" s="151">
        <v>13.4399995803833</v>
      </c>
      <c r="AB28" s="152" t="s">
        <v>460</v>
      </c>
      <c r="AC28" s="2">
        <v>26</v>
      </c>
      <c r="AD28" s="151">
        <v>4.940000057220459</v>
      </c>
      <c r="AE28" s="253" t="s">
        <v>31</v>
      </c>
      <c r="AF28" s="1"/>
    </row>
    <row r="29" spans="1:32" ht="11.25" customHeight="1">
      <c r="A29" s="215">
        <v>27</v>
      </c>
      <c r="B29" s="207">
        <v>4.410999774932861</v>
      </c>
      <c r="C29" s="207">
        <v>4.7789998054504395</v>
      </c>
      <c r="D29" s="207">
        <v>4.4730000495910645</v>
      </c>
      <c r="E29" s="207">
        <v>4.73799991607666</v>
      </c>
      <c r="F29" s="207">
        <v>3.00600004196167</v>
      </c>
      <c r="G29" s="207">
        <v>3.8510000705718994</v>
      </c>
      <c r="H29" s="207">
        <v>4.591000080108643</v>
      </c>
      <c r="I29" s="207">
        <v>5.540999889373779</v>
      </c>
      <c r="J29" s="207">
        <v>7.889999866485596</v>
      </c>
      <c r="K29" s="207">
        <v>8.220000267028809</v>
      </c>
      <c r="L29" s="207">
        <v>8.329999923706055</v>
      </c>
      <c r="M29" s="207">
        <v>9.319999694824219</v>
      </c>
      <c r="N29" s="207">
        <v>9.40999984741211</v>
      </c>
      <c r="O29" s="207">
        <v>9.430000305175781</v>
      </c>
      <c r="P29" s="207">
        <v>9.09000015258789</v>
      </c>
      <c r="Q29" s="207">
        <v>8.640000343322754</v>
      </c>
      <c r="R29" s="207">
        <v>8.680000305175781</v>
      </c>
      <c r="S29" s="207">
        <v>8.350000381469727</v>
      </c>
      <c r="T29" s="207">
        <v>8.8100004196167</v>
      </c>
      <c r="U29" s="207">
        <v>8.489999771118164</v>
      </c>
      <c r="V29" s="207">
        <v>8.350000381469727</v>
      </c>
      <c r="W29" s="207">
        <v>8.239999771118164</v>
      </c>
      <c r="X29" s="207">
        <v>8.359999656677246</v>
      </c>
      <c r="Y29" s="207">
        <v>8.449999809265137</v>
      </c>
      <c r="Z29" s="214">
        <f t="shared" si="0"/>
        <v>7.22708335518837</v>
      </c>
      <c r="AA29" s="151">
        <v>9.949999809265137</v>
      </c>
      <c r="AB29" s="152" t="s">
        <v>462</v>
      </c>
      <c r="AC29" s="2">
        <v>27</v>
      </c>
      <c r="AD29" s="151">
        <v>2.8269999027252197</v>
      </c>
      <c r="AE29" s="253" t="s">
        <v>233</v>
      </c>
      <c r="AF29" s="1"/>
    </row>
    <row r="30" spans="1:32" ht="11.25" customHeight="1">
      <c r="A30" s="215">
        <v>28</v>
      </c>
      <c r="B30" s="207">
        <v>9.470000267028809</v>
      </c>
      <c r="C30" s="207">
        <v>9.130000114440918</v>
      </c>
      <c r="D30" s="207">
        <v>9.140000343322754</v>
      </c>
      <c r="E30" s="207">
        <v>9.84000015258789</v>
      </c>
      <c r="F30" s="207">
        <v>11.65999984741211</v>
      </c>
      <c r="G30" s="207">
        <v>12.010000228881836</v>
      </c>
      <c r="H30" s="207">
        <v>12.359999656677246</v>
      </c>
      <c r="I30" s="207">
        <v>11.9399995803833</v>
      </c>
      <c r="J30" s="207">
        <v>9.6899995803833</v>
      </c>
      <c r="K30" s="207">
        <v>9.770000457763672</v>
      </c>
      <c r="L30" s="207">
        <v>10.649999618530273</v>
      </c>
      <c r="M30" s="207">
        <v>11.329999923706055</v>
      </c>
      <c r="N30" s="207">
        <v>12.1899995803833</v>
      </c>
      <c r="O30" s="207">
        <v>10.239999771118164</v>
      </c>
      <c r="P30" s="207">
        <v>9.680000305175781</v>
      </c>
      <c r="Q30" s="207">
        <v>9.399999618530273</v>
      </c>
      <c r="R30" s="207">
        <v>8.800000190734863</v>
      </c>
      <c r="S30" s="207">
        <v>8.09000015258789</v>
      </c>
      <c r="T30" s="207">
        <v>7.78000020980835</v>
      </c>
      <c r="U30" s="207">
        <v>7.230000019073486</v>
      </c>
      <c r="V30" s="207">
        <v>7.309999942779541</v>
      </c>
      <c r="W30" s="207">
        <v>6.598999977111816</v>
      </c>
      <c r="X30" s="207">
        <v>8.319999694824219</v>
      </c>
      <c r="Y30" s="207">
        <v>8.529999732971191</v>
      </c>
      <c r="Z30" s="214">
        <f t="shared" si="0"/>
        <v>9.63162495692571</v>
      </c>
      <c r="AA30" s="151">
        <v>12.65999984741211</v>
      </c>
      <c r="AB30" s="152" t="s">
        <v>463</v>
      </c>
      <c r="AC30" s="2">
        <v>28</v>
      </c>
      <c r="AD30" s="151">
        <v>6.513000011444092</v>
      </c>
      <c r="AE30" s="253" t="s">
        <v>464</v>
      </c>
      <c r="AF30" s="1"/>
    </row>
    <row r="31" spans="1:32" ht="11.25" customHeight="1">
      <c r="A31" s="215">
        <v>29</v>
      </c>
      <c r="B31" s="207">
        <v>8.6899995803833</v>
      </c>
      <c r="C31" s="207">
        <v>6.625999927520752</v>
      </c>
      <c r="D31" s="207">
        <v>5.336999893188477</v>
      </c>
      <c r="E31" s="207">
        <v>5.041999816894531</v>
      </c>
      <c r="F31" s="207">
        <v>5.571000099182129</v>
      </c>
      <c r="G31" s="207">
        <v>6.0879998207092285</v>
      </c>
      <c r="H31" s="207">
        <v>7.269999980926514</v>
      </c>
      <c r="I31" s="207">
        <v>8.399999618530273</v>
      </c>
      <c r="J31" s="207">
        <v>9.619999885559082</v>
      </c>
      <c r="K31" s="207">
        <v>12.220000267028809</v>
      </c>
      <c r="L31" s="207">
        <v>13.369999885559082</v>
      </c>
      <c r="M31" s="207">
        <v>14.180000305175781</v>
      </c>
      <c r="N31" s="207">
        <v>14.489999771118164</v>
      </c>
      <c r="O31" s="207">
        <v>13.760000228881836</v>
      </c>
      <c r="P31" s="207">
        <v>13.569999694824219</v>
      </c>
      <c r="Q31" s="207">
        <v>13.449999809265137</v>
      </c>
      <c r="R31" s="207">
        <v>13.529999732971191</v>
      </c>
      <c r="S31" s="207">
        <v>13.6899995803833</v>
      </c>
      <c r="T31" s="207">
        <v>12.149999618530273</v>
      </c>
      <c r="U31" s="207">
        <v>11.319999694824219</v>
      </c>
      <c r="V31" s="207">
        <v>10.979999542236328</v>
      </c>
      <c r="W31" s="207">
        <v>9.979999542236328</v>
      </c>
      <c r="X31" s="207">
        <v>9.279999732971191</v>
      </c>
      <c r="Y31" s="207">
        <v>7.429999828338623</v>
      </c>
      <c r="Z31" s="214">
        <f t="shared" si="0"/>
        <v>10.251833160718283</v>
      </c>
      <c r="AA31" s="151">
        <v>15.239999771118164</v>
      </c>
      <c r="AB31" s="152" t="s">
        <v>75</v>
      </c>
      <c r="AC31" s="2">
        <v>29</v>
      </c>
      <c r="AD31" s="151">
        <v>4.513999938964844</v>
      </c>
      <c r="AE31" s="253" t="s">
        <v>465</v>
      </c>
      <c r="AF31" s="1"/>
    </row>
    <row r="32" spans="1:32" ht="11.25" customHeight="1">
      <c r="A32" s="215">
        <v>30</v>
      </c>
      <c r="B32" s="207">
        <v>7.5</v>
      </c>
      <c r="C32" s="207">
        <v>7.239999771118164</v>
      </c>
      <c r="D32" s="207">
        <v>5.2729997634887695</v>
      </c>
      <c r="E32" s="207">
        <v>8.279999732971191</v>
      </c>
      <c r="F32" s="207">
        <v>5.9070000648498535</v>
      </c>
      <c r="G32" s="207">
        <v>5.410999774932861</v>
      </c>
      <c r="H32" s="207">
        <v>5.5269999504089355</v>
      </c>
      <c r="I32" s="207">
        <v>6.656000137329102</v>
      </c>
      <c r="J32" s="207">
        <v>9.359999656677246</v>
      </c>
      <c r="K32" s="207">
        <v>12.6899995803833</v>
      </c>
      <c r="L32" s="207">
        <v>13.40999984741211</v>
      </c>
      <c r="M32" s="207">
        <v>13.6899995803833</v>
      </c>
      <c r="N32" s="207">
        <v>12.90999984741211</v>
      </c>
      <c r="O32" s="207">
        <v>12.729999542236328</v>
      </c>
      <c r="P32" s="207">
        <v>11.430000305175781</v>
      </c>
      <c r="Q32" s="207">
        <v>10.380000114440918</v>
      </c>
      <c r="R32" s="207">
        <v>9.109999656677246</v>
      </c>
      <c r="S32" s="207">
        <v>7.579999923706055</v>
      </c>
      <c r="T32" s="207">
        <v>6.265999794006348</v>
      </c>
      <c r="U32" s="207">
        <v>6.045000076293945</v>
      </c>
      <c r="V32" s="207">
        <v>5.748000144958496</v>
      </c>
      <c r="W32" s="207">
        <v>4.460999965667725</v>
      </c>
      <c r="X32" s="207">
        <v>4.545000076293945</v>
      </c>
      <c r="Y32" s="207">
        <v>3.257999897003174</v>
      </c>
      <c r="Z32" s="214">
        <f t="shared" si="0"/>
        <v>8.14195821682612</v>
      </c>
      <c r="AA32" s="151">
        <v>14.3100004196167</v>
      </c>
      <c r="AB32" s="152" t="s">
        <v>466</v>
      </c>
      <c r="AC32" s="2">
        <v>30</v>
      </c>
      <c r="AD32" s="151">
        <v>3.247999906539917</v>
      </c>
      <c r="AE32" s="253" t="s">
        <v>26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63</v>
      </c>
      <c r="B34" s="217">
        <f aca="true" t="shared" si="1" ref="B34:Q34">AVERAGE(B3:B33)</f>
        <v>9.320033367474874</v>
      </c>
      <c r="C34" s="217">
        <f t="shared" si="1"/>
        <v>8.930099980036418</v>
      </c>
      <c r="D34" s="217">
        <f t="shared" si="1"/>
        <v>8.510966690381368</v>
      </c>
      <c r="E34" s="217">
        <f t="shared" si="1"/>
        <v>8.328400007883708</v>
      </c>
      <c r="F34" s="217">
        <f t="shared" si="1"/>
        <v>8.040266703690092</v>
      </c>
      <c r="G34" s="217">
        <f t="shared" si="1"/>
        <v>7.920033260186513</v>
      </c>
      <c r="H34" s="217">
        <f t="shared" si="1"/>
        <v>8.189966654280822</v>
      </c>
      <c r="I34" s="217">
        <f t="shared" si="1"/>
        <v>9.74663336277008</v>
      </c>
      <c r="J34" s="217">
        <f t="shared" si="1"/>
        <v>11.3174999554952</v>
      </c>
      <c r="K34" s="217">
        <f t="shared" si="1"/>
        <v>12.938333288828533</v>
      </c>
      <c r="L34" s="217">
        <f t="shared" si="1"/>
        <v>14.00033327738444</v>
      </c>
      <c r="M34" s="217">
        <f t="shared" si="1"/>
        <v>14.63033332824707</v>
      </c>
      <c r="N34" s="217">
        <f t="shared" si="1"/>
        <v>14.404666582743326</v>
      </c>
      <c r="O34" s="217">
        <f t="shared" si="1"/>
        <v>14.3743332862854</v>
      </c>
      <c r="P34" s="217">
        <f t="shared" si="1"/>
        <v>14.112333234151205</v>
      </c>
      <c r="Q34" s="217">
        <f t="shared" si="1"/>
        <v>13.41333335240682</v>
      </c>
      <c r="R34" s="217">
        <f>AVERAGE(R3:R33)</f>
        <v>12.689999993642171</v>
      </c>
      <c r="S34" s="217">
        <f aca="true" t="shared" si="2" ref="S34:Y34">AVERAGE(S3:S33)</f>
        <v>11.971333344777426</v>
      </c>
      <c r="T34" s="217">
        <f t="shared" si="2"/>
        <v>11.512866592407226</v>
      </c>
      <c r="U34" s="217">
        <f t="shared" si="2"/>
        <v>10.999433263142903</v>
      </c>
      <c r="V34" s="217">
        <f t="shared" si="2"/>
        <v>10.637666686375935</v>
      </c>
      <c r="W34" s="217">
        <f t="shared" si="2"/>
        <v>10.196066681543986</v>
      </c>
      <c r="X34" s="217">
        <f t="shared" si="2"/>
        <v>9.74160000483195</v>
      </c>
      <c r="Y34" s="217">
        <f t="shared" si="2"/>
        <v>9.228699906667073</v>
      </c>
      <c r="Z34" s="217">
        <f>AVERAGE(B3:Y33)</f>
        <v>11.048134700234773</v>
      </c>
      <c r="AA34" s="218">
        <f>(AVERAGE(最高))</f>
        <v>15.537666734059652</v>
      </c>
      <c r="AB34" s="219"/>
      <c r="AC34" s="220"/>
      <c r="AD34" s="218">
        <f>(AVERAGE(最低))</f>
        <v>6.807266643643379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1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21.540000915527344</v>
      </c>
      <c r="C46" s="3">
        <v>2</v>
      </c>
      <c r="D46" s="159" t="s">
        <v>246</v>
      </c>
      <c r="E46" s="197"/>
      <c r="F46" s="156"/>
      <c r="G46" s="157">
        <f>MIN(最低)</f>
        <v>-0.2849999964237213</v>
      </c>
      <c r="H46" s="3">
        <v>21</v>
      </c>
      <c r="I46" s="255" t="s">
        <v>60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2.5829999446868896</v>
      </c>
      <c r="C3" s="207">
        <v>2.953000068664551</v>
      </c>
      <c r="D3" s="207">
        <v>2.86899995803833</v>
      </c>
      <c r="E3" s="207">
        <v>5.085999965667725</v>
      </c>
      <c r="F3" s="207">
        <v>6.191999912261963</v>
      </c>
      <c r="G3" s="207">
        <v>5.15500020980835</v>
      </c>
      <c r="H3" s="207">
        <v>6.053999900817871</v>
      </c>
      <c r="I3" s="207">
        <v>7.449999809265137</v>
      </c>
      <c r="J3" s="207">
        <v>8.90999984741211</v>
      </c>
      <c r="K3" s="207">
        <v>10.369999885559082</v>
      </c>
      <c r="L3" s="207">
        <v>9.9399995803833</v>
      </c>
      <c r="M3" s="207">
        <v>11.5600004196167</v>
      </c>
      <c r="N3" s="207">
        <v>9.75</v>
      </c>
      <c r="O3" s="207">
        <v>10.069999694824219</v>
      </c>
      <c r="P3" s="207">
        <v>10.029999732971191</v>
      </c>
      <c r="Q3" s="207">
        <v>9.979999542236328</v>
      </c>
      <c r="R3" s="207">
        <v>9.59000015258789</v>
      </c>
      <c r="S3" s="207">
        <v>9.5600004196167</v>
      </c>
      <c r="T3" s="207">
        <v>7.769999980926514</v>
      </c>
      <c r="U3" s="207">
        <v>6.458000183105469</v>
      </c>
      <c r="V3" s="207">
        <v>6.373000144958496</v>
      </c>
      <c r="W3" s="207">
        <v>6.6479997634887695</v>
      </c>
      <c r="X3" s="207">
        <v>5.951000213623047</v>
      </c>
      <c r="Y3" s="207">
        <v>6.309999942779541</v>
      </c>
      <c r="Z3" s="214">
        <f aca="true" t="shared" si="0" ref="Z3:Z33">AVERAGE(B3:Y3)</f>
        <v>7.4004999697208405</v>
      </c>
      <c r="AA3" s="151">
        <v>12.529999732971191</v>
      </c>
      <c r="AB3" s="152" t="s">
        <v>285</v>
      </c>
      <c r="AC3" s="2">
        <v>1</v>
      </c>
      <c r="AD3" s="151">
        <v>1.8329999446868896</v>
      </c>
      <c r="AE3" s="253" t="s">
        <v>467</v>
      </c>
      <c r="AF3" s="1"/>
    </row>
    <row r="4" spans="1:32" ht="11.25" customHeight="1">
      <c r="A4" s="215">
        <v>2</v>
      </c>
      <c r="B4" s="207">
        <v>8.960000038146973</v>
      </c>
      <c r="C4" s="207">
        <v>6.39300012588501</v>
      </c>
      <c r="D4" s="207">
        <v>5.728000164031982</v>
      </c>
      <c r="E4" s="207">
        <v>8.0600004196167</v>
      </c>
      <c r="F4" s="207">
        <v>8.5600004196167</v>
      </c>
      <c r="G4" s="207">
        <v>8.399999618530273</v>
      </c>
      <c r="H4" s="207">
        <v>8.890000343322754</v>
      </c>
      <c r="I4" s="207">
        <v>9.279999732971191</v>
      </c>
      <c r="J4" s="207">
        <v>9.239999771118164</v>
      </c>
      <c r="K4" s="207">
        <v>9.84000015258789</v>
      </c>
      <c r="L4" s="207">
        <v>10.130000114440918</v>
      </c>
      <c r="M4" s="207">
        <v>11.050000190734863</v>
      </c>
      <c r="N4" s="207">
        <v>11.180000305175781</v>
      </c>
      <c r="O4" s="207">
        <v>11.430000305175781</v>
      </c>
      <c r="P4" s="207">
        <v>11.529999732971191</v>
      </c>
      <c r="Q4" s="207">
        <v>11.100000381469727</v>
      </c>
      <c r="R4" s="207">
        <v>11</v>
      </c>
      <c r="S4" s="208">
        <v>10.9399995803833</v>
      </c>
      <c r="T4" s="207">
        <v>10.34000015258789</v>
      </c>
      <c r="U4" s="207">
        <v>9.550000190734863</v>
      </c>
      <c r="V4" s="207">
        <v>10.15999984741211</v>
      </c>
      <c r="W4" s="207">
        <v>8.199999809265137</v>
      </c>
      <c r="X4" s="207">
        <v>7.179999828338623</v>
      </c>
      <c r="Y4" s="207">
        <v>7.46999979019165</v>
      </c>
      <c r="Z4" s="214">
        <f t="shared" si="0"/>
        <v>9.358791708946228</v>
      </c>
      <c r="AA4" s="151">
        <v>11.630000114440918</v>
      </c>
      <c r="AB4" s="152" t="s">
        <v>468</v>
      </c>
      <c r="AC4" s="2">
        <v>2</v>
      </c>
      <c r="AD4" s="151">
        <v>5.7170000076293945</v>
      </c>
      <c r="AE4" s="253" t="s">
        <v>469</v>
      </c>
      <c r="AF4" s="1"/>
    </row>
    <row r="5" spans="1:32" ht="11.25" customHeight="1">
      <c r="A5" s="215">
        <v>3</v>
      </c>
      <c r="B5" s="207">
        <v>6.688000202178955</v>
      </c>
      <c r="C5" s="207">
        <v>5.885000228881836</v>
      </c>
      <c r="D5" s="207">
        <v>4.85099983215332</v>
      </c>
      <c r="E5" s="207">
        <v>4.985000133514404</v>
      </c>
      <c r="F5" s="207">
        <v>5.414000034332275</v>
      </c>
      <c r="G5" s="207">
        <v>4.810999870300293</v>
      </c>
      <c r="H5" s="207">
        <v>3.888000011444092</v>
      </c>
      <c r="I5" s="207">
        <v>6.256999969482422</v>
      </c>
      <c r="J5" s="207">
        <v>8.199999809265137</v>
      </c>
      <c r="K5" s="207">
        <v>11.789999961853027</v>
      </c>
      <c r="L5" s="207">
        <v>14.289999961853027</v>
      </c>
      <c r="M5" s="207">
        <v>15.229999542236328</v>
      </c>
      <c r="N5" s="207">
        <v>14.760000228881836</v>
      </c>
      <c r="O5" s="207">
        <v>14.300000190734863</v>
      </c>
      <c r="P5" s="207">
        <v>14.180000305175781</v>
      </c>
      <c r="Q5" s="207">
        <v>13.3100004196167</v>
      </c>
      <c r="R5" s="207">
        <v>12.619999885559082</v>
      </c>
      <c r="S5" s="207">
        <v>12.079999923706055</v>
      </c>
      <c r="T5" s="207">
        <v>11.619999885559082</v>
      </c>
      <c r="U5" s="207">
        <v>11.15999984741211</v>
      </c>
      <c r="V5" s="207">
        <v>11.569999694824219</v>
      </c>
      <c r="W5" s="207">
        <v>11.140000343322754</v>
      </c>
      <c r="X5" s="207">
        <v>11.819999694824219</v>
      </c>
      <c r="Y5" s="207">
        <v>11.819999694824219</v>
      </c>
      <c r="Z5" s="214">
        <f t="shared" si="0"/>
        <v>10.111208319664001</v>
      </c>
      <c r="AA5" s="151">
        <v>15.989999771118164</v>
      </c>
      <c r="AB5" s="152" t="s">
        <v>10</v>
      </c>
      <c r="AC5" s="2">
        <v>3</v>
      </c>
      <c r="AD5" s="151">
        <v>3.7829999923706055</v>
      </c>
      <c r="AE5" s="253" t="s">
        <v>470</v>
      </c>
      <c r="AF5" s="1"/>
    </row>
    <row r="6" spans="1:32" ht="11.25" customHeight="1">
      <c r="A6" s="215">
        <v>4</v>
      </c>
      <c r="B6" s="207">
        <v>11.319999694824219</v>
      </c>
      <c r="C6" s="207">
        <v>7.059999942779541</v>
      </c>
      <c r="D6" s="207">
        <v>6.197999954223633</v>
      </c>
      <c r="E6" s="207">
        <v>6.071000099182129</v>
      </c>
      <c r="F6" s="207">
        <v>5.46999979019165</v>
      </c>
      <c r="G6" s="207">
        <v>4.5</v>
      </c>
      <c r="H6" s="207">
        <v>5.4720001220703125</v>
      </c>
      <c r="I6" s="207">
        <v>5.7170000076293945</v>
      </c>
      <c r="J6" s="207">
        <v>8.380000114440918</v>
      </c>
      <c r="K6" s="207">
        <v>13.40999984741211</v>
      </c>
      <c r="L6" s="207">
        <v>14.930000305175781</v>
      </c>
      <c r="M6" s="207">
        <v>14.020000457763672</v>
      </c>
      <c r="N6" s="207">
        <v>13.739999771118164</v>
      </c>
      <c r="O6" s="207">
        <v>13.569999694824219</v>
      </c>
      <c r="P6" s="207">
        <v>13.369999885559082</v>
      </c>
      <c r="Q6" s="207">
        <v>13.050000190734863</v>
      </c>
      <c r="R6" s="207">
        <v>12.039999961853027</v>
      </c>
      <c r="S6" s="207">
        <v>11.789999961853027</v>
      </c>
      <c r="T6" s="207">
        <v>11.380000114440918</v>
      </c>
      <c r="U6" s="207">
        <v>9.579999923706055</v>
      </c>
      <c r="V6" s="207">
        <v>8.800000190734863</v>
      </c>
      <c r="W6" s="207">
        <v>7.820000171661377</v>
      </c>
      <c r="X6" s="207">
        <v>8.25</v>
      </c>
      <c r="Y6" s="207">
        <v>7.139999866485596</v>
      </c>
      <c r="Z6" s="214">
        <f t="shared" si="0"/>
        <v>9.711583336194357</v>
      </c>
      <c r="AA6" s="151">
        <v>15.140000343322754</v>
      </c>
      <c r="AB6" s="152" t="s">
        <v>424</v>
      </c>
      <c r="AC6" s="2">
        <v>4</v>
      </c>
      <c r="AD6" s="151">
        <v>4.458000183105469</v>
      </c>
      <c r="AE6" s="253" t="s">
        <v>471</v>
      </c>
      <c r="AF6" s="1"/>
    </row>
    <row r="7" spans="1:32" ht="11.25" customHeight="1">
      <c r="A7" s="215">
        <v>5</v>
      </c>
      <c r="B7" s="207">
        <v>7.400000095367432</v>
      </c>
      <c r="C7" s="207">
        <v>8.890000343322754</v>
      </c>
      <c r="D7" s="207">
        <v>8</v>
      </c>
      <c r="E7" s="207">
        <v>9.829999923706055</v>
      </c>
      <c r="F7" s="207">
        <v>9.300000190734863</v>
      </c>
      <c r="G7" s="207">
        <v>10.40999984741211</v>
      </c>
      <c r="H7" s="207">
        <v>9.899999618530273</v>
      </c>
      <c r="I7" s="207">
        <v>10.119999885559082</v>
      </c>
      <c r="J7" s="207">
        <v>11.75</v>
      </c>
      <c r="K7" s="207">
        <v>13.260000228881836</v>
      </c>
      <c r="L7" s="207">
        <v>17.559999465942383</v>
      </c>
      <c r="M7" s="207">
        <v>17.520000457763672</v>
      </c>
      <c r="N7" s="207">
        <v>17.950000762939453</v>
      </c>
      <c r="O7" s="207">
        <v>17.450000762939453</v>
      </c>
      <c r="P7" s="207">
        <v>17.489999771118164</v>
      </c>
      <c r="Q7" s="207">
        <v>17.68000030517578</v>
      </c>
      <c r="R7" s="207">
        <v>16.5</v>
      </c>
      <c r="S7" s="207">
        <v>14.1899995803833</v>
      </c>
      <c r="T7" s="207">
        <v>13.180000305175781</v>
      </c>
      <c r="U7" s="207">
        <v>10.010000228881836</v>
      </c>
      <c r="V7" s="207">
        <v>9.420000076293945</v>
      </c>
      <c r="W7" s="207">
        <v>9.09000015258789</v>
      </c>
      <c r="X7" s="207">
        <v>8.720000267028809</v>
      </c>
      <c r="Y7" s="207">
        <v>7.920000076293945</v>
      </c>
      <c r="Z7" s="214">
        <f t="shared" si="0"/>
        <v>12.230833431084951</v>
      </c>
      <c r="AA7" s="151">
        <v>19</v>
      </c>
      <c r="AB7" s="152" t="s">
        <v>47</v>
      </c>
      <c r="AC7" s="2">
        <v>5</v>
      </c>
      <c r="AD7" s="151">
        <v>6.875999927520752</v>
      </c>
      <c r="AE7" s="253" t="s">
        <v>339</v>
      </c>
      <c r="AF7" s="1"/>
    </row>
    <row r="8" spans="1:32" ht="11.25" customHeight="1">
      <c r="A8" s="215">
        <v>6</v>
      </c>
      <c r="B8" s="207">
        <v>7.849999904632568</v>
      </c>
      <c r="C8" s="207">
        <v>7.559999942779541</v>
      </c>
      <c r="D8" s="207">
        <v>6.988999843597412</v>
      </c>
      <c r="E8" s="207">
        <v>6.135000228881836</v>
      </c>
      <c r="F8" s="207">
        <v>5.702000141143799</v>
      </c>
      <c r="G8" s="207">
        <v>5.574999809265137</v>
      </c>
      <c r="H8" s="207">
        <v>4.941999912261963</v>
      </c>
      <c r="I8" s="207">
        <v>6.5269999504089355</v>
      </c>
      <c r="J8" s="207">
        <v>8.40999984741211</v>
      </c>
      <c r="K8" s="207">
        <v>10.520000457763672</v>
      </c>
      <c r="L8" s="207">
        <v>12.579999923706055</v>
      </c>
      <c r="M8" s="207">
        <v>12.149999618530273</v>
      </c>
      <c r="N8" s="207">
        <v>11.449999809265137</v>
      </c>
      <c r="O8" s="207">
        <v>12.220000267028809</v>
      </c>
      <c r="P8" s="207">
        <v>11.84000015258789</v>
      </c>
      <c r="Q8" s="207">
        <v>11.15999984741211</v>
      </c>
      <c r="R8" s="207">
        <v>8.510000228881836</v>
      </c>
      <c r="S8" s="207">
        <v>7.400000095367432</v>
      </c>
      <c r="T8" s="207">
        <v>6.415999889373779</v>
      </c>
      <c r="U8" s="207">
        <v>5.770999908447266</v>
      </c>
      <c r="V8" s="207">
        <v>4.660999774932861</v>
      </c>
      <c r="W8" s="207">
        <v>3.7869999408721924</v>
      </c>
      <c r="X8" s="207">
        <v>3.3970000743865967</v>
      </c>
      <c r="Y8" s="207">
        <v>2.5850000381469727</v>
      </c>
      <c r="Z8" s="214">
        <f t="shared" si="0"/>
        <v>7.672374983628591</v>
      </c>
      <c r="AA8" s="151">
        <v>13.609999656677246</v>
      </c>
      <c r="AB8" s="152" t="s">
        <v>181</v>
      </c>
      <c r="AC8" s="2">
        <v>6</v>
      </c>
      <c r="AD8" s="151">
        <v>2.5739998817443848</v>
      </c>
      <c r="AE8" s="253" t="s">
        <v>26</v>
      </c>
      <c r="AF8" s="1"/>
    </row>
    <row r="9" spans="1:32" ht="11.25" customHeight="1">
      <c r="A9" s="215">
        <v>7</v>
      </c>
      <c r="B9" s="207">
        <v>2.572999954223633</v>
      </c>
      <c r="C9" s="207">
        <v>2.4570000171661377</v>
      </c>
      <c r="D9" s="207">
        <v>1.4550000429153442</v>
      </c>
      <c r="E9" s="207">
        <v>1.0959999561309814</v>
      </c>
      <c r="F9" s="207">
        <v>1.128000020980835</v>
      </c>
      <c r="G9" s="207">
        <v>4.2820000648498535</v>
      </c>
      <c r="H9" s="207">
        <v>4.938000202178955</v>
      </c>
      <c r="I9" s="207">
        <v>2.5840001106262207</v>
      </c>
      <c r="J9" s="207">
        <v>5.013000011444092</v>
      </c>
      <c r="K9" s="207">
        <v>8.029999732971191</v>
      </c>
      <c r="L9" s="207">
        <v>8.850000381469727</v>
      </c>
      <c r="M9" s="207">
        <v>9.90999984741211</v>
      </c>
      <c r="N9" s="207">
        <v>8.289999961853027</v>
      </c>
      <c r="O9" s="207">
        <v>8.569999694824219</v>
      </c>
      <c r="P9" s="207">
        <v>8.680000305175781</v>
      </c>
      <c r="Q9" s="207">
        <v>8.220000267028809</v>
      </c>
      <c r="R9" s="207">
        <v>7.820000171661377</v>
      </c>
      <c r="S9" s="207">
        <v>6.735000133514404</v>
      </c>
      <c r="T9" s="207">
        <v>5.369999885559082</v>
      </c>
      <c r="U9" s="207">
        <v>5.052999973297119</v>
      </c>
      <c r="V9" s="207">
        <v>2.7839999198913574</v>
      </c>
      <c r="W9" s="207">
        <v>2.4149999618530273</v>
      </c>
      <c r="X9" s="207">
        <v>2.6470000743865967</v>
      </c>
      <c r="Y9" s="207">
        <v>2.2360000610351562</v>
      </c>
      <c r="Z9" s="214">
        <f t="shared" si="0"/>
        <v>5.047333364685376</v>
      </c>
      <c r="AA9" s="151">
        <v>11.319999694824219</v>
      </c>
      <c r="AB9" s="152" t="s">
        <v>472</v>
      </c>
      <c r="AC9" s="2">
        <v>7</v>
      </c>
      <c r="AD9" s="151">
        <v>0.6959999799728394</v>
      </c>
      <c r="AE9" s="253" t="s">
        <v>473</v>
      </c>
      <c r="AF9" s="1"/>
    </row>
    <row r="10" spans="1:32" ht="11.25" customHeight="1">
      <c r="A10" s="215">
        <v>8</v>
      </c>
      <c r="B10" s="207">
        <v>2.119999885559082</v>
      </c>
      <c r="C10" s="207">
        <v>0.6010000109672546</v>
      </c>
      <c r="D10" s="207">
        <v>1.4450000524520874</v>
      </c>
      <c r="E10" s="207">
        <v>2.372999906539917</v>
      </c>
      <c r="F10" s="207">
        <v>2.2049999237060547</v>
      </c>
      <c r="G10" s="207">
        <v>2.0880000591278076</v>
      </c>
      <c r="H10" s="207">
        <v>1.7510000467300415</v>
      </c>
      <c r="I10" s="207">
        <v>3.4179999828338623</v>
      </c>
      <c r="J10" s="207">
        <v>6.408999919891357</v>
      </c>
      <c r="K10" s="207">
        <v>9.220000267028809</v>
      </c>
      <c r="L10" s="207">
        <v>12.850000381469727</v>
      </c>
      <c r="M10" s="207">
        <v>11.199999809265137</v>
      </c>
      <c r="N10" s="207">
        <v>11.789999961853027</v>
      </c>
      <c r="O10" s="207">
        <v>11.630000114440918</v>
      </c>
      <c r="P10" s="207">
        <v>11.420000076293945</v>
      </c>
      <c r="Q10" s="207">
        <v>11.09000015258789</v>
      </c>
      <c r="R10" s="207">
        <v>10.670000076293945</v>
      </c>
      <c r="S10" s="207">
        <v>9.65999984741211</v>
      </c>
      <c r="T10" s="207">
        <v>8.779999732971191</v>
      </c>
      <c r="U10" s="207">
        <v>7.570000171661377</v>
      </c>
      <c r="V10" s="207">
        <v>6.60699987411499</v>
      </c>
      <c r="W10" s="207">
        <v>6.131999969482422</v>
      </c>
      <c r="X10" s="207">
        <v>5.381999969482422</v>
      </c>
      <c r="Y10" s="207">
        <v>5.01200008392334</v>
      </c>
      <c r="Z10" s="214">
        <f t="shared" si="0"/>
        <v>6.7259583448370295</v>
      </c>
      <c r="AA10" s="151">
        <v>13.109999656677246</v>
      </c>
      <c r="AB10" s="152" t="s">
        <v>151</v>
      </c>
      <c r="AC10" s="2">
        <v>8</v>
      </c>
      <c r="AD10" s="151">
        <v>0.3059999942779541</v>
      </c>
      <c r="AE10" s="253" t="s">
        <v>474</v>
      </c>
      <c r="AF10" s="1"/>
    </row>
    <row r="11" spans="1:32" ht="11.25" customHeight="1">
      <c r="A11" s="215">
        <v>9</v>
      </c>
      <c r="B11" s="207">
        <v>4.209000110626221</v>
      </c>
      <c r="C11" s="207">
        <v>4.039999961853027</v>
      </c>
      <c r="D11" s="207">
        <v>3.364000082015991</v>
      </c>
      <c r="E11" s="207">
        <v>3.196000099182129</v>
      </c>
      <c r="F11" s="207">
        <v>3.132999897003174</v>
      </c>
      <c r="G11" s="207">
        <v>3.640000104904175</v>
      </c>
      <c r="H11" s="207">
        <v>3.7880001068115234</v>
      </c>
      <c r="I11" s="207">
        <v>4.908999919891357</v>
      </c>
      <c r="J11" s="207">
        <v>6.505000114440918</v>
      </c>
      <c r="K11" s="207">
        <v>8.649999618530273</v>
      </c>
      <c r="L11" s="207">
        <v>11.229999542236328</v>
      </c>
      <c r="M11" s="207">
        <v>12.430000305175781</v>
      </c>
      <c r="N11" s="207">
        <v>14.119999885559082</v>
      </c>
      <c r="O11" s="207">
        <v>14.5600004196167</v>
      </c>
      <c r="P11" s="207">
        <v>14.029999732971191</v>
      </c>
      <c r="Q11" s="207">
        <v>13.199999809265137</v>
      </c>
      <c r="R11" s="207">
        <v>13.779999732971191</v>
      </c>
      <c r="S11" s="207">
        <v>13.420000076293945</v>
      </c>
      <c r="T11" s="207">
        <v>12.760000228881836</v>
      </c>
      <c r="U11" s="207">
        <v>11.539999961853027</v>
      </c>
      <c r="V11" s="207">
        <v>11.1899995803833</v>
      </c>
      <c r="W11" s="207">
        <v>11.390000343322754</v>
      </c>
      <c r="X11" s="207">
        <v>11.140000343322754</v>
      </c>
      <c r="Y11" s="207">
        <v>11.899999618530273</v>
      </c>
      <c r="Z11" s="214">
        <f t="shared" si="0"/>
        <v>9.25516664981842</v>
      </c>
      <c r="AA11" s="151">
        <v>14.899999618530273</v>
      </c>
      <c r="AB11" s="152" t="s">
        <v>475</v>
      </c>
      <c r="AC11" s="2">
        <v>9</v>
      </c>
      <c r="AD11" s="151">
        <v>3.0480000972747803</v>
      </c>
      <c r="AE11" s="253" t="s">
        <v>476</v>
      </c>
      <c r="AF11" s="1"/>
    </row>
    <row r="12" spans="1:32" ht="11.25" customHeight="1">
      <c r="A12" s="223">
        <v>10</v>
      </c>
      <c r="B12" s="209">
        <v>11.75</v>
      </c>
      <c r="C12" s="209">
        <v>11.319999694824219</v>
      </c>
      <c r="D12" s="209">
        <v>10.930000305175781</v>
      </c>
      <c r="E12" s="209">
        <v>10.59000015258789</v>
      </c>
      <c r="F12" s="209">
        <v>10.569999694824219</v>
      </c>
      <c r="G12" s="209">
        <v>10.460000038146973</v>
      </c>
      <c r="H12" s="209">
        <v>10.5600004196167</v>
      </c>
      <c r="I12" s="209">
        <v>10.220000267028809</v>
      </c>
      <c r="J12" s="209">
        <v>10.729999542236328</v>
      </c>
      <c r="K12" s="209">
        <v>12.050000190734863</v>
      </c>
      <c r="L12" s="209">
        <v>14.819999694824219</v>
      </c>
      <c r="M12" s="209">
        <v>16.3700008392334</v>
      </c>
      <c r="N12" s="209">
        <v>15.819999694824219</v>
      </c>
      <c r="O12" s="209">
        <v>15.369999885559082</v>
      </c>
      <c r="P12" s="209">
        <v>15.420000076293945</v>
      </c>
      <c r="Q12" s="209">
        <v>14.239999771118164</v>
      </c>
      <c r="R12" s="209">
        <v>12.619999885559082</v>
      </c>
      <c r="S12" s="209">
        <v>11.489999771118164</v>
      </c>
      <c r="T12" s="209">
        <v>11.270000457763672</v>
      </c>
      <c r="U12" s="209">
        <v>10.880000114440918</v>
      </c>
      <c r="V12" s="209">
        <v>8.739999771118164</v>
      </c>
      <c r="W12" s="209">
        <v>8.1899995803833</v>
      </c>
      <c r="X12" s="209">
        <v>8.420000076293945</v>
      </c>
      <c r="Y12" s="209">
        <v>7.860000133514404</v>
      </c>
      <c r="Z12" s="224">
        <f t="shared" si="0"/>
        <v>11.695416669050852</v>
      </c>
      <c r="AA12" s="157">
        <v>17.079999923706055</v>
      </c>
      <c r="AB12" s="210" t="s">
        <v>185</v>
      </c>
      <c r="AC12" s="211">
        <v>10</v>
      </c>
      <c r="AD12" s="157">
        <v>7.409999847412109</v>
      </c>
      <c r="AE12" s="254" t="s">
        <v>477</v>
      </c>
      <c r="AF12" s="1"/>
    </row>
    <row r="13" spans="1:32" ht="11.25" customHeight="1">
      <c r="A13" s="215">
        <v>11</v>
      </c>
      <c r="B13" s="207">
        <v>7.980000019073486</v>
      </c>
      <c r="C13" s="207">
        <v>7.71999979019165</v>
      </c>
      <c r="D13" s="207">
        <v>6.7179999351501465</v>
      </c>
      <c r="E13" s="207">
        <v>7.449999809265137</v>
      </c>
      <c r="F13" s="207">
        <v>7.230000019073486</v>
      </c>
      <c r="G13" s="207">
        <v>6.925000190734863</v>
      </c>
      <c r="H13" s="207">
        <v>7.510000228881836</v>
      </c>
      <c r="I13" s="207">
        <v>8.369999885559082</v>
      </c>
      <c r="J13" s="207">
        <v>12.34000015258789</v>
      </c>
      <c r="K13" s="207">
        <v>15.149999618530273</v>
      </c>
      <c r="L13" s="207">
        <v>14.850000381469727</v>
      </c>
      <c r="M13" s="207">
        <v>16.520000457763672</v>
      </c>
      <c r="N13" s="207">
        <v>16.969999313354492</v>
      </c>
      <c r="O13" s="207">
        <v>16.510000228881836</v>
      </c>
      <c r="P13" s="207">
        <v>15.470000267028809</v>
      </c>
      <c r="Q13" s="207">
        <v>14.449999809265137</v>
      </c>
      <c r="R13" s="207">
        <v>13.520000457763672</v>
      </c>
      <c r="S13" s="207">
        <v>13.170000076293945</v>
      </c>
      <c r="T13" s="207">
        <v>11.020000457763672</v>
      </c>
      <c r="U13" s="207">
        <v>11.079999923706055</v>
      </c>
      <c r="V13" s="207">
        <v>9.6899995803833</v>
      </c>
      <c r="W13" s="207">
        <v>8.6899995803833</v>
      </c>
      <c r="X13" s="207">
        <v>8.420000076293945</v>
      </c>
      <c r="Y13" s="207">
        <v>8.59000015258789</v>
      </c>
      <c r="Z13" s="214">
        <f t="shared" si="0"/>
        <v>11.097625017166138</v>
      </c>
      <c r="AA13" s="151">
        <v>17.229999542236328</v>
      </c>
      <c r="AB13" s="152" t="s">
        <v>372</v>
      </c>
      <c r="AC13" s="2">
        <v>11</v>
      </c>
      <c r="AD13" s="151">
        <v>6.60099983215332</v>
      </c>
      <c r="AE13" s="253" t="s">
        <v>278</v>
      </c>
      <c r="AF13" s="1"/>
    </row>
    <row r="14" spans="1:32" ht="11.25" customHeight="1">
      <c r="A14" s="215">
        <v>12</v>
      </c>
      <c r="B14" s="207">
        <v>7.869999885559082</v>
      </c>
      <c r="C14" s="207">
        <v>6.691999912261963</v>
      </c>
      <c r="D14" s="207">
        <v>6.839000225067139</v>
      </c>
      <c r="E14" s="207">
        <v>6.122000217437744</v>
      </c>
      <c r="F14" s="207">
        <v>6.638999938964844</v>
      </c>
      <c r="G14" s="207">
        <v>5.36299991607666</v>
      </c>
      <c r="H14" s="207">
        <v>5.331999778747559</v>
      </c>
      <c r="I14" s="207">
        <v>7.400000095367432</v>
      </c>
      <c r="J14" s="207">
        <v>9.119999885559082</v>
      </c>
      <c r="K14" s="207">
        <v>12.15999984741211</v>
      </c>
      <c r="L14" s="207">
        <v>14.539999961853027</v>
      </c>
      <c r="M14" s="207">
        <v>16.1200008392334</v>
      </c>
      <c r="N14" s="207">
        <v>14.979999542236328</v>
      </c>
      <c r="O14" s="207">
        <v>13.829999923706055</v>
      </c>
      <c r="P14" s="207">
        <v>13.460000038146973</v>
      </c>
      <c r="Q14" s="207">
        <v>13.329999923706055</v>
      </c>
      <c r="R14" s="207">
        <v>11.960000038146973</v>
      </c>
      <c r="S14" s="207">
        <v>11.829999923706055</v>
      </c>
      <c r="T14" s="207">
        <v>12.0600004196167</v>
      </c>
      <c r="U14" s="207">
        <v>10.960000038146973</v>
      </c>
      <c r="V14" s="207">
        <v>10.359999656677246</v>
      </c>
      <c r="W14" s="207">
        <v>9.899999618530273</v>
      </c>
      <c r="X14" s="207">
        <v>9.319999694824219</v>
      </c>
      <c r="Y14" s="207">
        <v>8.829999923706055</v>
      </c>
      <c r="Z14" s="214">
        <f t="shared" si="0"/>
        <v>10.209041635195414</v>
      </c>
      <c r="AA14" s="151">
        <v>16.65999984741211</v>
      </c>
      <c r="AB14" s="152" t="s">
        <v>127</v>
      </c>
      <c r="AC14" s="2">
        <v>12</v>
      </c>
      <c r="AD14" s="151">
        <v>5.099999904632568</v>
      </c>
      <c r="AE14" s="253" t="s">
        <v>478</v>
      </c>
      <c r="AF14" s="1"/>
    </row>
    <row r="15" spans="1:32" ht="11.25" customHeight="1">
      <c r="A15" s="215">
        <v>13</v>
      </c>
      <c r="B15" s="207">
        <v>8.630000114440918</v>
      </c>
      <c r="C15" s="207">
        <v>8.470000267028809</v>
      </c>
      <c r="D15" s="207">
        <v>8.239999771118164</v>
      </c>
      <c r="E15" s="207">
        <v>8.5</v>
      </c>
      <c r="F15" s="207">
        <v>9.020000457763672</v>
      </c>
      <c r="G15" s="207">
        <v>9.079999923706055</v>
      </c>
      <c r="H15" s="207">
        <v>9.380000114440918</v>
      </c>
      <c r="I15" s="207">
        <v>9.630000114440918</v>
      </c>
      <c r="J15" s="207">
        <v>10.279999732971191</v>
      </c>
      <c r="K15" s="207">
        <v>10.770000457763672</v>
      </c>
      <c r="L15" s="207">
        <v>11.289999961853027</v>
      </c>
      <c r="M15" s="207">
        <v>11.670000076293945</v>
      </c>
      <c r="N15" s="207">
        <v>11.15999984741211</v>
      </c>
      <c r="O15" s="207">
        <v>11.630000114440918</v>
      </c>
      <c r="P15" s="207">
        <v>11.449999809265137</v>
      </c>
      <c r="Q15" s="207">
        <v>10.869999885559082</v>
      </c>
      <c r="R15" s="207">
        <v>10.40999984741211</v>
      </c>
      <c r="S15" s="207">
        <v>10.470000267028809</v>
      </c>
      <c r="T15" s="207">
        <v>10.359999656677246</v>
      </c>
      <c r="U15" s="207">
        <v>9.979999542236328</v>
      </c>
      <c r="V15" s="207">
        <v>10.15999984741211</v>
      </c>
      <c r="W15" s="207">
        <v>8.760000228881836</v>
      </c>
      <c r="X15" s="207">
        <v>8.050000190734863</v>
      </c>
      <c r="Y15" s="207">
        <v>9.15999984741211</v>
      </c>
      <c r="Z15" s="214">
        <f t="shared" si="0"/>
        <v>9.892500003178915</v>
      </c>
      <c r="AA15" s="151">
        <v>12.069999694824219</v>
      </c>
      <c r="AB15" s="152" t="s">
        <v>114</v>
      </c>
      <c r="AC15" s="2">
        <v>13</v>
      </c>
      <c r="AD15" s="151">
        <v>7.71999979019165</v>
      </c>
      <c r="AE15" s="253" t="s">
        <v>479</v>
      </c>
      <c r="AF15" s="1"/>
    </row>
    <row r="16" spans="1:32" ht="11.25" customHeight="1">
      <c r="A16" s="215">
        <v>14</v>
      </c>
      <c r="B16" s="207">
        <v>9.619999885559082</v>
      </c>
      <c r="C16" s="207">
        <v>9.630000114440918</v>
      </c>
      <c r="D16" s="207">
        <v>9</v>
      </c>
      <c r="E16" s="207">
        <v>8.619999885559082</v>
      </c>
      <c r="F16" s="207">
        <v>7.75</v>
      </c>
      <c r="G16" s="207">
        <v>7.070000171661377</v>
      </c>
      <c r="H16" s="207">
        <v>5.672999858856201</v>
      </c>
      <c r="I16" s="207">
        <v>4.946000099182129</v>
      </c>
      <c r="J16" s="207">
        <v>4.684000015258789</v>
      </c>
      <c r="K16" s="207">
        <v>4.429999828338623</v>
      </c>
      <c r="L16" s="207">
        <v>4.133999824523926</v>
      </c>
      <c r="M16" s="207">
        <v>4.927000045776367</v>
      </c>
      <c r="N16" s="207">
        <v>5.380000114440918</v>
      </c>
      <c r="O16" s="207">
        <v>6.013999938964844</v>
      </c>
      <c r="P16" s="207">
        <v>5.8979997634887695</v>
      </c>
      <c r="Q16" s="207">
        <v>5.697000026702881</v>
      </c>
      <c r="R16" s="207">
        <v>5.791999816894531</v>
      </c>
      <c r="S16" s="207">
        <v>5.465000152587891</v>
      </c>
      <c r="T16" s="207">
        <v>5.034999847412109</v>
      </c>
      <c r="U16" s="207">
        <v>4.4629998207092285</v>
      </c>
      <c r="V16" s="207">
        <v>4.177999973297119</v>
      </c>
      <c r="W16" s="207">
        <v>3.881999969482422</v>
      </c>
      <c r="X16" s="207">
        <v>3.691999912261963</v>
      </c>
      <c r="Y16" s="207">
        <v>2.953000068664551</v>
      </c>
      <c r="Z16" s="214">
        <f t="shared" si="0"/>
        <v>5.788874963919322</v>
      </c>
      <c r="AA16" s="151">
        <v>9.760000228881836</v>
      </c>
      <c r="AB16" s="152" t="s">
        <v>480</v>
      </c>
      <c r="AC16" s="2">
        <v>14</v>
      </c>
      <c r="AD16" s="151">
        <v>2.489000082015991</v>
      </c>
      <c r="AE16" s="253" t="s">
        <v>481</v>
      </c>
      <c r="AF16" s="1"/>
    </row>
    <row r="17" spans="1:32" ht="11.25" customHeight="1">
      <c r="A17" s="215">
        <v>15</v>
      </c>
      <c r="B17" s="207">
        <v>1.3279999494552612</v>
      </c>
      <c r="C17" s="207">
        <v>0.9909999966621399</v>
      </c>
      <c r="D17" s="207">
        <v>1.7719999551773071</v>
      </c>
      <c r="E17" s="207">
        <v>0.5270000100135803</v>
      </c>
      <c r="F17" s="207">
        <v>1.7300000190734863</v>
      </c>
      <c r="G17" s="207">
        <v>0.46399998664855957</v>
      </c>
      <c r="H17" s="207">
        <v>-0.08399999886751175</v>
      </c>
      <c r="I17" s="207">
        <v>1.4559999704360962</v>
      </c>
      <c r="J17" s="207">
        <v>3.4509999752044678</v>
      </c>
      <c r="K17" s="207">
        <v>5.557000160217285</v>
      </c>
      <c r="L17" s="207">
        <v>8.069999694824219</v>
      </c>
      <c r="M17" s="207">
        <v>9.979999542236328</v>
      </c>
      <c r="N17" s="207">
        <v>8.229999542236328</v>
      </c>
      <c r="O17" s="207">
        <v>8.359999656677246</v>
      </c>
      <c r="P17" s="207">
        <v>8.649999618530273</v>
      </c>
      <c r="Q17" s="207">
        <v>7.960000038146973</v>
      </c>
      <c r="R17" s="207">
        <v>6.2729997634887695</v>
      </c>
      <c r="S17" s="207">
        <v>5.314000129699707</v>
      </c>
      <c r="T17" s="207">
        <v>5.736000061035156</v>
      </c>
      <c r="U17" s="207">
        <v>5.747000217437744</v>
      </c>
      <c r="V17" s="207">
        <v>5.261000156402588</v>
      </c>
      <c r="W17" s="207">
        <v>4.585999965667725</v>
      </c>
      <c r="X17" s="207">
        <v>4.310999870300293</v>
      </c>
      <c r="Y17" s="207">
        <v>2.634999990463257</v>
      </c>
      <c r="Z17" s="214">
        <f t="shared" si="0"/>
        <v>4.512708261298637</v>
      </c>
      <c r="AA17" s="151">
        <v>10.949999809265137</v>
      </c>
      <c r="AB17" s="152" t="s">
        <v>346</v>
      </c>
      <c r="AC17" s="2">
        <v>15</v>
      </c>
      <c r="AD17" s="151">
        <v>-0.5270000100135803</v>
      </c>
      <c r="AE17" s="253" t="s">
        <v>222</v>
      </c>
      <c r="AF17" s="1"/>
    </row>
    <row r="18" spans="1:32" ht="11.25" customHeight="1">
      <c r="A18" s="215">
        <v>16</v>
      </c>
      <c r="B18" s="207">
        <v>1.8229999542236328</v>
      </c>
      <c r="C18" s="207">
        <v>1.6759999990463257</v>
      </c>
      <c r="D18" s="207">
        <v>1.0429999828338623</v>
      </c>
      <c r="E18" s="207">
        <v>1.3170000314712524</v>
      </c>
      <c r="F18" s="207">
        <v>0.8330000042915344</v>
      </c>
      <c r="G18" s="207">
        <v>0.6959999799728394</v>
      </c>
      <c r="H18" s="207">
        <v>1.1390000581741333</v>
      </c>
      <c r="I18" s="207">
        <v>2.562999963760376</v>
      </c>
      <c r="J18" s="207">
        <v>8.859999656677246</v>
      </c>
      <c r="K18" s="207">
        <v>10.630000114440918</v>
      </c>
      <c r="L18" s="207">
        <v>11.149999618530273</v>
      </c>
      <c r="M18" s="207">
        <v>11.430000305175781</v>
      </c>
      <c r="N18" s="207">
        <v>10.550000190734863</v>
      </c>
      <c r="O18" s="207">
        <v>10.75</v>
      </c>
      <c r="P18" s="207">
        <v>10.380000114440918</v>
      </c>
      <c r="Q18" s="207">
        <v>9.930000305175781</v>
      </c>
      <c r="R18" s="207">
        <v>9.350000381469727</v>
      </c>
      <c r="S18" s="207">
        <v>9.5</v>
      </c>
      <c r="T18" s="207">
        <v>9.710000038146973</v>
      </c>
      <c r="U18" s="207">
        <v>8.329999923706055</v>
      </c>
      <c r="V18" s="207">
        <v>8.550000190734863</v>
      </c>
      <c r="W18" s="207">
        <v>4.9070000648498535</v>
      </c>
      <c r="X18" s="207">
        <v>6.52400016784668</v>
      </c>
      <c r="Y18" s="207">
        <v>5.626999855041504</v>
      </c>
      <c r="Z18" s="214">
        <f t="shared" si="0"/>
        <v>6.552833370864391</v>
      </c>
      <c r="AA18" s="151">
        <v>12.010000228881836</v>
      </c>
      <c r="AB18" s="152" t="s">
        <v>361</v>
      </c>
      <c r="AC18" s="2">
        <v>16</v>
      </c>
      <c r="AD18" s="151">
        <v>0.5379999876022339</v>
      </c>
      <c r="AE18" s="253" t="s">
        <v>482</v>
      </c>
      <c r="AF18" s="1"/>
    </row>
    <row r="19" spans="1:32" ht="11.25" customHeight="1">
      <c r="A19" s="215">
        <v>17</v>
      </c>
      <c r="B19" s="207">
        <v>5.4670000076293945</v>
      </c>
      <c r="C19" s="207">
        <v>5.4770002365112305</v>
      </c>
      <c r="D19" s="207">
        <v>5.138999938964844</v>
      </c>
      <c r="E19" s="207">
        <v>4.948999881744385</v>
      </c>
      <c r="F19" s="207">
        <v>5.329999923706055</v>
      </c>
      <c r="G19" s="207">
        <v>4.939000129699707</v>
      </c>
      <c r="H19" s="207">
        <v>4.769999980926514</v>
      </c>
      <c r="I19" s="207">
        <v>6.334000110626221</v>
      </c>
      <c r="J19" s="207">
        <v>7.139999866485596</v>
      </c>
      <c r="K19" s="207">
        <v>9.430000305175781</v>
      </c>
      <c r="L19" s="207">
        <v>12.520000457763672</v>
      </c>
      <c r="M19" s="207">
        <v>12.119999885559082</v>
      </c>
      <c r="N19" s="207">
        <v>12.180000305175781</v>
      </c>
      <c r="O19" s="207">
        <v>13.609999656677246</v>
      </c>
      <c r="P19" s="207">
        <v>12.40999984741211</v>
      </c>
      <c r="Q19" s="207">
        <v>11.890000343322754</v>
      </c>
      <c r="R19" s="207">
        <v>10.989999771118164</v>
      </c>
      <c r="S19" s="207">
        <v>10.289999961853027</v>
      </c>
      <c r="T19" s="207">
        <v>10.850000381469727</v>
      </c>
      <c r="U19" s="207">
        <v>10.4399995803833</v>
      </c>
      <c r="V19" s="207">
        <v>10.380000114440918</v>
      </c>
      <c r="W19" s="207">
        <v>10.239999771118164</v>
      </c>
      <c r="X19" s="207">
        <v>10.029999732971191</v>
      </c>
      <c r="Y19" s="207">
        <v>9.720000267028809</v>
      </c>
      <c r="Z19" s="214">
        <f t="shared" si="0"/>
        <v>9.026875019073486</v>
      </c>
      <c r="AA19" s="151">
        <v>13.710000038146973</v>
      </c>
      <c r="AB19" s="152" t="s">
        <v>475</v>
      </c>
      <c r="AC19" s="2">
        <v>17</v>
      </c>
      <c r="AD19" s="151">
        <v>4.400000095367432</v>
      </c>
      <c r="AE19" s="253" t="s">
        <v>281</v>
      </c>
      <c r="AF19" s="1"/>
    </row>
    <row r="20" spans="1:32" ht="11.25" customHeight="1">
      <c r="A20" s="215">
        <v>18</v>
      </c>
      <c r="B20" s="207">
        <v>9.930000305175781</v>
      </c>
      <c r="C20" s="207">
        <v>9.930000305175781</v>
      </c>
      <c r="D20" s="207">
        <v>9.279999732971191</v>
      </c>
      <c r="E20" s="207">
        <v>8.859999656677246</v>
      </c>
      <c r="F20" s="207">
        <v>8.470000267028809</v>
      </c>
      <c r="G20" s="207">
        <v>7.650000095367432</v>
      </c>
      <c r="H20" s="207">
        <v>7.309999942779541</v>
      </c>
      <c r="I20" s="207">
        <v>7.840000152587891</v>
      </c>
      <c r="J20" s="207">
        <v>8.09000015258789</v>
      </c>
      <c r="K20" s="207">
        <v>10.819999694824219</v>
      </c>
      <c r="L20" s="207">
        <v>13.430000305175781</v>
      </c>
      <c r="M20" s="207">
        <v>15.039999961853027</v>
      </c>
      <c r="N20" s="207">
        <v>14.5600004196167</v>
      </c>
      <c r="O20" s="207">
        <v>14.289999961853027</v>
      </c>
      <c r="P20" s="207">
        <v>14.149999618530273</v>
      </c>
      <c r="Q20" s="207">
        <v>12.90999984741211</v>
      </c>
      <c r="R20" s="207">
        <v>11.90999984741211</v>
      </c>
      <c r="S20" s="207">
        <v>12.069999694824219</v>
      </c>
      <c r="T20" s="207">
        <v>12.0600004196167</v>
      </c>
      <c r="U20" s="207">
        <v>10.850000381469727</v>
      </c>
      <c r="V20" s="207">
        <v>8.90999984741211</v>
      </c>
      <c r="W20" s="207">
        <v>7.619999885559082</v>
      </c>
      <c r="X20" s="207">
        <v>7.269999980926514</v>
      </c>
      <c r="Y20" s="207">
        <v>6.920000076293945</v>
      </c>
      <c r="Z20" s="214">
        <f t="shared" si="0"/>
        <v>10.423750023047129</v>
      </c>
      <c r="AA20" s="151">
        <v>15.949999809265137</v>
      </c>
      <c r="AB20" s="152" t="s">
        <v>372</v>
      </c>
      <c r="AC20" s="2">
        <v>18</v>
      </c>
      <c r="AD20" s="151">
        <v>6.771999835968018</v>
      </c>
      <c r="AE20" s="253" t="s">
        <v>123</v>
      </c>
      <c r="AF20" s="1"/>
    </row>
    <row r="21" spans="1:32" ht="11.25" customHeight="1">
      <c r="A21" s="215">
        <v>19</v>
      </c>
      <c r="B21" s="207">
        <v>6.255000114440918</v>
      </c>
      <c r="C21" s="207">
        <v>6.054999828338623</v>
      </c>
      <c r="D21" s="207">
        <v>4.788000106811523</v>
      </c>
      <c r="E21" s="207">
        <v>3.74399995803833</v>
      </c>
      <c r="F21" s="207">
        <v>3.6389999389648438</v>
      </c>
      <c r="G21" s="207">
        <v>2.9630000591278076</v>
      </c>
      <c r="H21" s="207">
        <v>3.450000047683716</v>
      </c>
      <c r="I21" s="207">
        <v>4.65500020980835</v>
      </c>
      <c r="J21" s="207">
        <v>5.626999855041504</v>
      </c>
      <c r="K21" s="207">
        <v>9.479999542236328</v>
      </c>
      <c r="L21" s="207">
        <v>10.6899995803833</v>
      </c>
      <c r="M21" s="207">
        <v>11.479999542236328</v>
      </c>
      <c r="N21" s="207">
        <v>10.84000015258789</v>
      </c>
      <c r="O21" s="207">
        <v>10.670000076293945</v>
      </c>
      <c r="P21" s="207">
        <v>10.520000457763672</v>
      </c>
      <c r="Q21" s="207">
        <v>9.789999961853027</v>
      </c>
      <c r="R21" s="207">
        <v>9.380000114440918</v>
      </c>
      <c r="S21" s="207">
        <v>9.270000457763672</v>
      </c>
      <c r="T21" s="207">
        <v>9.050000190734863</v>
      </c>
      <c r="U21" s="207">
        <v>5.8979997634887695</v>
      </c>
      <c r="V21" s="207">
        <v>5.0320000648498535</v>
      </c>
      <c r="W21" s="207">
        <v>5.073999881744385</v>
      </c>
      <c r="X21" s="207">
        <v>4.303999900817871</v>
      </c>
      <c r="Y21" s="207">
        <v>2.572999954223633</v>
      </c>
      <c r="Z21" s="214">
        <f t="shared" si="0"/>
        <v>6.884458323319753</v>
      </c>
      <c r="AA21" s="151">
        <v>12.930000305175781</v>
      </c>
      <c r="AB21" s="152" t="s">
        <v>12</v>
      </c>
      <c r="AC21" s="2">
        <v>19</v>
      </c>
      <c r="AD21" s="151">
        <v>2.5199999809265137</v>
      </c>
      <c r="AE21" s="253" t="s">
        <v>93</v>
      </c>
      <c r="AF21" s="1"/>
    </row>
    <row r="22" spans="1:32" ht="11.25" customHeight="1">
      <c r="A22" s="223">
        <v>20</v>
      </c>
      <c r="B22" s="209">
        <v>2.193000078201294</v>
      </c>
      <c r="C22" s="209">
        <v>1.8559999465942383</v>
      </c>
      <c r="D22" s="209">
        <v>1.5920000076293945</v>
      </c>
      <c r="E22" s="209">
        <v>1.8140000104904175</v>
      </c>
      <c r="F22" s="209">
        <v>2.3940000534057617</v>
      </c>
      <c r="G22" s="209">
        <v>3.375999927520752</v>
      </c>
      <c r="H22" s="209">
        <v>4.241000175476074</v>
      </c>
      <c r="I22" s="209">
        <v>4.980999946594238</v>
      </c>
      <c r="J22" s="209">
        <v>5.816999912261963</v>
      </c>
      <c r="K22" s="209">
        <v>7.239999771118164</v>
      </c>
      <c r="L22" s="209">
        <v>8.420000076293945</v>
      </c>
      <c r="M22" s="209">
        <v>9.109999656677246</v>
      </c>
      <c r="N22" s="209">
        <v>10.510000228881836</v>
      </c>
      <c r="O22" s="209">
        <v>11.569999694824219</v>
      </c>
      <c r="P22" s="209">
        <v>12.050000190734863</v>
      </c>
      <c r="Q22" s="209">
        <v>11.960000038146973</v>
      </c>
      <c r="R22" s="209">
        <v>10.1899995803833</v>
      </c>
      <c r="S22" s="209">
        <v>9.800000190734863</v>
      </c>
      <c r="T22" s="209">
        <v>7.679999828338623</v>
      </c>
      <c r="U22" s="209">
        <v>7.360000133514404</v>
      </c>
      <c r="V22" s="209">
        <v>5.857999801635742</v>
      </c>
      <c r="W22" s="209">
        <v>5.414999961853027</v>
      </c>
      <c r="X22" s="209">
        <v>4.875999927520752</v>
      </c>
      <c r="Y22" s="209">
        <v>4.760000228881836</v>
      </c>
      <c r="Z22" s="224">
        <f t="shared" si="0"/>
        <v>6.46095830698808</v>
      </c>
      <c r="AA22" s="157">
        <v>12.739999771118164</v>
      </c>
      <c r="AB22" s="210" t="s">
        <v>307</v>
      </c>
      <c r="AC22" s="211">
        <v>20</v>
      </c>
      <c r="AD22" s="157">
        <v>1.2549999952316284</v>
      </c>
      <c r="AE22" s="254" t="s">
        <v>483</v>
      </c>
      <c r="AF22" s="1"/>
    </row>
    <row r="23" spans="1:32" ht="11.25" customHeight="1">
      <c r="A23" s="215">
        <v>21</v>
      </c>
      <c r="B23" s="207">
        <v>5.076000213623047</v>
      </c>
      <c r="C23" s="207">
        <v>3.503000020980835</v>
      </c>
      <c r="D23" s="207">
        <v>3.302000045776367</v>
      </c>
      <c r="E23" s="207">
        <v>3.7880001068115234</v>
      </c>
      <c r="F23" s="207">
        <v>2.13100004196167</v>
      </c>
      <c r="G23" s="207">
        <v>6.513000011444092</v>
      </c>
      <c r="H23" s="207">
        <v>1.7929999828338623</v>
      </c>
      <c r="I23" s="207">
        <v>3.061000108718872</v>
      </c>
      <c r="J23" s="207">
        <v>5.510000228881836</v>
      </c>
      <c r="K23" s="207">
        <v>9.680000305175781</v>
      </c>
      <c r="L23" s="207">
        <v>12.920000076293945</v>
      </c>
      <c r="M23" s="207">
        <v>14.420000076293945</v>
      </c>
      <c r="N23" s="207">
        <v>14.350000381469727</v>
      </c>
      <c r="O23" s="207">
        <v>15.6899995803833</v>
      </c>
      <c r="P23" s="207">
        <v>16.280000686645508</v>
      </c>
      <c r="Q23" s="207">
        <v>16.6200008392334</v>
      </c>
      <c r="R23" s="207">
        <v>16.1299991607666</v>
      </c>
      <c r="S23" s="207">
        <v>15.5600004196167</v>
      </c>
      <c r="T23" s="207">
        <v>15.260000228881836</v>
      </c>
      <c r="U23" s="207">
        <v>14.520000457763672</v>
      </c>
      <c r="V23" s="207">
        <v>14.899999618530273</v>
      </c>
      <c r="W23" s="207">
        <v>15.789999961853027</v>
      </c>
      <c r="X23" s="207">
        <v>16.030000686645508</v>
      </c>
      <c r="Y23" s="207">
        <v>16.350000381469727</v>
      </c>
      <c r="Z23" s="214">
        <f t="shared" si="0"/>
        <v>10.799041817585627</v>
      </c>
      <c r="AA23" s="151">
        <v>16.65999984741211</v>
      </c>
      <c r="AB23" s="152" t="s">
        <v>484</v>
      </c>
      <c r="AC23" s="2">
        <v>21</v>
      </c>
      <c r="AD23" s="151">
        <v>1.7300000190734863</v>
      </c>
      <c r="AE23" s="253" t="s">
        <v>485</v>
      </c>
      <c r="AF23" s="1"/>
    </row>
    <row r="24" spans="1:32" ht="11.25" customHeight="1">
      <c r="A24" s="215">
        <v>22</v>
      </c>
      <c r="B24" s="207">
        <v>16.600000381469727</v>
      </c>
      <c r="C24" s="207">
        <v>17.1200008392334</v>
      </c>
      <c r="D24" s="207">
        <v>16.780000686645508</v>
      </c>
      <c r="E24" s="207">
        <v>17.020000457763672</v>
      </c>
      <c r="F24" s="207">
        <v>15.130000114440918</v>
      </c>
      <c r="G24" s="207">
        <v>13.25</v>
      </c>
      <c r="H24" s="207">
        <v>12.479999542236328</v>
      </c>
      <c r="I24" s="207">
        <v>12.329999923706055</v>
      </c>
      <c r="J24" s="207">
        <v>11.600000381469727</v>
      </c>
      <c r="K24" s="207">
        <v>11.109999656677246</v>
      </c>
      <c r="L24" s="207">
        <v>10.770000457763672</v>
      </c>
      <c r="M24" s="207">
        <v>10.239999771118164</v>
      </c>
      <c r="N24" s="207">
        <v>8.789999961853027</v>
      </c>
      <c r="O24" s="207">
        <v>6.821000099182129</v>
      </c>
      <c r="P24" s="207">
        <v>4.46999979019165</v>
      </c>
      <c r="Q24" s="207">
        <v>3.2660000324249268</v>
      </c>
      <c r="R24" s="207">
        <v>2.002000093460083</v>
      </c>
      <c r="S24" s="207">
        <v>2.2039999961853027</v>
      </c>
      <c r="T24" s="207">
        <v>2.25600004196167</v>
      </c>
      <c r="U24" s="207">
        <v>1.781999945640564</v>
      </c>
      <c r="V24" s="207">
        <v>2.0460000038146973</v>
      </c>
      <c r="W24" s="207">
        <v>2.688999891281128</v>
      </c>
      <c r="X24" s="207">
        <v>2.888000011444092</v>
      </c>
      <c r="Y24" s="207">
        <v>2.6570000648498535</v>
      </c>
      <c r="Z24" s="214">
        <f t="shared" si="0"/>
        <v>8.595875089367231</v>
      </c>
      <c r="AA24" s="151">
        <v>17.229999542236328</v>
      </c>
      <c r="AB24" s="152" t="s">
        <v>486</v>
      </c>
      <c r="AC24" s="2">
        <v>22</v>
      </c>
      <c r="AD24" s="151">
        <v>1.7400000095367432</v>
      </c>
      <c r="AE24" s="253" t="s">
        <v>487</v>
      </c>
      <c r="AF24" s="1"/>
    </row>
    <row r="25" spans="1:32" ht="11.25" customHeight="1">
      <c r="A25" s="215">
        <v>23</v>
      </c>
      <c r="B25" s="207">
        <v>2.6050000190734863</v>
      </c>
      <c r="C25" s="207">
        <v>2.489000082015991</v>
      </c>
      <c r="D25" s="207">
        <v>2.572999954223633</v>
      </c>
      <c r="E25" s="207">
        <v>2.055999994277954</v>
      </c>
      <c r="F25" s="207">
        <v>2.2679998874664307</v>
      </c>
      <c r="G25" s="207">
        <v>2.4790000915527344</v>
      </c>
      <c r="H25" s="207">
        <v>2.1730000972747803</v>
      </c>
      <c r="I25" s="207">
        <v>2.2669999599456787</v>
      </c>
      <c r="J25" s="207">
        <v>2.7730000019073486</v>
      </c>
      <c r="K25" s="207">
        <v>4.565999984741211</v>
      </c>
      <c r="L25" s="207">
        <v>6.560999870300293</v>
      </c>
      <c r="M25" s="207">
        <v>8.050000190734863</v>
      </c>
      <c r="N25" s="207">
        <v>6.855000019073486</v>
      </c>
      <c r="O25" s="207">
        <v>6.980999946594238</v>
      </c>
      <c r="P25" s="207">
        <v>7.210000038146973</v>
      </c>
      <c r="Q25" s="207">
        <v>7.159999847412109</v>
      </c>
      <c r="R25" s="207">
        <v>5.611000061035156</v>
      </c>
      <c r="S25" s="207">
        <v>5.105000019073486</v>
      </c>
      <c r="T25" s="207">
        <v>4.872000217437744</v>
      </c>
      <c r="U25" s="207">
        <v>3.615999937057495</v>
      </c>
      <c r="V25" s="207">
        <v>3.2360000610351562</v>
      </c>
      <c r="W25" s="207">
        <v>2.5290000438690186</v>
      </c>
      <c r="X25" s="207">
        <v>1.8020000457763672</v>
      </c>
      <c r="Y25" s="207">
        <v>1.38100004196167</v>
      </c>
      <c r="Z25" s="214">
        <f t="shared" si="0"/>
        <v>4.050750017166138</v>
      </c>
      <c r="AA25" s="151">
        <v>8.4399995803833</v>
      </c>
      <c r="AB25" s="152" t="s">
        <v>75</v>
      </c>
      <c r="AC25" s="2">
        <v>23</v>
      </c>
      <c r="AD25" s="151">
        <v>1.253999948501587</v>
      </c>
      <c r="AE25" s="253" t="s">
        <v>139</v>
      </c>
      <c r="AF25" s="1"/>
    </row>
    <row r="26" spans="1:32" ht="11.25" customHeight="1">
      <c r="A26" s="215">
        <v>24</v>
      </c>
      <c r="B26" s="207">
        <v>0.875</v>
      </c>
      <c r="C26" s="207">
        <v>0.7379999756813049</v>
      </c>
      <c r="D26" s="207">
        <v>0.29499998688697815</v>
      </c>
      <c r="E26" s="207">
        <v>-0.14800000190734863</v>
      </c>
      <c r="F26" s="207">
        <v>0.6110000014305115</v>
      </c>
      <c r="G26" s="207">
        <v>-0.10499999672174454</v>
      </c>
      <c r="H26" s="207">
        <v>-1.0110000371932983</v>
      </c>
      <c r="I26" s="207">
        <v>0.6850000023841858</v>
      </c>
      <c r="J26" s="207">
        <v>5.085000038146973</v>
      </c>
      <c r="K26" s="207">
        <v>5.441999912261963</v>
      </c>
      <c r="L26" s="207">
        <v>8.069999694824219</v>
      </c>
      <c r="M26" s="207">
        <v>7.75</v>
      </c>
      <c r="N26" s="207">
        <v>8.100000381469727</v>
      </c>
      <c r="O26" s="207">
        <v>8.170000076293945</v>
      </c>
      <c r="P26" s="207">
        <v>8.399999618530273</v>
      </c>
      <c r="Q26" s="207">
        <v>8.229999542236328</v>
      </c>
      <c r="R26" s="207">
        <v>8.050000190734863</v>
      </c>
      <c r="S26" s="207">
        <v>7.5</v>
      </c>
      <c r="T26" s="207">
        <v>7.260000228881836</v>
      </c>
      <c r="U26" s="207">
        <v>7.21999979019165</v>
      </c>
      <c r="V26" s="207">
        <v>7.159999847412109</v>
      </c>
      <c r="W26" s="207">
        <v>5.59499979019165</v>
      </c>
      <c r="X26" s="207">
        <v>5.044000148773193</v>
      </c>
      <c r="Y26" s="207">
        <v>4.757999897003174</v>
      </c>
      <c r="Z26" s="214">
        <f t="shared" si="0"/>
        <v>4.74058329531302</v>
      </c>
      <c r="AA26" s="151">
        <v>8.619999885559082</v>
      </c>
      <c r="AB26" s="152" t="s">
        <v>114</v>
      </c>
      <c r="AC26" s="2">
        <v>24</v>
      </c>
      <c r="AD26" s="151">
        <v>-1.0850000381469727</v>
      </c>
      <c r="AE26" s="253" t="s">
        <v>488</v>
      </c>
      <c r="AF26" s="1"/>
    </row>
    <row r="27" spans="1:32" ht="11.25" customHeight="1">
      <c r="A27" s="215">
        <v>25</v>
      </c>
      <c r="B27" s="207">
        <v>4.607999801635742</v>
      </c>
      <c r="C27" s="207">
        <v>4.131999969482422</v>
      </c>
      <c r="D27" s="207">
        <v>3.434999942779541</v>
      </c>
      <c r="E27" s="207">
        <v>2.255000114440918</v>
      </c>
      <c r="F27" s="207">
        <v>1.7599999904632568</v>
      </c>
      <c r="G27" s="207">
        <v>1.3799999952316284</v>
      </c>
      <c r="H27" s="207">
        <v>0.8119999766349792</v>
      </c>
      <c r="I27" s="207">
        <v>1.687000036239624</v>
      </c>
      <c r="J27" s="207">
        <v>4.0960001945495605</v>
      </c>
      <c r="K27" s="207">
        <v>7.659999847412109</v>
      </c>
      <c r="L27" s="207">
        <v>8.350000381469727</v>
      </c>
      <c r="M27" s="207">
        <v>9.430000305175781</v>
      </c>
      <c r="N27" s="207">
        <v>10.369999885559082</v>
      </c>
      <c r="O27" s="207">
        <v>11.149999618530273</v>
      </c>
      <c r="P27" s="207">
        <v>11.479999542236328</v>
      </c>
      <c r="Q27" s="207">
        <v>10.859999656677246</v>
      </c>
      <c r="R27" s="207">
        <v>8.520000457763672</v>
      </c>
      <c r="S27" s="207">
        <v>8.989999771118164</v>
      </c>
      <c r="T27" s="207">
        <v>7.269999980926514</v>
      </c>
      <c r="U27" s="207">
        <v>6.3520002365112305</v>
      </c>
      <c r="V27" s="207">
        <v>5.307000160217285</v>
      </c>
      <c r="W27" s="207">
        <v>4.303999900817871</v>
      </c>
      <c r="X27" s="207">
        <v>4.060999870300293</v>
      </c>
      <c r="Y27" s="207">
        <v>3.069000005722046</v>
      </c>
      <c r="Z27" s="214">
        <f t="shared" si="0"/>
        <v>5.889083318412304</v>
      </c>
      <c r="AA27" s="151">
        <v>11.59000015258789</v>
      </c>
      <c r="AB27" s="152" t="s">
        <v>489</v>
      </c>
      <c r="AC27" s="2">
        <v>25</v>
      </c>
      <c r="AD27" s="151">
        <v>0.8119999766349792</v>
      </c>
      <c r="AE27" s="253" t="s">
        <v>490</v>
      </c>
      <c r="AF27" s="1"/>
    </row>
    <row r="28" spans="1:32" ht="11.25" customHeight="1">
      <c r="A28" s="215">
        <v>26</v>
      </c>
      <c r="B28" s="207">
        <v>4.135000228881836</v>
      </c>
      <c r="C28" s="207">
        <v>4.535999774932861</v>
      </c>
      <c r="D28" s="207">
        <v>3.755000114440918</v>
      </c>
      <c r="E28" s="207">
        <v>3.069000005722046</v>
      </c>
      <c r="F28" s="207">
        <v>2.5840001106262207</v>
      </c>
      <c r="G28" s="207">
        <v>1.6349999904632568</v>
      </c>
      <c r="H28" s="207">
        <v>1.1710000038146973</v>
      </c>
      <c r="I28" s="207">
        <v>1.909999966621399</v>
      </c>
      <c r="J28" s="207">
        <v>3.0829999446868896</v>
      </c>
      <c r="K28" s="207">
        <v>4.043000221252441</v>
      </c>
      <c r="L28" s="207">
        <v>3.0290000438690186</v>
      </c>
      <c r="M28" s="207">
        <v>5.0879998207092285</v>
      </c>
      <c r="N28" s="207">
        <v>4.517000198364258</v>
      </c>
      <c r="O28" s="207">
        <v>3.4830000400543213</v>
      </c>
      <c r="P28" s="207">
        <v>3.1029999256134033</v>
      </c>
      <c r="Q28" s="207">
        <v>2.005000114440918</v>
      </c>
      <c r="R28" s="207">
        <v>0.7379999756813049</v>
      </c>
      <c r="S28" s="207">
        <v>0.06300000101327896</v>
      </c>
      <c r="T28" s="207">
        <v>-0.4749999940395355</v>
      </c>
      <c r="U28" s="207">
        <v>-0.9490000009536743</v>
      </c>
      <c r="V28" s="207">
        <v>-1.3179999589920044</v>
      </c>
      <c r="W28" s="207">
        <v>-1.2869999408721924</v>
      </c>
      <c r="X28" s="207">
        <v>-1.2660000324249268</v>
      </c>
      <c r="Y28" s="207">
        <v>-2.0250000953674316</v>
      </c>
      <c r="Z28" s="214">
        <f t="shared" si="0"/>
        <v>1.8594583524391055</v>
      </c>
      <c r="AA28" s="151">
        <v>5.890999794006348</v>
      </c>
      <c r="AB28" s="152" t="s">
        <v>14</v>
      </c>
      <c r="AC28" s="2">
        <v>26</v>
      </c>
      <c r="AD28" s="151">
        <v>-2.130000114440918</v>
      </c>
      <c r="AE28" s="253" t="s">
        <v>491</v>
      </c>
      <c r="AF28" s="1"/>
    </row>
    <row r="29" spans="1:32" ht="11.25" customHeight="1">
      <c r="A29" s="215">
        <v>27</v>
      </c>
      <c r="B29" s="207">
        <v>-1.6979999542236328</v>
      </c>
      <c r="C29" s="207">
        <v>-2.0880000591278076</v>
      </c>
      <c r="D29" s="207">
        <v>-1.319000005722046</v>
      </c>
      <c r="E29" s="207">
        <v>-2.109999895095825</v>
      </c>
      <c r="F29" s="207">
        <v>-2.0360000133514404</v>
      </c>
      <c r="G29" s="207">
        <v>-2.0889999866485596</v>
      </c>
      <c r="H29" s="207">
        <v>-1.2139999866485596</v>
      </c>
      <c r="I29" s="207">
        <v>-0.46399998664855957</v>
      </c>
      <c r="J29" s="207">
        <v>1.784000039100647</v>
      </c>
      <c r="K29" s="207">
        <v>4.054999828338623</v>
      </c>
      <c r="L29" s="207">
        <v>6.138000011444092</v>
      </c>
      <c r="M29" s="207">
        <v>7.900000095367432</v>
      </c>
      <c r="N29" s="207">
        <v>6.7729997634887695</v>
      </c>
      <c r="O29" s="207">
        <v>7.010000228881836</v>
      </c>
      <c r="P29" s="207">
        <v>7.019999980926514</v>
      </c>
      <c r="Q29" s="207">
        <v>6.061999797821045</v>
      </c>
      <c r="R29" s="207">
        <v>4.24399995803833</v>
      </c>
      <c r="S29" s="207">
        <v>3.4100000858306885</v>
      </c>
      <c r="T29" s="207">
        <v>2.8919999599456787</v>
      </c>
      <c r="U29" s="207">
        <v>2.1429998874664307</v>
      </c>
      <c r="V29" s="207">
        <v>1.7630000114440918</v>
      </c>
      <c r="W29" s="207">
        <v>1.371999979019165</v>
      </c>
      <c r="X29" s="207">
        <v>0</v>
      </c>
      <c r="Y29" s="207">
        <v>0.781000018119812</v>
      </c>
      <c r="Z29" s="214">
        <f t="shared" si="0"/>
        <v>2.0970416565736136</v>
      </c>
      <c r="AA29" s="151">
        <v>8.279999732971191</v>
      </c>
      <c r="AB29" s="152" t="s">
        <v>37</v>
      </c>
      <c r="AC29" s="2">
        <v>27</v>
      </c>
      <c r="AD29" s="151">
        <v>-2.5220000743865967</v>
      </c>
      <c r="AE29" s="253" t="s">
        <v>193</v>
      </c>
      <c r="AF29" s="1"/>
    </row>
    <row r="30" spans="1:32" ht="11.25" customHeight="1">
      <c r="A30" s="215">
        <v>28</v>
      </c>
      <c r="B30" s="207">
        <v>0.12700000405311584</v>
      </c>
      <c r="C30" s="207">
        <v>-1.8250000476837158</v>
      </c>
      <c r="D30" s="207">
        <v>-1.9620000123977661</v>
      </c>
      <c r="E30" s="207">
        <v>-2.5950000286102295</v>
      </c>
      <c r="F30" s="207">
        <v>-2.7320001125335693</v>
      </c>
      <c r="G30" s="207">
        <v>-2.4049999713897705</v>
      </c>
      <c r="H30" s="207">
        <v>-2.8489999771118164</v>
      </c>
      <c r="I30" s="207">
        <v>-1.7730000019073486</v>
      </c>
      <c r="J30" s="207">
        <v>1.6050000190734863</v>
      </c>
      <c r="K30" s="207">
        <v>5.113999843597412</v>
      </c>
      <c r="L30" s="207">
        <v>8.09000015258789</v>
      </c>
      <c r="M30" s="207">
        <v>9.09000015258789</v>
      </c>
      <c r="N30" s="207">
        <v>8.819999694824219</v>
      </c>
      <c r="O30" s="207">
        <v>9.029999732971191</v>
      </c>
      <c r="P30" s="207">
        <v>8.729999542236328</v>
      </c>
      <c r="Q30" s="207">
        <v>8.039999961853027</v>
      </c>
      <c r="R30" s="207">
        <v>6.821000099182129</v>
      </c>
      <c r="S30" s="207">
        <v>4.823999881744385</v>
      </c>
      <c r="T30" s="207">
        <v>4.0320000648498535</v>
      </c>
      <c r="U30" s="207">
        <v>3.884999990463257</v>
      </c>
      <c r="V30" s="207">
        <v>3.4210000038146973</v>
      </c>
      <c r="W30" s="207">
        <v>2.8410000801086426</v>
      </c>
      <c r="X30" s="207">
        <v>2.9030001163482666</v>
      </c>
      <c r="Y30" s="207">
        <v>3.2300000190734863</v>
      </c>
      <c r="Z30" s="214">
        <f t="shared" si="0"/>
        <v>3.1025833003222942</v>
      </c>
      <c r="AA30" s="151">
        <v>10.800000190734863</v>
      </c>
      <c r="AB30" s="152" t="s">
        <v>14</v>
      </c>
      <c r="AC30" s="2">
        <v>28</v>
      </c>
      <c r="AD30" s="151">
        <v>-3.2170000076293945</v>
      </c>
      <c r="AE30" s="253" t="s">
        <v>393</v>
      </c>
      <c r="AF30" s="1"/>
    </row>
    <row r="31" spans="1:32" ht="11.25" customHeight="1">
      <c r="A31" s="215">
        <v>29</v>
      </c>
      <c r="B31" s="207">
        <v>2.0160000324249268</v>
      </c>
      <c r="C31" s="207">
        <v>3.125</v>
      </c>
      <c r="D31" s="207">
        <v>1.065999984741211</v>
      </c>
      <c r="E31" s="207">
        <v>1.065999984741211</v>
      </c>
      <c r="F31" s="207">
        <v>0.4009999930858612</v>
      </c>
      <c r="G31" s="207">
        <v>1.6130000352859497</v>
      </c>
      <c r="H31" s="207">
        <v>1.593000054359436</v>
      </c>
      <c r="I31" s="207">
        <v>2.755000114440918</v>
      </c>
      <c r="J31" s="207">
        <v>4.686999797821045</v>
      </c>
      <c r="K31" s="207">
        <v>7.050000190734863</v>
      </c>
      <c r="L31" s="207">
        <v>9.670000076293945</v>
      </c>
      <c r="M31" s="207">
        <v>11.729999542236328</v>
      </c>
      <c r="N31" s="207">
        <v>11.319999694824219</v>
      </c>
      <c r="O31" s="207">
        <v>12.0600004196167</v>
      </c>
      <c r="P31" s="207">
        <v>11.050000190734863</v>
      </c>
      <c r="Q31" s="207">
        <v>11.3100004196167</v>
      </c>
      <c r="R31" s="207">
        <v>8.1899995803833</v>
      </c>
      <c r="S31" s="207">
        <v>7.659999847412109</v>
      </c>
      <c r="T31" s="207">
        <v>7.070000171661377</v>
      </c>
      <c r="U31" s="207">
        <v>7.159999847412109</v>
      </c>
      <c r="V31" s="207">
        <v>5.827000141143799</v>
      </c>
      <c r="W31" s="207">
        <v>3.6510000228881836</v>
      </c>
      <c r="X31" s="207">
        <v>4.36899995803833</v>
      </c>
      <c r="Y31" s="207">
        <v>3.312999963760376</v>
      </c>
      <c r="Z31" s="214">
        <f t="shared" si="0"/>
        <v>5.823000002652407</v>
      </c>
      <c r="AA31" s="151">
        <v>12.850000381469727</v>
      </c>
      <c r="AB31" s="152" t="s">
        <v>83</v>
      </c>
      <c r="AC31" s="2">
        <v>29</v>
      </c>
      <c r="AD31" s="151">
        <v>-0.2529999911785126</v>
      </c>
      <c r="AE31" s="253" t="s">
        <v>226</v>
      </c>
      <c r="AF31" s="1"/>
    </row>
    <row r="32" spans="1:32" ht="11.25" customHeight="1">
      <c r="A32" s="215">
        <v>30</v>
      </c>
      <c r="B32" s="207">
        <v>3.8299999237060547</v>
      </c>
      <c r="C32" s="207">
        <v>2.638000011444092</v>
      </c>
      <c r="D32" s="207">
        <v>1.718999981880188</v>
      </c>
      <c r="E32" s="207">
        <v>2.056999921798706</v>
      </c>
      <c r="F32" s="207">
        <v>1.149999976158142</v>
      </c>
      <c r="G32" s="207">
        <v>0.7910000085830688</v>
      </c>
      <c r="H32" s="207">
        <v>1.0759999752044678</v>
      </c>
      <c r="I32" s="207">
        <v>1.847000002861023</v>
      </c>
      <c r="J32" s="207">
        <v>4.604000091552734</v>
      </c>
      <c r="K32" s="207">
        <v>7.690000057220459</v>
      </c>
      <c r="L32" s="207">
        <v>10.899999618530273</v>
      </c>
      <c r="M32" s="207">
        <v>12.020000457763672</v>
      </c>
      <c r="N32" s="207">
        <v>11.970000267028809</v>
      </c>
      <c r="O32" s="207">
        <v>10.920000076293945</v>
      </c>
      <c r="P32" s="207">
        <v>10.579999923706055</v>
      </c>
      <c r="Q32" s="207">
        <v>10.170000076293945</v>
      </c>
      <c r="R32" s="207">
        <v>10.010000228881836</v>
      </c>
      <c r="S32" s="207">
        <v>9.989999771118164</v>
      </c>
      <c r="T32" s="207">
        <v>9.850000381469727</v>
      </c>
      <c r="U32" s="207">
        <v>6.557000160217285</v>
      </c>
      <c r="V32" s="207">
        <v>5.678999900817871</v>
      </c>
      <c r="W32" s="207">
        <v>4.822999954223633</v>
      </c>
      <c r="X32" s="207">
        <v>4.251999855041504</v>
      </c>
      <c r="Y32" s="207">
        <v>5.678999900817871</v>
      </c>
      <c r="Z32" s="214">
        <f t="shared" si="0"/>
        <v>6.28341668844223</v>
      </c>
      <c r="AA32" s="151">
        <v>13.90999984741211</v>
      </c>
      <c r="AB32" s="152" t="s">
        <v>114</v>
      </c>
      <c r="AC32" s="2">
        <v>30</v>
      </c>
      <c r="AD32" s="151">
        <v>0.27399998903274536</v>
      </c>
      <c r="AE32" s="253" t="s">
        <v>34</v>
      </c>
      <c r="AF32" s="1"/>
    </row>
    <row r="33" spans="1:32" ht="11.25" customHeight="1">
      <c r="A33" s="215">
        <v>31</v>
      </c>
      <c r="B33" s="207">
        <v>5.394000053405762</v>
      </c>
      <c r="C33" s="207">
        <v>4.138000011444092</v>
      </c>
      <c r="D33" s="207">
        <v>3.2829999923706055</v>
      </c>
      <c r="E33" s="207">
        <v>2.5220000743865967</v>
      </c>
      <c r="F33" s="207">
        <v>2.4590001106262207</v>
      </c>
      <c r="G33" s="207">
        <v>0.9599999785423279</v>
      </c>
      <c r="H33" s="207">
        <v>0.5379999876022339</v>
      </c>
      <c r="I33" s="207">
        <v>1.6990000009536743</v>
      </c>
      <c r="J33" s="207">
        <v>4.2129998207092285</v>
      </c>
      <c r="K33" s="207">
        <v>5.890999794006348</v>
      </c>
      <c r="L33" s="207">
        <v>7.369999885559082</v>
      </c>
      <c r="M33" s="207">
        <v>8.420000076293945</v>
      </c>
      <c r="N33" s="207">
        <v>7.880000114440918</v>
      </c>
      <c r="O33" s="207">
        <v>8.039999961853027</v>
      </c>
      <c r="P33" s="207">
        <v>7.940000057220459</v>
      </c>
      <c r="Q33" s="207">
        <v>7.139999866485596</v>
      </c>
      <c r="R33" s="207">
        <v>5.806000232696533</v>
      </c>
      <c r="S33" s="207">
        <v>4.020999908447266</v>
      </c>
      <c r="T33" s="207">
        <v>2.8919999599456787</v>
      </c>
      <c r="U33" s="207">
        <v>1.6779999732971191</v>
      </c>
      <c r="V33" s="207">
        <v>0.8550000190734863</v>
      </c>
      <c r="W33" s="207">
        <v>1.3300000429153442</v>
      </c>
      <c r="X33" s="207">
        <v>1.6460000276565552</v>
      </c>
      <c r="Y33" s="207">
        <v>-0.9700000286102295</v>
      </c>
      <c r="Z33" s="214">
        <f t="shared" si="0"/>
        <v>3.9643749967217445</v>
      </c>
      <c r="AA33" s="151">
        <v>8.5600004196167</v>
      </c>
      <c r="AB33" s="152" t="s">
        <v>103</v>
      </c>
      <c r="AC33" s="2">
        <v>31</v>
      </c>
      <c r="AD33" s="151">
        <v>-1.1710000038146973</v>
      </c>
      <c r="AE33" s="253" t="s">
        <v>93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5.4876451886469315</v>
      </c>
      <c r="C34" s="217">
        <f t="shared" si="1"/>
        <v>4.972967784250936</v>
      </c>
      <c r="D34" s="217">
        <f t="shared" si="1"/>
        <v>4.489258082643632</v>
      </c>
      <c r="E34" s="217">
        <f t="shared" si="1"/>
        <v>4.461451647743102</v>
      </c>
      <c r="F34" s="217">
        <f t="shared" si="1"/>
        <v>4.336612927336847</v>
      </c>
      <c r="G34" s="217">
        <f t="shared" si="1"/>
        <v>4.253838714813033</v>
      </c>
      <c r="H34" s="217">
        <f t="shared" si="1"/>
        <v>4.047290338383567</v>
      </c>
      <c r="I34" s="217">
        <f t="shared" si="1"/>
        <v>4.86003226810886</v>
      </c>
      <c r="J34" s="217">
        <f t="shared" si="1"/>
        <v>6.709548346457943</v>
      </c>
      <c r="K34" s="217">
        <f t="shared" si="1"/>
        <v>8.874451591122535</v>
      </c>
      <c r="L34" s="217">
        <f t="shared" si="1"/>
        <v>10.585225789777693</v>
      </c>
      <c r="M34" s="217">
        <f t="shared" si="1"/>
        <v>11.418548460929625</v>
      </c>
      <c r="N34" s="217">
        <f t="shared" si="1"/>
        <v>11.09532259356591</v>
      </c>
      <c r="O34" s="217">
        <f t="shared" si="1"/>
        <v>11.153516131062661</v>
      </c>
      <c r="P34" s="217">
        <f t="shared" si="1"/>
        <v>10.925516090085429</v>
      </c>
      <c r="Q34" s="217">
        <f t="shared" si="1"/>
        <v>10.409032290981662</v>
      </c>
      <c r="R34" s="217">
        <f>AVERAGE(R3:R33)</f>
        <v>9.388612895242629</v>
      </c>
      <c r="S34" s="217">
        <f aca="true" t="shared" si="2" ref="S34:Y34">AVERAGE(S3:S33)</f>
        <v>8.831322578893554</v>
      </c>
      <c r="T34" s="217">
        <f t="shared" si="2"/>
        <v>8.24600010245077</v>
      </c>
      <c r="U34" s="217">
        <f t="shared" si="2"/>
        <v>7.311096775916315</v>
      </c>
      <c r="V34" s="217">
        <f t="shared" si="2"/>
        <v>6.6954838037490845</v>
      </c>
      <c r="W34" s="217">
        <f t="shared" si="2"/>
        <v>6.049128990019521</v>
      </c>
      <c r="X34" s="217">
        <f t="shared" si="2"/>
        <v>5.8526774414124025</v>
      </c>
      <c r="Y34" s="217">
        <f t="shared" si="2"/>
        <v>5.491741930284808</v>
      </c>
      <c r="Z34" s="217">
        <f>AVERAGE(B3:Y33)</f>
        <v>7.33109678182831</v>
      </c>
      <c r="AA34" s="218">
        <f>(AVERAGE(最高))</f>
        <v>12.940354747156944</v>
      </c>
      <c r="AB34" s="219"/>
      <c r="AC34" s="220"/>
      <c r="AD34" s="218">
        <f>(AVERAGE(最低))</f>
        <v>2.225838679459787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7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19</v>
      </c>
      <c r="C46" s="3">
        <v>5</v>
      </c>
      <c r="D46" s="159" t="s">
        <v>47</v>
      </c>
      <c r="E46" s="197"/>
      <c r="F46" s="156"/>
      <c r="G46" s="157">
        <f>MIN(最低)</f>
        <v>-3.2170000076293945</v>
      </c>
      <c r="H46" s="3">
        <v>28</v>
      </c>
      <c r="I46" s="255" t="s">
        <v>393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492</v>
      </c>
      <c r="B1" s="5"/>
      <c r="C1" s="6"/>
      <c r="D1" s="6"/>
      <c r="E1" s="6"/>
      <c r="F1" s="6"/>
      <c r="G1" s="6"/>
      <c r="H1" s="5"/>
      <c r="I1" s="177">
        <f>'1月'!Z1</f>
        <v>2008</v>
      </c>
      <c r="J1" s="176" t="s">
        <v>2</v>
      </c>
      <c r="K1" s="175" t="str">
        <f>("（平成"&amp;TEXT((I1-1988),"0")&amp;"年）")</f>
        <v>（平成20年）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493</v>
      </c>
      <c r="C3" s="15" t="s">
        <v>494</v>
      </c>
      <c r="D3" s="15" t="s">
        <v>495</v>
      </c>
      <c r="E3" s="15" t="s">
        <v>496</v>
      </c>
      <c r="F3" s="15" t="s">
        <v>497</v>
      </c>
      <c r="G3" s="15" t="s">
        <v>498</v>
      </c>
      <c r="H3" s="15" t="s">
        <v>499</v>
      </c>
      <c r="I3" s="15" t="s">
        <v>500</v>
      </c>
      <c r="J3" s="15" t="s">
        <v>501</v>
      </c>
      <c r="K3" s="15" t="s">
        <v>502</v>
      </c>
      <c r="L3" s="15" t="s">
        <v>503</v>
      </c>
      <c r="M3" s="16" t="s">
        <v>504</v>
      </c>
      <c r="N3" s="7"/>
    </row>
    <row r="4" spans="1:14" ht="18" customHeight="1">
      <c r="A4" s="17" t="s">
        <v>505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2.1424166718497872</v>
      </c>
      <c r="C5" s="23">
        <f>'2月'!Z3</f>
        <v>1.7197083396216233</v>
      </c>
      <c r="D5" s="23">
        <f>'3月'!Z3</f>
        <v>5.015666678547859</v>
      </c>
      <c r="E5" s="23">
        <f>'4月'!Z3</f>
        <v>7.178708376983802</v>
      </c>
      <c r="F5" s="23">
        <f>'5月'!Z3</f>
        <v>17.859166582425434</v>
      </c>
      <c r="G5" s="23">
        <f>'6月'!Z3</f>
        <v>13.859583338101706</v>
      </c>
      <c r="H5" s="23">
        <f>'7月'!Z3</f>
        <v>17.9670832157135</v>
      </c>
      <c r="I5" s="23">
        <f>'8月'!Z3</f>
        <v>23.87666670481364</v>
      </c>
      <c r="J5" s="23">
        <f>'9月'!Z3</f>
        <v>24.725000143051147</v>
      </c>
      <c r="K5" s="23">
        <f>'10月'!Z3</f>
        <v>17.05208345254262</v>
      </c>
      <c r="L5" s="23">
        <f>'11月'!Z3</f>
        <v>12.829166650772095</v>
      </c>
      <c r="M5" s="24">
        <f>'12月'!Z3</f>
        <v>7.4004999697208405</v>
      </c>
      <c r="N5" s="7"/>
    </row>
    <row r="6" spans="1:14" ht="18" customHeight="1">
      <c r="A6" s="25">
        <v>2</v>
      </c>
      <c r="B6" s="26">
        <f>'1月'!Z4</f>
        <v>2.3631250324348607</v>
      </c>
      <c r="C6" s="27">
        <f>'2月'!Z4</f>
        <v>2.4977500289678574</v>
      </c>
      <c r="D6" s="27">
        <f>'3月'!Z4</f>
        <v>5.687750042105715</v>
      </c>
      <c r="E6" s="27">
        <f>'4月'!Z4</f>
        <v>9.98104170958201</v>
      </c>
      <c r="F6" s="27">
        <f>'5月'!Z4</f>
        <v>17.28041656812032</v>
      </c>
      <c r="G6" s="27">
        <f>'6月'!Z4</f>
        <v>15.276249925295511</v>
      </c>
      <c r="H6" s="27">
        <f>'7月'!Z4</f>
        <v>20.542500098546345</v>
      </c>
      <c r="I6" s="27">
        <f>'8月'!Z4</f>
        <v>25.46333336830139</v>
      </c>
      <c r="J6" s="27">
        <f>'9月'!Z4</f>
        <v>25.734166542689007</v>
      </c>
      <c r="K6" s="27">
        <f>'10月'!Z4</f>
        <v>16.357499996821087</v>
      </c>
      <c r="L6" s="27">
        <f>'11月'!Z4</f>
        <v>13.679166694482168</v>
      </c>
      <c r="M6" s="28">
        <f>'12月'!Z4</f>
        <v>9.358791708946228</v>
      </c>
      <c r="N6" s="7"/>
    </row>
    <row r="7" spans="1:14" ht="18" customHeight="1">
      <c r="A7" s="25">
        <v>3</v>
      </c>
      <c r="B7" s="26">
        <f>'1月'!Z5</f>
        <v>3.6448333052297435</v>
      </c>
      <c r="C7" s="27">
        <f>'2月'!Z5</f>
        <v>1.9692916770776112</v>
      </c>
      <c r="D7" s="27">
        <f>'3月'!Z5</f>
        <v>7.062791705131531</v>
      </c>
      <c r="E7" s="27">
        <f>'4月'!Z5</f>
        <v>10.570541699727377</v>
      </c>
      <c r="F7" s="27">
        <f>'5月'!Z5</f>
        <v>16.08999991416931</v>
      </c>
      <c r="G7" s="27">
        <f>'6月'!Z5</f>
        <v>14.634583393732706</v>
      </c>
      <c r="H7" s="27">
        <f>'7月'!Z5</f>
        <v>21.641666650772095</v>
      </c>
      <c r="I7" s="27">
        <f>'8月'!Z5</f>
        <v>27.049583276112873</v>
      </c>
      <c r="J7" s="27">
        <f>'9月'!Z5</f>
        <v>26.27916693687439</v>
      </c>
      <c r="K7" s="27">
        <f>'10月'!Z5</f>
        <v>17.74708346525828</v>
      </c>
      <c r="L7" s="27">
        <f>'11月'!Z5</f>
        <v>12.914583285649618</v>
      </c>
      <c r="M7" s="28">
        <f>'12月'!Z5</f>
        <v>10.111208319664001</v>
      </c>
      <c r="N7" s="7"/>
    </row>
    <row r="8" spans="1:14" ht="18" customHeight="1">
      <c r="A8" s="25">
        <v>4</v>
      </c>
      <c r="B8" s="26">
        <f>'1月'!Z6</f>
        <v>3.740999959409237</v>
      </c>
      <c r="C8" s="27">
        <f>'2月'!Z6</f>
        <v>3.5055416794493794</v>
      </c>
      <c r="D8" s="27">
        <f>'3月'!Z6</f>
        <v>6.033625066280365</v>
      </c>
      <c r="E8" s="27">
        <f>'4月'!Z6</f>
        <v>10.5895417034626</v>
      </c>
      <c r="F8" s="27">
        <f>'5月'!Z6</f>
        <v>15.677083452542623</v>
      </c>
      <c r="G8" s="27">
        <f>'6月'!Z6</f>
        <v>16.67833348115285</v>
      </c>
      <c r="H8" s="27">
        <f>'7月'!Z6</f>
        <v>22.234583536783855</v>
      </c>
      <c r="I8" s="27">
        <f>'8月'!Z6</f>
        <v>27.15791662534078</v>
      </c>
      <c r="J8" s="27">
        <f>'9月'!Z6</f>
        <v>24.62541675567627</v>
      </c>
      <c r="K8" s="27">
        <f>'10月'!Z6</f>
        <v>18.304166833559673</v>
      </c>
      <c r="L8" s="27">
        <f>'11月'!Z6</f>
        <v>12.566249887148539</v>
      </c>
      <c r="M8" s="28">
        <f>'12月'!Z6</f>
        <v>9.711583336194357</v>
      </c>
      <c r="N8" s="7"/>
    </row>
    <row r="9" spans="1:14" ht="18" customHeight="1">
      <c r="A9" s="25">
        <v>5</v>
      </c>
      <c r="B9" s="26">
        <f>'1月'!Z7</f>
        <v>3.473833312280476</v>
      </c>
      <c r="C9" s="27">
        <f>'2月'!Z7</f>
        <v>3.40533334761858</v>
      </c>
      <c r="D9" s="27">
        <f>'3月'!Z7</f>
        <v>4.796416684985161</v>
      </c>
      <c r="E9" s="27">
        <f>'4月'!Z7</f>
        <v>11.434625109036764</v>
      </c>
      <c r="F9" s="27">
        <f>'5月'!Z7</f>
        <v>14.986666798591614</v>
      </c>
      <c r="G9" s="27">
        <f>'6月'!Z7</f>
        <v>16.728750189145405</v>
      </c>
      <c r="H9" s="27">
        <f>'7月'!Z7</f>
        <v>24.519583225250244</v>
      </c>
      <c r="I9" s="27">
        <f>'8月'!Z7</f>
        <v>23.454583406448364</v>
      </c>
      <c r="J9" s="27">
        <f>'9月'!Z7</f>
        <v>23.712083339691162</v>
      </c>
      <c r="K9" s="27">
        <f>'10月'!Z7</f>
        <v>18.389166752497356</v>
      </c>
      <c r="L9" s="27">
        <f>'11月'!Z7</f>
        <v>11.779583354791006</v>
      </c>
      <c r="M9" s="28">
        <f>'12月'!Z7</f>
        <v>12.230833431084951</v>
      </c>
      <c r="N9" s="7"/>
    </row>
    <row r="10" spans="1:14" ht="18" customHeight="1">
      <c r="A10" s="25">
        <v>6</v>
      </c>
      <c r="B10" s="26">
        <f>'1月'!Z8</f>
        <v>5.3852084206106765</v>
      </c>
      <c r="C10" s="27">
        <f>'2月'!Z8</f>
        <v>2.0315833259373903</v>
      </c>
      <c r="D10" s="27">
        <f>'3月'!Z8</f>
        <v>4.132583412031333</v>
      </c>
      <c r="E10" s="27">
        <f>'4月'!Z8</f>
        <v>10.5922083457311</v>
      </c>
      <c r="F10" s="27">
        <f>'5月'!Z8</f>
        <v>15.96875</v>
      </c>
      <c r="G10" s="27">
        <f>'6月'!Z8</f>
        <v>18.839166561762493</v>
      </c>
      <c r="H10" s="27">
        <f>'7月'!Z8</f>
        <v>23.86708339055379</v>
      </c>
      <c r="I10" s="27">
        <f>'8月'!Z8</f>
        <v>25.96083354949951</v>
      </c>
      <c r="J10" s="27">
        <f>'9月'!Z8</f>
        <v>24.06041677792867</v>
      </c>
      <c r="K10" s="27">
        <f>'10月'!Z8</f>
        <v>17.242500106493633</v>
      </c>
      <c r="L10" s="27">
        <f>'11月'!Z8</f>
        <v>13.104166626930237</v>
      </c>
      <c r="M10" s="28">
        <f>'12月'!Z8</f>
        <v>7.672374983628591</v>
      </c>
      <c r="N10" s="7"/>
    </row>
    <row r="11" spans="1:14" ht="18" customHeight="1">
      <c r="A11" s="25">
        <v>7</v>
      </c>
      <c r="B11" s="26">
        <f>'1月'!Z9</f>
        <v>7.20700000723203</v>
      </c>
      <c r="C11" s="27">
        <f>'2月'!Z9</f>
        <v>3.9129166590670743</v>
      </c>
      <c r="D11" s="27">
        <f>'3月'!Z9</f>
        <v>4.879250023203592</v>
      </c>
      <c r="E11" s="27">
        <f>'4月'!Z9</f>
        <v>12.111999928951263</v>
      </c>
      <c r="F11" s="27">
        <f>'5月'!Z9</f>
        <v>16.885000030199688</v>
      </c>
      <c r="G11" s="27">
        <f>'6月'!Z9</f>
        <v>19.27749999364217</v>
      </c>
      <c r="H11" s="27">
        <f>'7月'!Z9</f>
        <v>22.25333333015442</v>
      </c>
      <c r="I11" s="27">
        <f>'8月'!Z9</f>
        <v>28.3025000890096</v>
      </c>
      <c r="J11" s="27">
        <f>'9月'!Z9</f>
        <v>24.117499987284344</v>
      </c>
      <c r="K11" s="27">
        <f>'10月'!Z9</f>
        <v>18.83791673183441</v>
      </c>
      <c r="L11" s="27">
        <f>'11月'!Z9</f>
        <v>14.578333338101706</v>
      </c>
      <c r="M11" s="28">
        <f>'12月'!Z9</f>
        <v>5.047333364685376</v>
      </c>
      <c r="N11" s="7"/>
    </row>
    <row r="12" spans="1:14" ht="18" customHeight="1">
      <c r="A12" s="25">
        <v>8</v>
      </c>
      <c r="B12" s="26">
        <f>'1月'!Z10</f>
        <v>7.516708354155223</v>
      </c>
      <c r="C12" s="27">
        <f>'2月'!Z10</f>
        <v>1.6463333442807198</v>
      </c>
      <c r="D12" s="27">
        <f>'3月'!Z10</f>
        <v>4.711333331962426</v>
      </c>
      <c r="E12" s="27">
        <f>'4月'!Z10</f>
        <v>10.737499952316284</v>
      </c>
      <c r="F12" s="27">
        <f>'5月'!Z10</f>
        <v>16.02666664123535</v>
      </c>
      <c r="G12" s="27">
        <f>'6月'!Z10</f>
        <v>18.68541677792867</v>
      </c>
      <c r="H12" s="27">
        <f>'7月'!Z10</f>
        <v>22.067916870117188</v>
      </c>
      <c r="I12" s="27">
        <f>'8月'!Z10</f>
        <v>26.584166685740154</v>
      </c>
      <c r="J12" s="27">
        <f>'9月'!Z10</f>
        <v>23.766249815622967</v>
      </c>
      <c r="K12" s="27">
        <f>'10月'!Z10</f>
        <v>18.09124994277954</v>
      </c>
      <c r="L12" s="27">
        <f>'11月'!Z10</f>
        <v>11.37625002861023</v>
      </c>
      <c r="M12" s="28">
        <f>'12月'!Z10</f>
        <v>6.7259583448370295</v>
      </c>
      <c r="N12" s="7"/>
    </row>
    <row r="13" spans="1:14" ht="18" customHeight="1">
      <c r="A13" s="25">
        <v>9</v>
      </c>
      <c r="B13" s="26">
        <f>'1月'!Z11</f>
        <v>8.074458380540213</v>
      </c>
      <c r="C13" s="27">
        <f>'2月'!Z11</f>
        <v>1.3664166554808617</v>
      </c>
      <c r="D13" s="27">
        <f>'3月'!Z11</f>
        <v>7.839749928563833</v>
      </c>
      <c r="E13" s="27">
        <f>'4月'!Z11</f>
        <v>10.863333344459534</v>
      </c>
      <c r="F13" s="27">
        <f>'5月'!Z11</f>
        <v>15.58999995390574</v>
      </c>
      <c r="G13" s="27">
        <f>'6月'!Z11</f>
        <v>18.636666774749756</v>
      </c>
      <c r="H13" s="27">
        <f>'7月'!Z11</f>
        <v>21.161666711171467</v>
      </c>
      <c r="I13" s="27">
        <f>'8月'!Z11</f>
        <v>24.817083199818928</v>
      </c>
      <c r="J13" s="27">
        <f>'9月'!Z11</f>
        <v>22.860000133514404</v>
      </c>
      <c r="K13" s="27">
        <f>'10月'!Z11</f>
        <v>19.78416681289673</v>
      </c>
      <c r="L13" s="27">
        <f>'11月'!Z11</f>
        <v>9.917500019073486</v>
      </c>
      <c r="M13" s="28">
        <f>'12月'!Z11</f>
        <v>9.25516664981842</v>
      </c>
      <c r="N13" s="7"/>
    </row>
    <row r="14" spans="1:14" ht="18" customHeight="1">
      <c r="A14" s="29">
        <v>10</v>
      </c>
      <c r="B14" s="30">
        <f>'1月'!Z12</f>
        <v>5.875708431005478</v>
      </c>
      <c r="C14" s="31">
        <f>'2月'!Z12</f>
        <v>5.213458349307378</v>
      </c>
      <c r="D14" s="31">
        <f>'3月'!Z12</f>
        <v>6.064458340406418</v>
      </c>
      <c r="E14" s="31">
        <f>'4月'!Z12</f>
        <v>8.36208333571752</v>
      </c>
      <c r="F14" s="31">
        <f>'5月'!Z12</f>
        <v>11.110833366711935</v>
      </c>
      <c r="G14" s="31">
        <f>'6月'!Z12</f>
        <v>16.316249926884968</v>
      </c>
      <c r="H14" s="31">
        <f>'7月'!Z12</f>
        <v>21.395000060399372</v>
      </c>
      <c r="I14" s="31">
        <f>'8月'!Z12</f>
        <v>24.502500136693318</v>
      </c>
      <c r="J14" s="31">
        <f>'9月'!Z12</f>
        <v>21.559583346048992</v>
      </c>
      <c r="K14" s="31">
        <f>'10月'!Z12</f>
        <v>19.239166537920635</v>
      </c>
      <c r="L14" s="31">
        <f>'11月'!Z12</f>
        <v>10.93791659673055</v>
      </c>
      <c r="M14" s="32">
        <f>'12月'!Z12</f>
        <v>11.695416669050852</v>
      </c>
      <c r="N14" s="7"/>
    </row>
    <row r="15" spans="1:14" ht="18" customHeight="1">
      <c r="A15" s="21">
        <v>11</v>
      </c>
      <c r="B15" s="22">
        <f>'1月'!Z13</f>
        <v>7.5140000730752945</v>
      </c>
      <c r="C15" s="23">
        <f>'2月'!Z13</f>
        <v>5.125124999632438</v>
      </c>
      <c r="D15" s="23">
        <f>'3月'!Z13</f>
        <v>9.89820829530557</v>
      </c>
      <c r="E15" s="23">
        <f>'4月'!Z13</f>
        <v>9.677500029404959</v>
      </c>
      <c r="F15" s="23">
        <f>'5月'!Z13</f>
        <v>10.182916720708212</v>
      </c>
      <c r="G15" s="23">
        <f>'6月'!Z13</f>
        <v>19.12541655699412</v>
      </c>
      <c r="H15" s="23">
        <f>'7月'!Z13</f>
        <v>23.75458335876465</v>
      </c>
      <c r="I15" s="23">
        <f>'8月'!Z13</f>
        <v>25.127916653951008</v>
      </c>
      <c r="J15" s="23">
        <f>'9月'!Z13</f>
        <v>20.97250024477641</v>
      </c>
      <c r="K15" s="23">
        <f>'10月'!Z13</f>
        <v>18.616666674613953</v>
      </c>
      <c r="L15" s="23">
        <f>'11月'!Z13</f>
        <v>11.197083314259848</v>
      </c>
      <c r="M15" s="24">
        <f>'12月'!Z13</f>
        <v>11.097625017166138</v>
      </c>
      <c r="N15" s="7"/>
    </row>
    <row r="16" spans="1:14" ht="18" customHeight="1">
      <c r="A16" s="25">
        <v>12</v>
      </c>
      <c r="B16" s="26">
        <f>'1月'!Z14</f>
        <v>4.581166625022888</v>
      </c>
      <c r="C16" s="27">
        <f>'2月'!Z14</f>
        <v>4.763625010848045</v>
      </c>
      <c r="D16" s="27">
        <f>'3月'!Z14</f>
        <v>6.934749980767568</v>
      </c>
      <c r="E16" s="27">
        <f>'4月'!Z14</f>
        <v>11.412499984105429</v>
      </c>
      <c r="F16" s="27">
        <f>'5月'!Z14</f>
        <v>10.132916609446207</v>
      </c>
      <c r="G16" s="27">
        <f>'6月'!Z14</f>
        <v>17.210416714350384</v>
      </c>
      <c r="H16" s="27">
        <f>'7月'!Z14</f>
        <v>24.332916895548504</v>
      </c>
      <c r="I16" s="27">
        <f>'8月'!Z14</f>
        <v>25.735833168029785</v>
      </c>
      <c r="J16" s="27">
        <f>'9月'!Z14</f>
        <v>23.412916660308838</v>
      </c>
      <c r="K16" s="27">
        <f>'10月'!Z14</f>
        <v>15.935000022252401</v>
      </c>
      <c r="L16" s="27">
        <f>'11月'!Z14</f>
        <v>13.131666700045267</v>
      </c>
      <c r="M16" s="28">
        <f>'12月'!Z14</f>
        <v>10.209041635195414</v>
      </c>
      <c r="N16" s="7"/>
    </row>
    <row r="17" spans="1:14" ht="18" customHeight="1">
      <c r="A17" s="25">
        <v>13</v>
      </c>
      <c r="B17" s="26">
        <f>'1月'!Z15</f>
        <v>2.0109167036910853</v>
      </c>
      <c r="C17" s="27">
        <f>'2月'!Z15</f>
        <v>1.0663750040500115</v>
      </c>
      <c r="D17" s="27">
        <f>'3月'!Z15</f>
        <v>7.926833351453145</v>
      </c>
      <c r="E17" s="27">
        <f>'4月'!Z15</f>
        <v>8.651250004768372</v>
      </c>
      <c r="F17" s="27">
        <f>'5月'!Z15</f>
        <v>10.555833458900452</v>
      </c>
      <c r="G17" s="27">
        <f>'6月'!Z15</f>
        <v>18.96624994277954</v>
      </c>
      <c r="H17" s="27">
        <f>'7月'!Z15</f>
        <v>22.68000014623006</v>
      </c>
      <c r="I17" s="27">
        <f>'8月'!Z15</f>
        <v>26.630833228429157</v>
      </c>
      <c r="J17" s="27">
        <f>'9月'!Z15</f>
        <v>23.03416657447815</v>
      </c>
      <c r="K17" s="27">
        <f>'10月'!Z15</f>
        <v>16.381250023841858</v>
      </c>
      <c r="L17" s="27">
        <f>'11月'!Z15</f>
        <v>13.837083379427591</v>
      </c>
      <c r="M17" s="28">
        <f>'12月'!Z15</f>
        <v>9.892500003178915</v>
      </c>
      <c r="N17" s="7"/>
    </row>
    <row r="18" spans="1:14" ht="18" customHeight="1">
      <c r="A18" s="25">
        <v>14</v>
      </c>
      <c r="B18" s="26">
        <f>'1月'!Z16</f>
        <v>2.1350833360726633</v>
      </c>
      <c r="C18" s="27">
        <f>'2月'!Z16</f>
        <v>1.944291653887679</v>
      </c>
      <c r="D18" s="27">
        <f>'3月'!Z16</f>
        <v>11.830833315849304</v>
      </c>
      <c r="E18" s="27">
        <f>'4月'!Z16</f>
        <v>10.24916660785675</v>
      </c>
      <c r="F18" s="27">
        <f>'5月'!Z16</f>
        <v>11.484999895095825</v>
      </c>
      <c r="G18" s="27">
        <f>'6月'!Z16</f>
        <v>18.617500066757202</v>
      </c>
      <c r="H18" s="27">
        <f>'7月'!Z16</f>
        <v>25.040833393732708</v>
      </c>
      <c r="I18" s="27">
        <f>'8月'!Z16</f>
        <v>26.424583435058594</v>
      </c>
      <c r="J18" s="27">
        <f>'9月'!Z16</f>
        <v>22.869583288828533</v>
      </c>
      <c r="K18" s="27">
        <f>'10月'!Z16</f>
        <v>17.409166653951008</v>
      </c>
      <c r="L18" s="27">
        <f>'11月'!Z16</f>
        <v>13.87458316485087</v>
      </c>
      <c r="M18" s="28">
        <f>'12月'!Z16</f>
        <v>5.788874963919322</v>
      </c>
      <c r="N18" s="7"/>
    </row>
    <row r="19" spans="1:14" ht="18" customHeight="1">
      <c r="A19" s="25">
        <v>15</v>
      </c>
      <c r="B19" s="26">
        <f>'1月'!Z17</f>
        <v>2.2938750262061753</v>
      </c>
      <c r="C19" s="27">
        <f>'2月'!Z17</f>
        <v>2.7732500235239663</v>
      </c>
      <c r="D19" s="27">
        <f>'3月'!Z17</f>
        <v>11.60875008503596</v>
      </c>
      <c r="E19" s="27">
        <f>'4月'!Z17</f>
        <v>10.081374982992807</v>
      </c>
      <c r="F19" s="27">
        <f>'5月'!Z17</f>
        <v>13.677916725476583</v>
      </c>
      <c r="G19" s="27">
        <f>'6月'!Z17</f>
        <v>17.109166383743286</v>
      </c>
      <c r="H19" s="27">
        <f>'7月'!Z17</f>
        <v>23.43291664123535</v>
      </c>
      <c r="I19" s="27">
        <f>'8月'!Z17</f>
        <v>27.211249987284344</v>
      </c>
      <c r="J19" s="27">
        <f>'9月'!Z17</f>
        <v>22.621250073115032</v>
      </c>
      <c r="K19" s="27">
        <f>'10月'!Z17</f>
        <v>17.513749957084656</v>
      </c>
      <c r="L19" s="27">
        <f>'11月'!Z17</f>
        <v>15.195000171661377</v>
      </c>
      <c r="M19" s="28">
        <f>'12月'!Z17</f>
        <v>4.512708261298637</v>
      </c>
      <c r="N19" s="7"/>
    </row>
    <row r="20" spans="1:14" ht="18" customHeight="1">
      <c r="A20" s="25">
        <v>16</v>
      </c>
      <c r="B20" s="26">
        <f>'1月'!Z18</f>
        <v>3.4255833799640336</v>
      </c>
      <c r="C20" s="27">
        <f>'2月'!Z18</f>
        <v>1.571499996818602</v>
      </c>
      <c r="D20" s="27">
        <f>'3月'!Z18</f>
        <v>10.968791703383127</v>
      </c>
      <c r="E20" s="27">
        <f>'4月'!Z18</f>
        <v>14.205708463986715</v>
      </c>
      <c r="F20" s="27">
        <f>'5月'!Z18</f>
        <v>15.34833331902822</v>
      </c>
      <c r="G20" s="27">
        <f>'6月'!Z18</f>
        <v>19.12416672706604</v>
      </c>
      <c r="H20" s="27">
        <f>'7月'!Z18</f>
        <v>23.008750200271606</v>
      </c>
      <c r="I20" s="27">
        <f>'8月'!Z18</f>
        <v>25.301250060399372</v>
      </c>
      <c r="J20" s="27">
        <f>'9月'!Z18</f>
        <v>21.641249895095825</v>
      </c>
      <c r="K20" s="27">
        <f>'10月'!Z18</f>
        <v>16.397916714350384</v>
      </c>
      <c r="L20" s="27">
        <f>'11月'!Z18</f>
        <v>14.804999947547913</v>
      </c>
      <c r="M20" s="28">
        <f>'12月'!Z18</f>
        <v>6.552833370864391</v>
      </c>
      <c r="N20" s="7"/>
    </row>
    <row r="21" spans="1:14" ht="18" customHeight="1">
      <c r="A21" s="25">
        <v>17</v>
      </c>
      <c r="B21" s="26">
        <f>'1月'!Z19</f>
        <v>1.7242916356772184</v>
      </c>
      <c r="C21" s="27">
        <f>'2月'!Z19</f>
        <v>1.4085833332501352</v>
      </c>
      <c r="D21" s="27">
        <f>'3月'!Z19</f>
        <v>10.362916707992554</v>
      </c>
      <c r="E21" s="27">
        <f>'4月'!Z19</f>
        <v>14.823333342870077</v>
      </c>
      <c r="F21" s="27">
        <f>'5月'!Z19</f>
        <v>15.016666531562805</v>
      </c>
      <c r="G21" s="27">
        <f>'6月'!Z19</f>
        <v>18.302500009536743</v>
      </c>
      <c r="H21" s="27">
        <f>'7月'!Z19</f>
        <v>23.89791663487752</v>
      </c>
      <c r="I21" s="27">
        <f>'8月'!Z19</f>
        <v>20.762499888737995</v>
      </c>
      <c r="J21" s="27">
        <f>'9月'!Z19</f>
        <v>21.97333312034607</v>
      </c>
      <c r="K21" s="27">
        <f>'10月'!Z19</f>
        <v>16.96416648228963</v>
      </c>
      <c r="L21" s="27">
        <f>'11月'!Z19</f>
        <v>14.453749974568685</v>
      </c>
      <c r="M21" s="28">
        <f>'12月'!Z19</f>
        <v>9.026875019073486</v>
      </c>
      <c r="N21" s="7"/>
    </row>
    <row r="22" spans="1:14" ht="18" customHeight="1">
      <c r="A22" s="25">
        <v>18</v>
      </c>
      <c r="B22" s="26">
        <f>'1月'!Z20</f>
        <v>1.1200416833162308</v>
      </c>
      <c r="C22" s="27">
        <f>'2月'!Z20</f>
        <v>1.856250025331974</v>
      </c>
      <c r="D22" s="27">
        <f>'3月'!Z20</f>
        <v>9.805499990781149</v>
      </c>
      <c r="E22" s="27">
        <f>'4月'!Z20</f>
        <v>11.831666668256124</v>
      </c>
      <c r="F22" s="27">
        <f>'5月'!Z20</f>
        <v>14.620000084241232</v>
      </c>
      <c r="G22" s="27">
        <f>'6月'!Z20</f>
        <v>18.490833401679993</v>
      </c>
      <c r="H22" s="27">
        <f>'7月'!Z20</f>
        <v>23.66416660944621</v>
      </c>
      <c r="I22" s="27">
        <f>'8月'!Z20</f>
        <v>22.75041659673055</v>
      </c>
      <c r="J22" s="27">
        <f>'9月'!Z20</f>
        <v>22.104999939600628</v>
      </c>
      <c r="K22" s="27">
        <f>'10月'!Z20</f>
        <v>18.09124982357025</v>
      </c>
      <c r="L22" s="27">
        <f>'11月'!Z20</f>
        <v>12.720833400885263</v>
      </c>
      <c r="M22" s="28">
        <f>'12月'!Z20</f>
        <v>10.423750023047129</v>
      </c>
      <c r="N22" s="7"/>
    </row>
    <row r="23" spans="1:14" ht="18" customHeight="1">
      <c r="A23" s="25">
        <v>19</v>
      </c>
      <c r="B23" s="26">
        <f>'1月'!Z21</f>
        <v>1.5814583230142791</v>
      </c>
      <c r="C23" s="27">
        <f>'2月'!Z21</f>
        <v>3.0513333107034364</v>
      </c>
      <c r="D23" s="27">
        <f>'3月'!Z21</f>
        <v>9.774124960104624</v>
      </c>
      <c r="E23" s="27">
        <f>'4月'!Z21</f>
        <v>12.823750098546347</v>
      </c>
      <c r="F23" s="27">
        <f>'5月'!Z21</f>
        <v>16.296250065167744</v>
      </c>
      <c r="G23" s="27">
        <f>'6月'!Z21</f>
        <v>21.817083438237507</v>
      </c>
      <c r="H23" s="27">
        <f>'7月'!Z21</f>
        <v>24.458749930063885</v>
      </c>
      <c r="I23" s="27">
        <f>'8月'!Z21</f>
        <v>23.69791642824809</v>
      </c>
      <c r="J23" s="27">
        <f>'9月'!Z21</f>
        <v>22.480000178019207</v>
      </c>
      <c r="K23" s="27">
        <f>'10月'!Z21</f>
        <v>19.104583342870075</v>
      </c>
      <c r="L23" s="27">
        <f>'11月'!Z21</f>
        <v>8.27533327539762</v>
      </c>
      <c r="M23" s="28">
        <f>'12月'!Z21</f>
        <v>6.884458323319753</v>
      </c>
      <c r="N23" s="7"/>
    </row>
    <row r="24" spans="1:14" ht="18" customHeight="1">
      <c r="A24" s="29">
        <v>20</v>
      </c>
      <c r="B24" s="30">
        <f>'1月'!Z22</f>
        <v>2.150166690349579</v>
      </c>
      <c r="C24" s="31">
        <f>'2月'!Z22</f>
        <v>5.0359166245907545</v>
      </c>
      <c r="D24" s="31">
        <f>'3月'!Z22</f>
        <v>8.729166686534882</v>
      </c>
      <c r="E24" s="31">
        <f>'4月'!Z22</f>
        <v>13.282083431879679</v>
      </c>
      <c r="F24" s="31">
        <f>'5月'!Z22</f>
        <v>16.601666688919067</v>
      </c>
      <c r="G24" s="31">
        <f>'6月'!Z22</f>
        <v>21.6537500222524</v>
      </c>
      <c r="H24" s="31">
        <f>'7月'!Z22</f>
        <v>21.697500069936115</v>
      </c>
      <c r="I24" s="31">
        <f>'8月'!Z22</f>
        <v>24.571250279744465</v>
      </c>
      <c r="J24" s="31">
        <f>'9月'!Z22</f>
        <v>22.274166504542034</v>
      </c>
      <c r="K24" s="31">
        <f>'10月'!Z22</f>
        <v>18.9920832713445</v>
      </c>
      <c r="L24" s="31">
        <f>'11月'!Z22</f>
        <v>6.556249961256981</v>
      </c>
      <c r="M24" s="32">
        <f>'12月'!Z22</f>
        <v>6.46095830698808</v>
      </c>
      <c r="N24" s="7"/>
    </row>
    <row r="25" spans="1:14" ht="18" customHeight="1">
      <c r="A25" s="21">
        <v>21</v>
      </c>
      <c r="B25" s="22">
        <f>'1月'!Z23</f>
        <v>3.1468333303928375</v>
      </c>
      <c r="C25" s="23">
        <f>'2月'!Z23</f>
        <v>5.078708280033122</v>
      </c>
      <c r="D25" s="23">
        <f>'3月'!Z23</f>
        <v>8.699124991893768</v>
      </c>
      <c r="E25" s="23">
        <f>'4月'!Z23</f>
        <v>11.420416712760925</v>
      </c>
      <c r="F25" s="23">
        <f>'5月'!Z23</f>
        <v>15.65791662534078</v>
      </c>
      <c r="G25" s="23">
        <f>'6月'!Z23</f>
        <v>20.488749821980793</v>
      </c>
      <c r="H25" s="23">
        <f>'7月'!Z23</f>
        <v>22.71625010172526</v>
      </c>
      <c r="I25" s="23">
        <f>'8月'!Z23</f>
        <v>22.832916657129925</v>
      </c>
      <c r="J25" s="23">
        <f>'9月'!Z23</f>
        <v>21.605833450953167</v>
      </c>
      <c r="K25" s="23">
        <f>'10月'!Z23</f>
        <v>16.991250038146973</v>
      </c>
      <c r="L25" s="23">
        <f>'11月'!Z23</f>
        <v>7.492875018001844</v>
      </c>
      <c r="M25" s="24">
        <f>'12月'!Z23</f>
        <v>10.799041817585627</v>
      </c>
      <c r="N25" s="7"/>
    </row>
    <row r="26" spans="1:14" ht="18" customHeight="1">
      <c r="A26" s="25">
        <v>22</v>
      </c>
      <c r="B26" s="26">
        <f>'1月'!Z24</f>
        <v>2.570291663209597</v>
      </c>
      <c r="C26" s="27">
        <f>'2月'!Z24</f>
        <v>8.522958318392435</v>
      </c>
      <c r="D26" s="27">
        <f>'3月'!Z24</f>
        <v>8.244583308696747</v>
      </c>
      <c r="E26" s="27">
        <f>'4月'!Z24</f>
        <v>10.663333257039389</v>
      </c>
      <c r="F26" s="27">
        <f>'5月'!Z24</f>
        <v>18.459999918937683</v>
      </c>
      <c r="G26" s="27">
        <f>'6月'!Z24</f>
        <v>18.068333466847736</v>
      </c>
      <c r="H26" s="27">
        <f>'7月'!Z24</f>
        <v>24.744583527247112</v>
      </c>
      <c r="I26" s="27">
        <f>'8月'!Z24</f>
        <v>20.00291657447815</v>
      </c>
      <c r="J26" s="27">
        <f>'9月'!Z24</f>
        <v>18.950000047683716</v>
      </c>
      <c r="K26" s="27">
        <f>'10月'!Z24</f>
        <v>16.8149999777476</v>
      </c>
      <c r="L26" s="27">
        <f>'11月'!Z24</f>
        <v>7.556083331505458</v>
      </c>
      <c r="M26" s="28">
        <f>'12月'!Z24</f>
        <v>8.595875089367231</v>
      </c>
      <c r="N26" s="7"/>
    </row>
    <row r="27" spans="1:14" ht="18" customHeight="1">
      <c r="A27" s="25">
        <v>23</v>
      </c>
      <c r="B27" s="26">
        <f>'1月'!Z25</f>
        <v>3.095375004224479</v>
      </c>
      <c r="C27" s="27">
        <f>'2月'!Z25</f>
        <v>7.045416699722409</v>
      </c>
      <c r="D27" s="27">
        <f>'3月'!Z25</f>
        <v>7.843416680892308</v>
      </c>
      <c r="E27" s="27">
        <f>'4月'!Z25</f>
        <v>11.090791682402292</v>
      </c>
      <c r="F27" s="27">
        <f>'5月'!Z25</f>
        <v>20.603333473205566</v>
      </c>
      <c r="G27" s="27">
        <f>'6月'!Z25</f>
        <v>18.084583441416424</v>
      </c>
      <c r="H27" s="27">
        <f>'7月'!Z25</f>
        <v>26.710833311080933</v>
      </c>
      <c r="I27" s="27">
        <f>'8月'!Z25</f>
        <v>19.986250003178913</v>
      </c>
      <c r="J27" s="27">
        <f>'9月'!Z25</f>
        <v>21.25124990940094</v>
      </c>
      <c r="K27" s="27">
        <f>'10月'!Z25</f>
        <v>19.34124978383382</v>
      </c>
      <c r="L27" s="27">
        <f>'11月'!Z25</f>
        <v>8.283750007549921</v>
      </c>
      <c r="M27" s="28">
        <f>'12月'!Z25</f>
        <v>4.050750017166138</v>
      </c>
      <c r="N27" s="7"/>
    </row>
    <row r="28" spans="1:14" ht="18" customHeight="1">
      <c r="A28" s="25">
        <v>24</v>
      </c>
      <c r="B28" s="26">
        <f>'1月'!Z26</f>
        <v>3.3484166699151197</v>
      </c>
      <c r="C28" s="27">
        <f>'2月'!Z26</f>
        <v>2.0802083338300386</v>
      </c>
      <c r="D28" s="27">
        <f>'3月'!Z26</f>
        <v>7.109124958515167</v>
      </c>
      <c r="E28" s="27">
        <f>'4月'!Z26</f>
        <v>13.580416679382324</v>
      </c>
      <c r="F28" s="27">
        <f>'5月'!Z26</f>
        <v>18.615000168482464</v>
      </c>
      <c r="G28" s="27">
        <f>'6月'!Z26</f>
        <v>20.427499930063885</v>
      </c>
      <c r="H28" s="27">
        <f>'7月'!Z26</f>
        <v>26.62083339691162</v>
      </c>
      <c r="I28" s="27">
        <f>'8月'!Z26</f>
        <v>22.28208327293396</v>
      </c>
      <c r="J28" s="27">
        <f>'9月'!Z26</f>
        <v>21.97666660944621</v>
      </c>
      <c r="K28" s="27">
        <f>'10月'!Z26</f>
        <v>20.380833466847736</v>
      </c>
      <c r="L28" s="27">
        <f>'11月'!Z26</f>
        <v>8.039374887943268</v>
      </c>
      <c r="M28" s="28">
        <f>'12月'!Z26</f>
        <v>4.74058329531302</v>
      </c>
      <c r="N28" s="7"/>
    </row>
    <row r="29" spans="1:14" ht="18" customHeight="1">
      <c r="A29" s="25">
        <v>25</v>
      </c>
      <c r="B29" s="26">
        <f>'1月'!Z27</f>
        <v>1.794583324342966</v>
      </c>
      <c r="C29" s="27">
        <f>'2月'!Z27</f>
        <v>2.1726666685814657</v>
      </c>
      <c r="D29" s="27">
        <f>'3月'!Z27</f>
        <v>9.522541671991348</v>
      </c>
      <c r="E29" s="27">
        <f>'4月'!Z27</f>
        <v>10.368749936421713</v>
      </c>
      <c r="F29" s="27">
        <f>'5月'!Z27</f>
        <v>16.202083468437195</v>
      </c>
      <c r="G29" s="27">
        <f>'6月'!Z27</f>
        <v>17.46875015894572</v>
      </c>
      <c r="H29" s="27">
        <f>'7月'!Z27</f>
        <v>24.019166946411133</v>
      </c>
      <c r="I29" s="27">
        <f>'8月'!Z27</f>
        <v>22.799999952316284</v>
      </c>
      <c r="J29" s="27">
        <f>'9月'!Z27</f>
        <v>21.325416723887127</v>
      </c>
      <c r="K29" s="27">
        <f>'10月'!Z27</f>
        <v>17.9645832379659</v>
      </c>
      <c r="L29" s="27">
        <f>'11月'!Z27</f>
        <v>7.640291641155879</v>
      </c>
      <c r="M29" s="28">
        <f>'12月'!Z27</f>
        <v>5.889083318412304</v>
      </c>
      <c r="N29" s="7"/>
    </row>
    <row r="30" spans="1:14" ht="18" customHeight="1">
      <c r="A30" s="25">
        <v>26</v>
      </c>
      <c r="B30" s="26">
        <f>'1月'!Z28</f>
        <v>1.7160833030939102</v>
      </c>
      <c r="C30" s="27">
        <f>'2月'!Z28</f>
        <v>7.240916619698207</v>
      </c>
      <c r="D30" s="27">
        <f>'3月'!Z28</f>
        <v>11.43499998251597</v>
      </c>
      <c r="E30" s="27">
        <f>'4月'!Z28</f>
        <v>10.81416666507721</v>
      </c>
      <c r="F30" s="27">
        <f>'5月'!Z28</f>
        <v>17.306666652361553</v>
      </c>
      <c r="G30" s="27">
        <f>'6月'!Z28</f>
        <v>15.668750007947287</v>
      </c>
      <c r="H30" s="27">
        <f>'7月'!Z28</f>
        <v>23.359583298365276</v>
      </c>
      <c r="I30" s="27">
        <f>'8月'!Z28</f>
        <v>21.56750003496806</v>
      </c>
      <c r="J30" s="27">
        <f>'9月'!Z28</f>
        <v>19.9337500333786</v>
      </c>
      <c r="K30" s="27">
        <f>'10月'!Z28</f>
        <v>17.13291660944621</v>
      </c>
      <c r="L30" s="27">
        <f>'11月'!Z28</f>
        <v>9.449666659037272</v>
      </c>
      <c r="M30" s="28">
        <f>'12月'!Z28</f>
        <v>1.8594583524391055</v>
      </c>
      <c r="N30" s="7"/>
    </row>
    <row r="31" spans="1:14" ht="18" customHeight="1">
      <c r="A31" s="25">
        <v>27</v>
      </c>
      <c r="B31" s="26">
        <f>'1月'!Z29</f>
        <v>1.8781250075747569</v>
      </c>
      <c r="C31" s="27">
        <f>'2月'!Z29</f>
        <v>4.183166659126679</v>
      </c>
      <c r="D31" s="27">
        <f>'3月'!Z29</f>
        <v>10.36816668510437</v>
      </c>
      <c r="E31" s="27">
        <f>'4月'!Z29</f>
        <v>12.147916714350382</v>
      </c>
      <c r="F31" s="27">
        <f>'5月'!Z29</f>
        <v>16.46833348274231</v>
      </c>
      <c r="G31" s="27">
        <f>'6月'!Z29</f>
        <v>17.395000100135803</v>
      </c>
      <c r="H31" s="27">
        <f>'7月'!Z29</f>
        <v>24.02624996503194</v>
      </c>
      <c r="I31" s="27">
        <f>'8月'!Z29</f>
        <v>22.388750235239666</v>
      </c>
      <c r="J31" s="27">
        <f>'9月'!Z29</f>
        <v>17.454166531562805</v>
      </c>
      <c r="K31" s="27">
        <f>'10月'!Z29</f>
        <v>15.789999842643738</v>
      </c>
      <c r="L31" s="27">
        <f>'11月'!Z29</f>
        <v>7.22708335518837</v>
      </c>
      <c r="M31" s="28">
        <f>'12月'!Z29</f>
        <v>2.0970416565736136</v>
      </c>
      <c r="N31" s="7"/>
    </row>
    <row r="32" spans="1:14" ht="18" customHeight="1">
      <c r="A32" s="25">
        <v>28</v>
      </c>
      <c r="B32" s="26">
        <f>'1月'!Z30</f>
        <v>2.461875006556511</v>
      </c>
      <c r="C32" s="27">
        <f>'2月'!Z30</f>
        <v>3.9560833548506102</v>
      </c>
      <c r="D32" s="27">
        <f>'3月'!Z30</f>
        <v>8.377999941507975</v>
      </c>
      <c r="E32" s="27">
        <f>'4月'!Z30</f>
        <v>12.475833296775818</v>
      </c>
      <c r="F32" s="27">
        <f>'5月'!Z30</f>
        <v>15.002083420753479</v>
      </c>
      <c r="G32" s="27">
        <f>'6月'!Z30</f>
        <v>19.868750015894573</v>
      </c>
      <c r="H32" s="27">
        <f>'7月'!Z30</f>
        <v>25.369999885559082</v>
      </c>
      <c r="I32" s="27">
        <f>'8月'!Z30</f>
        <v>23.792083342870075</v>
      </c>
      <c r="J32" s="27">
        <f>'9月'!Z30</f>
        <v>16.681249777475994</v>
      </c>
      <c r="K32" s="27">
        <f>'10月'!Z30</f>
        <v>14.579999883969625</v>
      </c>
      <c r="L32" s="27">
        <f>'11月'!Z30</f>
        <v>9.63162495692571</v>
      </c>
      <c r="M32" s="28">
        <f>'12月'!Z30</f>
        <v>3.1025833003222942</v>
      </c>
      <c r="N32" s="7"/>
    </row>
    <row r="33" spans="1:14" ht="18" customHeight="1">
      <c r="A33" s="25">
        <v>29</v>
      </c>
      <c r="B33" s="26">
        <f>'1月'!Z31</f>
        <v>4.247249975800514</v>
      </c>
      <c r="C33" s="27">
        <f>'2月'!Z31</f>
        <v>5.667875021696091</v>
      </c>
      <c r="D33" s="27">
        <f>'3月'!Z31</f>
        <v>8.484541634718576</v>
      </c>
      <c r="E33" s="27">
        <f>'4月'!Z31</f>
        <v>14.34624989827474</v>
      </c>
      <c r="F33" s="27">
        <f>'5月'!Z31</f>
        <v>12.802500089009603</v>
      </c>
      <c r="G33" s="27">
        <f>'6月'!Z31</f>
        <v>19.22333335876465</v>
      </c>
      <c r="H33" s="27">
        <f>'7月'!Z31</f>
        <v>24.504999955495197</v>
      </c>
      <c r="I33" s="27">
        <f>'8月'!Z31</f>
        <v>24.258749961853027</v>
      </c>
      <c r="J33" s="27">
        <f>'9月'!Z31</f>
        <v>16.200000127156574</v>
      </c>
      <c r="K33" s="27">
        <f>'10月'!Z31</f>
        <v>14.222083330154419</v>
      </c>
      <c r="L33" s="27">
        <f>'11月'!Z31</f>
        <v>10.251833160718283</v>
      </c>
      <c r="M33" s="28">
        <f>'12月'!Z31</f>
        <v>5.823000002652407</v>
      </c>
      <c r="N33" s="7"/>
    </row>
    <row r="34" spans="1:14" ht="18" customHeight="1">
      <c r="A34" s="25">
        <v>30</v>
      </c>
      <c r="B34" s="26">
        <f>'1月'!Z32</f>
        <v>6.979583303133647</v>
      </c>
      <c r="C34" s="27"/>
      <c r="D34" s="27">
        <f>'3月'!Z32</f>
        <v>7.5443750222524</v>
      </c>
      <c r="E34" s="27">
        <f>'4月'!Z32</f>
        <v>15.882499893506369</v>
      </c>
      <c r="F34" s="27">
        <f>'5月'!Z32</f>
        <v>12.638750076293945</v>
      </c>
      <c r="G34" s="27">
        <f>'6月'!Z32</f>
        <v>18.580416639645893</v>
      </c>
      <c r="H34" s="27">
        <f>'7月'!Z32</f>
        <v>23.06416654586792</v>
      </c>
      <c r="I34" s="27">
        <f>'8月'!Z32</f>
        <v>24.65541672706604</v>
      </c>
      <c r="J34" s="27">
        <f>'9月'!Z32</f>
        <v>16.861249844233196</v>
      </c>
      <c r="K34" s="27">
        <f>'10月'!Z32</f>
        <v>12.045416593551636</v>
      </c>
      <c r="L34" s="27">
        <f>'11月'!Z32</f>
        <v>8.14195821682612</v>
      </c>
      <c r="M34" s="28">
        <f>'12月'!Z32</f>
        <v>6.28341668844223</v>
      </c>
      <c r="N34" s="7"/>
    </row>
    <row r="35" spans="1:14" ht="18" customHeight="1">
      <c r="A35" s="33">
        <v>31</v>
      </c>
      <c r="B35" s="34">
        <f>'1月'!Z33</f>
        <v>4.060833329955737</v>
      </c>
      <c r="C35" s="35"/>
      <c r="D35" s="35">
        <f>'3月'!Z33</f>
        <v>5.05783333381017</v>
      </c>
      <c r="E35" s="35"/>
      <c r="F35" s="35">
        <f>'5月'!Z33</f>
        <v>12.62333333492279</v>
      </c>
      <c r="G35" s="35"/>
      <c r="H35" s="35">
        <f>'7月'!Z33</f>
        <v>22.726250012715656</v>
      </c>
      <c r="I35" s="35">
        <f>'8月'!Z33</f>
        <v>23.832916657129925</v>
      </c>
      <c r="J35" s="35"/>
      <c r="K35" s="35">
        <f>'10月'!Z33</f>
        <v>11.495833357175192</v>
      </c>
      <c r="L35" s="35"/>
      <c r="M35" s="36">
        <f>'12月'!Z33</f>
        <v>3.9643749967217445</v>
      </c>
      <c r="N35" s="7"/>
    </row>
    <row r="36" spans="1:14" ht="18" customHeight="1">
      <c r="A36" s="178" t="s">
        <v>63</v>
      </c>
      <c r="B36" s="179">
        <f>AVERAGE(B5:B35)</f>
        <v>3.6535524280431377</v>
      </c>
      <c r="C36" s="180">
        <f aca="true" t="shared" si="0" ref="C36:M36">AVERAGE(C5:C35)</f>
        <v>3.5107787360474685</v>
      </c>
      <c r="D36" s="180">
        <f t="shared" si="0"/>
        <v>7.959684145236287</v>
      </c>
      <c r="E36" s="180">
        <f t="shared" si="0"/>
        <v>11.408343061887555</v>
      </c>
      <c r="F36" s="180">
        <f t="shared" si="0"/>
        <v>15.089422068288249</v>
      </c>
      <c r="G36" s="180">
        <f t="shared" si="0"/>
        <v>18.15412501891454</v>
      </c>
      <c r="H36" s="180">
        <f t="shared" si="0"/>
        <v>23.27360219083807</v>
      </c>
      <c r="I36" s="180">
        <f t="shared" si="0"/>
        <v>24.31556452217922</v>
      </c>
      <c r="J36" s="180">
        <f t="shared" si="0"/>
        <v>21.902111110422346</v>
      </c>
      <c r="K36" s="180">
        <f t="shared" si="0"/>
        <v>17.200322571621147</v>
      </c>
      <c r="L36" s="180">
        <f t="shared" si="0"/>
        <v>11.048134700234774</v>
      </c>
      <c r="M36" s="181">
        <f t="shared" si="0"/>
        <v>7.331096781828312</v>
      </c>
      <c r="N36" s="7"/>
    </row>
    <row r="37" spans="1:14" ht="18" customHeight="1">
      <c r="A37" s="37" t="s">
        <v>506</v>
      </c>
      <c r="B37" s="38">
        <f>AVERAGE(B5:B14)</f>
        <v>4.942429187474772</v>
      </c>
      <c r="C37" s="39">
        <f aca="true" t="shared" si="1" ref="C37:M37">AVERAGE(C5:C14)</f>
        <v>2.726833340680847</v>
      </c>
      <c r="D37" s="39">
        <f t="shared" si="1"/>
        <v>5.622362521321824</v>
      </c>
      <c r="E37" s="39">
        <f t="shared" si="1"/>
        <v>10.242158350596826</v>
      </c>
      <c r="F37" s="39">
        <f t="shared" si="1"/>
        <v>15.747458330790204</v>
      </c>
      <c r="G37" s="39">
        <f t="shared" si="1"/>
        <v>16.893250036239625</v>
      </c>
      <c r="H37" s="39">
        <f t="shared" si="1"/>
        <v>21.76504170894623</v>
      </c>
      <c r="I37" s="39">
        <f t="shared" si="1"/>
        <v>25.716916704177855</v>
      </c>
      <c r="J37" s="39">
        <f t="shared" si="1"/>
        <v>24.143958377838132</v>
      </c>
      <c r="K37" s="39">
        <f t="shared" si="1"/>
        <v>18.104500063260396</v>
      </c>
      <c r="L37" s="39">
        <f t="shared" si="1"/>
        <v>12.368291648228963</v>
      </c>
      <c r="M37" s="40">
        <f t="shared" si="1"/>
        <v>8.920916677763065</v>
      </c>
      <c r="N37" s="7"/>
    </row>
    <row r="38" spans="1:14" ht="18" customHeight="1">
      <c r="A38" s="41" t="s">
        <v>507</v>
      </c>
      <c r="B38" s="42">
        <f>AVERAGE(B15:B24)</f>
        <v>2.853658347638945</v>
      </c>
      <c r="C38" s="43">
        <f aca="true" t="shared" si="2" ref="C38:M38">AVERAGE(C15:C24)</f>
        <v>2.8596249982637043</v>
      </c>
      <c r="D38" s="43">
        <f t="shared" si="2"/>
        <v>9.783987507720788</v>
      </c>
      <c r="E38" s="43">
        <f t="shared" si="2"/>
        <v>11.703833361466724</v>
      </c>
      <c r="F38" s="43">
        <f t="shared" si="2"/>
        <v>13.391750009854633</v>
      </c>
      <c r="G38" s="43">
        <f t="shared" si="2"/>
        <v>19.041708326339723</v>
      </c>
      <c r="H38" s="43">
        <f t="shared" si="2"/>
        <v>23.596833388010662</v>
      </c>
      <c r="I38" s="43">
        <f t="shared" si="2"/>
        <v>24.82137497266134</v>
      </c>
      <c r="J38" s="43">
        <f t="shared" si="2"/>
        <v>22.338416647911068</v>
      </c>
      <c r="K38" s="43">
        <f t="shared" si="2"/>
        <v>17.540583296616877</v>
      </c>
      <c r="L38" s="43">
        <f t="shared" si="2"/>
        <v>12.404658328990141</v>
      </c>
      <c r="M38" s="44">
        <f t="shared" si="2"/>
        <v>8.084962492405126</v>
      </c>
      <c r="N38" s="7"/>
    </row>
    <row r="39" spans="1:14" ht="18" customHeight="1">
      <c r="A39" s="45" t="s">
        <v>508</v>
      </c>
      <c r="B39" s="46">
        <f>AVERAGE(B25:B35)</f>
        <v>3.2090227198363706</v>
      </c>
      <c r="C39" s="47">
        <f aca="true" t="shared" si="3" ref="C39:M39">AVERAGE(C25:C35)</f>
        <v>5.105333328436784</v>
      </c>
      <c r="D39" s="47">
        <f t="shared" si="3"/>
        <v>8.42606438289989</v>
      </c>
      <c r="E39" s="47">
        <f t="shared" si="3"/>
        <v>12.279037473599116</v>
      </c>
      <c r="F39" s="47">
        <f t="shared" si="3"/>
        <v>16.034545519135218</v>
      </c>
      <c r="G39" s="47">
        <f t="shared" si="3"/>
        <v>18.527416694164277</v>
      </c>
      <c r="H39" s="47">
        <f t="shared" si="3"/>
        <v>24.35117426785556</v>
      </c>
      <c r="I39" s="47">
        <f t="shared" si="3"/>
        <v>22.581780310833093</v>
      </c>
      <c r="J39" s="47">
        <f t="shared" si="3"/>
        <v>19.223958305517833</v>
      </c>
      <c r="K39" s="47">
        <f t="shared" si="3"/>
        <v>16.069015101952985</v>
      </c>
      <c r="L39" s="47">
        <f t="shared" si="3"/>
        <v>8.371454123485211</v>
      </c>
      <c r="M39" s="48">
        <f t="shared" si="3"/>
        <v>5.200473503181429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509</v>
      </c>
      <c r="B1" s="50"/>
      <c r="C1" s="50"/>
      <c r="D1" s="50"/>
      <c r="E1" s="50"/>
      <c r="F1" s="50"/>
      <c r="G1" s="51"/>
      <c r="H1" s="51"/>
      <c r="I1" s="174">
        <f>'1月'!Z1</f>
        <v>2008</v>
      </c>
      <c r="J1" s="173" t="s">
        <v>2</v>
      </c>
      <c r="K1" s="172" t="str">
        <f>("（平成"&amp;TEXT((I1-1988),"0")&amp;"年）")</f>
        <v>（平成20年）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493</v>
      </c>
      <c r="C3" s="60" t="s">
        <v>494</v>
      </c>
      <c r="D3" s="60" t="s">
        <v>495</v>
      </c>
      <c r="E3" s="60" t="s">
        <v>496</v>
      </c>
      <c r="F3" s="60" t="s">
        <v>497</v>
      </c>
      <c r="G3" s="60" t="s">
        <v>498</v>
      </c>
      <c r="H3" s="60" t="s">
        <v>499</v>
      </c>
      <c r="I3" s="60" t="s">
        <v>500</v>
      </c>
      <c r="J3" s="60" t="s">
        <v>501</v>
      </c>
      <c r="K3" s="60" t="s">
        <v>502</v>
      </c>
      <c r="L3" s="60" t="s">
        <v>503</v>
      </c>
      <c r="M3" s="61" t="s">
        <v>504</v>
      </c>
      <c r="N3" s="52"/>
    </row>
    <row r="4" spans="1:14" ht="16.5" customHeight="1">
      <c r="A4" s="62" t="s">
        <v>505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8.430000305175781</v>
      </c>
      <c r="C5" s="68">
        <f>'2月'!AA3</f>
        <v>8.4399995803833</v>
      </c>
      <c r="D5" s="68">
        <f>'3月'!AA3</f>
        <v>13.319999694824219</v>
      </c>
      <c r="E5" s="68">
        <f>'4月'!AA3</f>
        <v>13.699999809265137</v>
      </c>
      <c r="F5" s="68">
        <f>'5月'!AA3</f>
        <v>24.639999389648438</v>
      </c>
      <c r="G5" s="68">
        <f>'6月'!AA3</f>
        <v>18</v>
      </c>
      <c r="H5" s="68">
        <f>'7月'!AA3</f>
        <v>20.270000457763672</v>
      </c>
      <c r="I5" s="68">
        <f>'8月'!AA3</f>
        <v>27.75</v>
      </c>
      <c r="J5" s="68">
        <f>'9月'!AA3</f>
        <v>28.6200008392334</v>
      </c>
      <c r="K5" s="68">
        <f>'10月'!AA3</f>
        <v>18.8799991607666</v>
      </c>
      <c r="L5" s="68">
        <f>'11月'!AA3</f>
        <v>19.479999542236328</v>
      </c>
      <c r="M5" s="69">
        <f>'12月'!AA3</f>
        <v>12.529999732971191</v>
      </c>
      <c r="N5" s="52"/>
    </row>
    <row r="6" spans="1:14" ht="16.5" customHeight="1">
      <c r="A6" s="70">
        <v>2</v>
      </c>
      <c r="B6" s="71">
        <f>'1月'!AA4</f>
        <v>9.670000076293945</v>
      </c>
      <c r="C6" s="72">
        <f>'2月'!AA4</f>
        <v>6.866000175476074</v>
      </c>
      <c r="D6" s="72">
        <f>'3月'!AA4</f>
        <v>12.710000038146973</v>
      </c>
      <c r="E6" s="72">
        <f>'4月'!AA4</f>
        <v>16.510000228881836</v>
      </c>
      <c r="F6" s="72">
        <f>'5月'!AA4</f>
        <v>19.700000762939453</v>
      </c>
      <c r="G6" s="72">
        <f>'6月'!AA4</f>
        <v>18.350000381469727</v>
      </c>
      <c r="H6" s="72">
        <f>'7月'!AA4</f>
        <v>25.170000076293945</v>
      </c>
      <c r="I6" s="72">
        <f>'8月'!AA4</f>
        <v>27.860000610351562</v>
      </c>
      <c r="J6" s="72">
        <f>'9月'!AA4</f>
        <v>27.15999984741211</v>
      </c>
      <c r="K6" s="72">
        <f>'10月'!AA4</f>
        <v>20.920000076293945</v>
      </c>
      <c r="L6" s="72">
        <f>'11月'!AA4</f>
        <v>21.540000915527344</v>
      </c>
      <c r="M6" s="73">
        <f>'12月'!AA4</f>
        <v>11.630000114440918</v>
      </c>
      <c r="N6" s="52"/>
    </row>
    <row r="7" spans="1:14" ht="16.5" customHeight="1">
      <c r="A7" s="70">
        <v>3</v>
      </c>
      <c r="B7" s="71">
        <f>'1月'!AA5</f>
        <v>10.479999542236328</v>
      </c>
      <c r="C7" s="72">
        <f>'2月'!AA5</f>
        <v>4.303999900817871</v>
      </c>
      <c r="D7" s="72">
        <f>'3月'!AA5</f>
        <v>11.819999694824219</v>
      </c>
      <c r="E7" s="72">
        <f>'4月'!AA5</f>
        <v>14.59000015258789</v>
      </c>
      <c r="F7" s="72">
        <f>'5月'!AA5</f>
        <v>18.200000762939453</v>
      </c>
      <c r="G7" s="72">
        <f>'6月'!AA5</f>
        <v>16.139999389648438</v>
      </c>
      <c r="H7" s="72">
        <f>'7月'!AA5</f>
        <v>24.639999389648438</v>
      </c>
      <c r="I7" s="72">
        <f>'8月'!AA5</f>
        <v>29.200000762939453</v>
      </c>
      <c r="J7" s="72">
        <f>'9月'!AA5</f>
        <v>29.43000030517578</v>
      </c>
      <c r="K7" s="72">
        <f>'10月'!AA5</f>
        <v>22.18000030517578</v>
      </c>
      <c r="L7" s="72">
        <f>'11月'!AA5</f>
        <v>15.5600004196167</v>
      </c>
      <c r="M7" s="73">
        <f>'12月'!AA5</f>
        <v>15.989999771118164</v>
      </c>
      <c r="N7" s="52"/>
    </row>
    <row r="8" spans="1:14" ht="16.5" customHeight="1">
      <c r="A8" s="70">
        <v>4</v>
      </c>
      <c r="B8" s="71">
        <f>'1月'!AA6</f>
        <v>9.9399995803833</v>
      </c>
      <c r="C8" s="72">
        <f>'2月'!AA6</f>
        <v>8.069999694824219</v>
      </c>
      <c r="D8" s="72">
        <f>'3月'!AA6</f>
        <v>10.239999771118164</v>
      </c>
      <c r="E8" s="72">
        <f>'4月'!AA6</f>
        <v>18.450000762939453</v>
      </c>
      <c r="F8" s="72">
        <f>'5月'!AA6</f>
        <v>19.979999542236328</v>
      </c>
      <c r="G8" s="72">
        <f>'6月'!AA6</f>
        <v>20.270000457763672</v>
      </c>
      <c r="H8" s="72">
        <f>'7月'!AA6</f>
        <v>25.40999984741211</v>
      </c>
      <c r="I8" s="72">
        <f>'8月'!AA6</f>
        <v>31.579999923706055</v>
      </c>
      <c r="J8" s="72">
        <f>'9月'!AA6</f>
        <v>28.25</v>
      </c>
      <c r="K8" s="72">
        <f>'10月'!AA6</f>
        <v>25.1299991607666</v>
      </c>
      <c r="L8" s="72">
        <f>'11月'!AA6</f>
        <v>17.959999084472656</v>
      </c>
      <c r="M8" s="73">
        <f>'12月'!AA6</f>
        <v>15.140000343322754</v>
      </c>
      <c r="N8" s="52"/>
    </row>
    <row r="9" spans="1:14" ht="16.5" customHeight="1">
      <c r="A9" s="70">
        <v>5</v>
      </c>
      <c r="B9" s="71">
        <f>'1月'!AA7</f>
        <v>7.789999961853027</v>
      </c>
      <c r="C9" s="72">
        <f>'2月'!AA7</f>
        <v>9.239999771118164</v>
      </c>
      <c r="D9" s="72">
        <f>'3月'!AA7</f>
        <v>10.09000015258789</v>
      </c>
      <c r="E9" s="72">
        <f>'4月'!AA7</f>
        <v>18.75</v>
      </c>
      <c r="F9" s="72">
        <f>'5月'!AA7</f>
        <v>17.290000915527344</v>
      </c>
      <c r="G9" s="72">
        <f>'6月'!AA7</f>
        <v>19.709999084472656</v>
      </c>
      <c r="H9" s="72">
        <f>'7月'!AA7</f>
        <v>30.049999237060547</v>
      </c>
      <c r="I9" s="72">
        <f>'8月'!AA7</f>
        <v>25.899999618530273</v>
      </c>
      <c r="J9" s="72">
        <f>'9月'!AA7</f>
        <v>26.520000457763672</v>
      </c>
      <c r="K9" s="72">
        <f>'10月'!AA7</f>
        <v>21.1200008392334</v>
      </c>
      <c r="L9" s="72">
        <f>'11月'!AA7</f>
        <v>16.309999465942383</v>
      </c>
      <c r="M9" s="73">
        <f>'12月'!AA7</f>
        <v>19</v>
      </c>
      <c r="N9" s="52"/>
    </row>
    <row r="10" spans="1:14" ht="16.5" customHeight="1">
      <c r="A10" s="70">
        <v>6</v>
      </c>
      <c r="B10" s="71">
        <f>'1月'!AA8</f>
        <v>13.029999732971191</v>
      </c>
      <c r="C10" s="72">
        <f>'2月'!AA8</f>
        <v>4.0980000495910645</v>
      </c>
      <c r="D10" s="72">
        <f>'3月'!AA8</f>
        <v>10.520000457763672</v>
      </c>
      <c r="E10" s="72">
        <f>'4月'!AA8</f>
        <v>14.670000076293945</v>
      </c>
      <c r="F10" s="72">
        <f>'5月'!AA8</f>
        <v>22.40999984741211</v>
      </c>
      <c r="G10" s="72">
        <f>'6月'!AA8</f>
        <v>22.540000915527344</v>
      </c>
      <c r="H10" s="72">
        <f>'7月'!AA8</f>
        <v>27.209999084472656</v>
      </c>
      <c r="I10" s="72">
        <f>'8月'!AA8</f>
        <v>29.270000457763672</v>
      </c>
      <c r="J10" s="72">
        <f>'9月'!AA8</f>
        <v>25.979999542236328</v>
      </c>
      <c r="K10" s="72">
        <f>'10月'!AA8</f>
        <v>19.56999969482422</v>
      </c>
      <c r="L10" s="72">
        <f>'11月'!AA8</f>
        <v>20.43000030517578</v>
      </c>
      <c r="M10" s="73">
        <f>'12月'!AA8</f>
        <v>13.609999656677246</v>
      </c>
      <c r="N10" s="52"/>
    </row>
    <row r="11" spans="1:14" ht="16.5" customHeight="1">
      <c r="A11" s="70">
        <v>7</v>
      </c>
      <c r="B11" s="71">
        <f>'1月'!AA9</f>
        <v>10.029999732971191</v>
      </c>
      <c r="C11" s="72">
        <f>'2月'!AA9</f>
        <v>8.239999771118164</v>
      </c>
      <c r="D11" s="72">
        <f>'3月'!AA9</f>
        <v>8.3100004196167</v>
      </c>
      <c r="E11" s="72">
        <f>'4月'!AA9</f>
        <v>15.770000457763672</v>
      </c>
      <c r="F11" s="72">
        <f>'5月'!AA9</f>
        <v>24.540000915527344</v>
      </c>
      <c r="G11" s="72">
        <f>'6月'!AA9</f>
        <v>22.860000610351562</v>
      </c>
      <c r="H11" s="72">
        <f>'7月'!AA9</f>
        <v>26.43000030517578</v>
      </c>
      <c r="I11" s="72">
        <f>'8月'!AA9</f>
        <v>34.029998779296875</v>
      </c>
      <c r="J11" s="72">
        <f>'9月'!AA9</f>
        <v>27.8799991607666</v>
      </c>
      <c r="K11" s="72">
        <f>'10月'!AA9</f>
        <v>23.260000228881836</v>
      </c>
      <c r="L11" s="72">
        <f>'11月'!AA9</f>
        <v>19.510000228881836</v>
      </c>
      <c r="M11" s="73">
        <f>'12月'!AA9</f>
        <v>11.319999694824219</v>
      </c>
      <c r="N11" s="52"/>
    </row>
    <row r="12" spans="1:14" ht="16.5" customHeight="1">
      <c r="A12" s="70">
        <v>8</v>
      </c>
      <c r="B12" s="71">
        <f>'1月'!AA10</f>
        <v>12.890000343322754</v>
      </c>
      <c r="C12" s="72">
        <f>'2月'!AA10</f>
        <v>9.539999961853027</v>
      </c>
      <c r="D12" s="72">
        <f>'3月'!AA10</f>
        <v>11.6899995803833</v>
      </c>
      <c r="E12" s="72">
        <f>'4月'!AA10</f>
        <v>12.920000076293945</v>
      </c>
      <c r="F12" s="72">
        <f>'5月'!AA10</f>
        <v>19.440000534057617</v>
      </c>
      <c r="G12" s="72">
        <f>'6月'!AA10</f>
        <v>21.93000030517578</v>
      </c>
      <c r="H12" s="72">
        <f>'7月'!AA10</f>
        <v>24.510000228881836</v>
      </c>
      <c r="I12" s="72">
        <f>'8月'!AA10</f>
        <v>29.100000381469727</v>
      </c>
      <c r="J12" s="72">
        <f>'9月'!AA10</f>
        <v>27.020000457763672</v>
      </c>
      <c r="K12" s="72">
        <f>'10月'!AA10</f>
        <v>19.309999465942383</v>
      </c>
      <c r="L12" s="72">
        <f>'11月'!AA10</f>
        <v>13.8100004196167</v>
      </c>
      <c r="M12" s="73">
        <f>'12月'!AA10</f>
        <v>13.109999656677246</v>
      </c>
      <c r="N12" s="52"/>
    </row>
    <row r="13" spans="1:14" ht="16.5" customHeight="1">
      <c r="A13" s="70">
        <v>9</v>
      </c>
      <c r="B13" s="71">
        <f>'1月'!AA11</f>
        <v>11.420000076293945</v>
      </c>
      <c r="C13" s="72">
        <f>'2月'!AA11</f>
        <v>4.827000141143799</v>
      </c>
      <c r="D13" s="72">
        <f>'3月'!AA11</f>
        <v>15.109999656677246</v>
      </c>
      <c r="E13" s="72">
        <f>'4月'!AA11</f>
        <v>13.670000076293945</v>
      </c>
      <c r="F13" s="72">
        <f>'5月'!AA11</f>
        <v>21.049999237060547</v>
      </c>
      <c r="G13" s="72">
        <f>'6月'!AA11</f>
        <v>21.6200008392334</v>
      </c>
      <c r="H13" s="72">
        <f>'7月'!AA11</f>
        <v>24.049999237060547</v>
      </c>
      <c r="I13" s="72">
        <f>'8月'!AA11</f>
        <v>27.1200008392334</v>
      </c>
      <c r="J13" s="72">
        <f>'9月'!AA11</f>
        <v>27.950000762939453</v>
      </c>
      <c r="K13" s="72">
        <f>'10月'!AA11</f>
        <v>23.84000015258789</v>
      </c>
      <c r="L13" s="72">
        <f>'11月'!AA11</f>
        <v>11.920000076293945</v>
      </c>
      <c r="M13" s="73">
        <f>'12月'!AA11</f>
        <v>14.899999618530273</v>
      </c>
      <c r="N13" s="52"/>
    </row>
    <row r="14" spans="1:14" ht="16.5" customHeight="1">
      <c r="A14" s="74">
        <v>10</v>
      </c>
      <c r="B14" s="75">
        <f>'1月'!AA12</f>
        <v>9.109999656677246</v>
      </c>
      <c r="C14" s="76">
        <f>'2月'!AA12</f>
        <v>9.569999694824219</v>
      </c>
      <c r="D14" s="76">
        <f>'3月'!AA12</f>
        <v>9.15999984741211</v>
      </c>
      <c r="E14" s="76">
        <f>'4月'!AA12</f>
        <v>9.170000076293945</v>
      </c>
      <c r="F14" s="76">
        <f>'5月'!AA12</f>
        <v>12.729999542236328</v>
      </c>
      <c r="G14" s="76">
        <f>'6月'!AA12</f>
        <v>20.229999542236328</v>
      </c>
      <c r="H14" s="76">
        <f>'7月'!AA12</f>
        <v>25.190000534057617</v>
      </c>
      <c r="I14" s="76">
        <f>'8月'!AA12</f>
        <v>26.809999465942383</v>
      </c>
      <c r="J14" s="76">
        <f>'9月'!AA12</f>
        <v>25.639999389648438</v>
      </c>
      <c r="K14" s="76">
        <f>'10月'!AA12</f>
        <v>23.1200008392334</v>
      </c>
      <c r="L14" s="76">
        <f>'11月'!AA12</f>
        <v>13.630000114440918</v>
      </c>
      <c r="M14" s="77">
        <f>'12月'!AA12</f>
        <v>17.079999923706055</v>
      </c>
      <c r="N14" s="52"/>
    </row>
    <row r="15" spans="1:14" ht="16.5" customHeight="1">
      <c r="A15" s="66">
        <v>11</v>
      </c>
      <c r="B15" s="67">
        <f>'1月'!AA13</f>
        <v>13.369999885559082</v>
      </c>
      <c r="C15" s="68">
        <f>'2月'!AA13</f>
        <v>8.979999542236328</v>
      </c>
      <c r="D15" s="68">
        <f>'3月'!AA13</f>
        <v>17.139999389648438</v>
      </c>
      <c r="E15" s="68">
        <f>'4月'!AA13</f>
        <v>12.460000038146973</v>
      </c>
      <c r="F15" s="68">
        <f>'5月'!AA13</f>
        <v>12.920000076293945</v>
      </c>
      <c r="G15" s="68">
        <f>'6月'!AA13</f>
        <v>22.649999618530273</v>
      </c>
      <c r="H15" s="68">
        <f>'7月'!AA13</f>
        <v>27.579999923706055</v>
      </c>
      <c r="I15" s="68">
        <f>'8月'!AA13</f>
        <v>27.860000610351562</v>
      </c>
      <c r="J15" s="68">
        <f>'9月'!AA13</f>
        <v>24.209999084472656</v>
      </c>
      <c r="K15" s="68">
        <f>'10月'!AA13</f>
        <v>22.780000686645508</v>
      </c>
      <c r="L15" s="68">
        <f>'11月'!AA13</f>
        <v>12.859999656677246</v>
      </c>
      <c r="M15" s="69">
        <f>'12月'!AA13</f>
        <v>17.229999542236328</v>
      </c>
      <c r="N15" s="52"/>
    </row>
    <row r="16" spans="1:14" ht="16.5" customHeight="1">
      <c r="A16" s="70">
        <v>12</v>
      </c>
      <c r="B16" s="71">
        <f>'1月'!AA14</f>
        <v>9.430000305175781</v>
      </c>
      <c r="C16" s="72">
        <f>'2月'!AA14</f>
        <v>6.75600004196167</v>
      </c>
      <c r="D16" s="72">
        <f>'3月'!AA14</f>
        <v>11.170000076293945</v>
      </c>
      <c r="E16" s="72">
        <f>'4月'!AA14</f>
        <v>16.260000228881836</v>
      </c>
      <c r="F16" s="72">
        <f>'5月'!AA14</f>
        <v>12.380000114440918</v>
      </c>
      <c r="G16" s="72">
        <f>'6月'!AA14</f>
        <v>19.239999771118164</v>
      </c>
      <c r="H16" s="72">
        <f>'7月'!AA14</f>
        <v>29.59000015258789</v>
      </c>
      <c r="I16" s="72">
        <f>'8月'!AA14</f>
        <v>28.200000762939453</v>
      </c>
      <c r="J16" s="72">
        <f>'9月'!AA14</f>
        <v>29.43000030517578</v>
      </c>
      <c r="K16" s="72">
        <f>'10月'!AA14</f>
        <v>19.969999313354492</v>
      </c>
      <c r="L16" s="72">
        <f>'11月'!AA14</f>
        <v>14.8100004196167</v>
      </c>
      <c r="M16" s="73">
        <f>'12月'!AA14</f>
        <v>16.65999984741211</v>
      </c>
      <c r="N16" s="52"/>
    </row>
    <row r="17" spans="1:14" ht="16.5" customHeight="1">
      <c r="A17" s="70">
        <v>13</v>
      </c>
      <c r="B17" s="71">
        <f>'1月'!AA15</f>
        <v>6.744999885559082</v>
      </c>
      <c r="C17" s="72">
        <f>'2月'!AA15</f>
        <v>5.076000213623047</v>
      </c>
      <c r="D17" s="72">
        <f>'3月'!AA15</f>
        <v>10.960000038146973</v>
      </c>
      <c r="E17" s="72">
        <f>'4月'!AA15</f>
        <v>10.869999885559082</v>
      </c>
      <c r="F17" s="72">
        <f>'5月'!AA15</f>
        <v>11.680000305175781</v>
      </c>
      <c r="G17" s="72">
        <f>'6月'!AA15</f>
        <v>25</v>
      </c>
      <c r="H17" s="72">
        <f>'7月'!AA15</f>
        <v>25.8799991607666</v>
      </c>
      <c r="I17" s="72">
        <f>'8月'!AA15</f>
        <v>30.170000076293945</v>
      </c>
      <c r="J17" s="72">
        <f>'9月'!AA15</f>
        <v>27.440000534057617</v>
      </c>
      <c r="K17" s="72">
        <f>'10月'!AA15</f>
        <v>21.25</v>
      </c>
      <c r="L17" s="72">
        <f>'11月'!AA15</f>
        <v>17.8700008392334</v>
      </c>
      <c r="M17" s="73">
        <f>'12月'!AA15</f>
        <v>12.069999694824219</v>
      </c>
      <c r="N17" s="52"/>
    </row>
    <row r="18" spans="1:14" ht="16.5" customHeight="1">
      <c r="A18" s="70">
        <v>14</v>
      </c>
      <c r="B18" s="71">
        <f>'1月'!AA16</f>
        <v>7.190000057220459</v>
      </c>
      <c r="C18" s="72">
        <f>'2月'!AA16</f>
        <v>8.489999771118164</v>
      </c>
      <c r="D18" s="72">
        <f>'3月'!AA16</f>
        <v>15.010000228881836</v>
      </c>
      <c r="E18" s="72">
        <f>'4月'!AA16</f>
        <v>13.609999656677246</v>
      </c>
      <c r="F18" s="72">
        <f>'5月'!AA16</f>
        <v>13.109999656677246</v>
      </c>
      <c r="G18" s="72">
        <f>'6月'!AA16</f>
        <v>22.350000381469727</v>
      </c>
      <c r="H18" s="72">
        <f>'7月'!AA16</f>
        <v>29.440000534057617</v>
      </c>
      <c r="I18" s="72">
        <f>'8月'!AA16</f>
        <v>31.90999984741211</v>
      </c>
      <c r="J18" s="72">
        <f>'9月'!AA16</f>
        <v>26.3799991607666</v>
      </c>
      <c r="K18" s="72">
        <f>'10月'!AA16</f>
        <v>21.270000457763672</v>
      </c>
      <c r="L18" s="72">
        <f>'11月'!AA16</f>
        <v>18.829999923706055</v>
      </c>
      <c r="M18" s="73">
        <f>'12月'!AA16</f>
        <v>9.760000228881836</v>
      </c>
      <c r="N18" s="52"/>
    </row>
    <row r="19" spans="1:14" ht="16.5" customHeight="1">
      <c r="A19" s="70">
        <v>15</v>
      </c>
      <c r="B19" s="71">
        <f>'1月'!AA17</f>
        <v>8.40999984741211</v>
      </c>
      <c r="C19" s="72">
        <f>'2月'!AA17</f>
        <v>8.390000343322754</v>
      </c>
      <c r="D19" s="72">
        <f>'3月'!AA17</f>
        <v>14.729999542236328</v>
      </c>
      <c r="E19" s="72">
        <f>'4月'!AA17</f>
        <v>14.130000114440918</v>
      </c>
      <c r="F19" s="72">
        <f>'5月'!AA17</f>
        <v>18.8700008392334</v>
      </c>
      <c r="G19" s="72">
        <f>'6月'!AA17</f>
        <v>20.100000381469727</v>
      </c>
      <c r="H19" s="72">
        <f>'7月'!AA17</f>
        <v>26.15999984741211</v>
      </c>
      <c r="I19" s="72">
        <f>'8月'!AA17</f>
        <v>34.060001373291016</v>
      </c>
      <c r="J19" s="72">
        <f>'9月'!AA17</f>
        <v>25.309999465942383</v>
      </c>
      <c r="K19" s="72">
        <f>'10月'!AA17</f>
        <v>21.020000457763672</v>
      </c>
      <c r="L19" s="72">
        <f>'11月'!AA17</f>
        <v>17.079999923706055</v>
      </c>
      <c r="M19" s="73">
        <f>'12月'!AA17</f>
        <v>10.949999809265137</v>
      </c>
      <c r="N19" s="52"/>
    </row>
    <row r="20" spans="1:14" ht="16.5" customHeight="1">
      <c r="A20" s="70">
        <v>16</v>
      </c>
      <c r="B20" s="71">
        <f>'1月'!AA18</f>
        <v>7.809999942779541</v>
      </c>
      <c r="C20" s="72">
        <f>'2月'!AA18</f>
        <v>7.5</v>
      </c>
      <c r="D20" s="72">
        <f>'3月'!AA18</f>
        <v>14.6899995803833</v>
      </c>
      <c r="E20" s="72">
        <f>'4月'!AA18</f>
        <v>20.760000228881836</v>
      </c>
      <c r="F20" s="72">
        <f>'5月'!AA18</f>
        <v>19.31999969482422</v>
      </c>
      <c r="G20" s="72">
        <f>'6月'!AA18</f>
        <v>22.65999984741211</v>
      </c>
      <c r="H20" s="72">
        <f>'7月'!AA18</f>
        <v>26.09000015258789</v>
      </c>
      <c r="I20" s="72">
        <f>'8月'!AA18</f>
        <v>28.899999618530273</v>
      </c>
      <c r="J20" s="72">
        <f>'9月'!AA18</f>
        <v>24.920000076293945</v>
      </c>
      <c r="K20" s="72">
        <f>'10月'!AA18</f>
        <v>22.170000076293945</v>
      </c>
      <c r="L20" s="72">
        <f>'11月'!AA18</f>
        <v>17</v>
      </c>
      <c r="M20" s="73">
        <f>'12月'!AA18</f>
        <v>12.010000228881836</v>
      </c>
      <c r="N20" s="52"/>
    </row>
    <row r="21" spans="1:14" ht="16.5" customHeight="1">
      <c r="A21" s="70">
        <v>17</v>
      </c>
      <c r="B21" s="71">
        <f>'1月'!AA19</f>
        <v>7.099999904632568</v>
      </c>
      <c r="C21" s="72">
        <f>'2月'!AA19</f>
        <v>6.7820000648498535</v>
      </c>
      <c r="D21" s="72">
        <f>'3月'!AA19</f>
        <v>13.3100004196167</v>
      </c>
      <c r="E21" s="72">
        <f>'4月'!AA19</f>
        <v>18.09000015258789</v>
      </c>
      <c r="F21" s="72">
        <f>'5月'!AA19</f>
        <v>17.649999618530273</v>
      </c>
      <c r="G21" s="72">
        <f>'6月'!AA19</f>
        <v>20.489999771118164</v>
      </c>
      <c r="H21" s="72">
        <f>'7月'!AA19</f>
        <v>26.110000610351562</v>
      </c>
      <c r="I21" s="72">
        <f>'8月'!AA19</f>
        <v>22.860000610351562</v>
      </c>
      <c r="J21" s="72">
        <f>'9月'!AA19</f>
        <v>25.8700008392334</v>
      </c>
      <c r="K21" s="72">
        <f>'10月'!AA19</f>
        <v>22.059999465942383</v>
      </c>
      <c r="L21" s="72">
        <f>'11月'!AA19</f>
        <v>18.020000457763672</v>
      </c>
      <c r="M21" s="73">
        <f>'12月'!AA19</f>
        <v>13.710000038146973</v>
      </c>
      <c r="N21" s="52"/>
    </row>
    <row r="22" spans="1:14" ht="16.5" customHeight="1">
      <c r="A22" s="70">
        <v>18</v>
      </c>
      <c r="B22" s="71">
        <f>'1月'!AA20</f>
        <v>5.504000186920166</v>
      </c>
      <c r="C22" s="72">
        <f>'2月'!AA20</f>
        <v>9.579999923706055</v>
      </c>
      <c r="D22" s="72">
        <f>'3月'!AA20</f>
        <v>13.210000038146973</v>
      </c>
      <c r="E22" s="72">
        <f>'4月'!AA20</f>
        <v>12.800000190734863</v>
      </c>
      <c r="F22" s="72">
        <f>'5月'!AA20</f>
        <v>17.8799991607666</v>
      </c>
      <c r="G22" s="72">
        <f>'6月'!AA20</f>
        <v>20.920000076293945</v>
      </c>
      <c r="H22" s="72">
        <f>'7月'!AA20</f>
        <v>26.56999969482422</v>
      </c>
      <c r="I22" s="72">
        <f>'8月'!AA20</f>
        <v>25.8799991607666</v>
      </c>
      <c r="J22" s="72">
        <f>'9月'!AA20</f>
        <v>24.1299991607666</v>
      </c>
      <c r="K22" s="72">
        <f>'10月'!AA20</f>
        <v>22.219999313354492</v>
      </c>
      <c r="L22" s="72">
        <f>'11月'!AA20</f>
        <v>16.360000610351562</v>
      </c>
      <c r="M22" s="73">
        <f>'12月'!AA20</f>
        <v>15.949999809265137</v>
      </c>
      <c r="N22" s="52"/>
    </row>
    <row r="23" spans="1:14" ht="16.5" customHeight="1">
      <c r="A23" s="70">
        <v>19</v>
      </c>
      <c r="B23" s="71">
        <f>'1月'!AA21</f>
        <v>7.159999847412109</v>
      </c>
      <c r="C23" s="72">
        <f>'2月'!AA21</f>
        <v>9.020000457763672</v>
      </c>
      <c r="D23" s="72">
        <f>'3月'!AA21</f>
        <v>13.829999923706055</v>
      </c>
      <c r="E23" s="72">
        <f>'4月'!AA21</f>
        <v>15.90999984741211</v>
      </c>
      <c r="F23" s="72">
        <f>'5月'!AA21</f>
        <v>19.25</v>
      </c>
      <c r="G23" s="72">
        <f>'6月'!AA21</f>
        <v>26.389999389648438</v>
      </c>
      <c r="H23" s="72">
        <f>'7月'!AA21</f>
        <v>27.90999984741211</v>
      </c>
      <c r="I23" s="72">
        <f>'8月'!AA21</f>
        <v>26.09000015258789</v>
      </c>
      <c r="J23" s="72">
        <f>'9月'!AA21</f>
        <v>26.049999237060547</v>
      </c>
      <c r="K23" s="72">
        <f>'10月'!AA21</f>
        <v>22.420000076293945</v>
      </c>
      <c r="L23" s="72">
        <f>'11月'!AA21</f>
        <v>15.65999984741211</v>
      </c>
      <c r="M23" s="73">
        <f>'12月'!AA21</f>
        <v>12.930000305175781</v>
      </c>
      <c r="N23" s="52"/>
    </row>
    <row r="24" spans="1:14" ht="16.5" customHeight="1">
      <c r="A24" s="74">
        <v>20</v>
      </c>
      <c r="B24" s="75">
        <f>'1月'!AA22</f>
        <v>7.400000095367432</v>
      </c>
      <c r="C24" s="76">
        <f>'2月'!AA22</f>
        <v>12.550000190734863</v>
      </c>
      <c r="D24" s="76">
        <f>'3月'!AA22</f>
        <v>10.770000457763672</v>
      </c>
      <c r="E24" s="76">
        <f>'4月'!AA22</f>
        <v>14.619999885559082</v>
      </c>
      <c r="F24" s="76">
        <f>'5月'!AA22</f>
        <v>21.700000762939453</v>
      </c>
      <c r="G24" s="76">
        <f>'6月'!AA22</f>
        <v>27.440000534057617</v>
      </c>
      <c r="H24" s="76">
        <f>'7月'!AA22</f>
        <v>24.270000457763672</v>
      </c>
      <c r="I24" s="76">
        <f>'8月'!AA22</f>
        <v>29.329999923706055</v>
      </c>
      <c r="J24" s="76">
        <f>'9月'!AA22</f>
        <v>25.229999542236328</v>
      </c>
      <c r="K24" s="76">
        <f>'10月'!AA22</f>
        <v>22.420000076293945</v>
      </c>
      <c r="L24" s="76">
        <f>'11月'!AA22</f>
        <v>12.359999656677246</v>
      </c>
      <c r="M24" s="77">
        <f>'12月'!AA22</f>
        <v>12.739999771118164</v>
      </c>
      <c r="N24" s="52"/>
    </row>
    <row r="25" spans="1:14" ht="16.5" customHeight="1">
      <c r="A25" s="66">
        <v>21</v>
      </c>
      <c r="B25" s="67">
        <f>'1月'!AA23</f>
        <v>5.986999988555908</v>
      </c>
      <c r="C25" s="68">
        <f>'2月'!AA23</f>
        <v>11.369999885559082</v>
      </c>
      <c r="D25" s="68">
        <f>'3月'!AA23</f>
        <v>12.170000076293945</v>
      </c>
      <c r="E25" s="68">
        <f>'4月'!AA23</f>
        <v>14.029999732971191</v>
      </c>
      <c r="F25" s="68">
        <f>'5月'!AA23</f>
        <v>23.5</v>
      </c>
      <c r="G25" s="68">
        <f>'6月'!AA23</f>
        <v>24.110000610351562</v>
      </c>
      <c r="H25" s="68">
        <f>'7月'!AA23</f>
        <v>23.979999542236328</v>
      </c>
      <c r="I25" s="68">
        <f>'8月'!AA23</f>
        <v>27</v>
      </c>
      <c r="J25" s="68">
        <f>'9月'!AA23</f>
        <v>26.489999771118164</v>
      </c>
      <c r="K25" s="68">
        <f>'10月'!AA23</f>
        <v>21.489999771118164</v>
      </c>
      <c r="L25" s="68">
        <f>'11月'!AA23</f>
        <v>14.75</v>
      </c>
      <c r="M25" s="69">
        <f>'12月'!AA23</f>
        <v>16.65999984741211</v>
      </c>
      <c r="N25" s="52"/>
    </row>
    <row r="26" spans="1:14" ht="16.5" customHeight="1">
      <c r="A26" s="70">
        <v>22</v>
      </c>
      <c r="B26" s="71">
        <f>'1月'!AA24</f>
        <v>6.5960001945495605</v>
      </c>
      <c r="C26" s="72">
        <f>'2月'!AA24</f>
        <v>11.65999984741211</v>
      </c>
      <c r="D26" s="72">
        <f>'3月'!AA24</f>
        <v>12.75</v>
      </c>
      <c r="E26" s="72">
        <f>'4月'!AA24</f>
        <v>13.510000228881836</v>
      </c>
      <c r="F26" s="72">
        <f>'5月'!AA24</f>
        <v>21.579999923706055</v>
      </c>
      <c r="G26" s="72">
        <f>'6月'!AA24</f>
        <v>20.520000457763672</v>
      </c>
      <c r="H26" s="72">
        <f>'7月'!AA24</f>
        <v>27.420000076293945</v>
      </c>
      <c r="I26" s="72">
        <f>'8月'!AA24</f>
        <v>22.899999618530273</v>
      </c>
      <c r="J26" s="72">
        <f>'9月'!AA24</f>
        <v>21.989999771118164</v>
      </c>
      <c r="K26" s="72">
        <f>'10月'!AA24</f>
        <v>20.540000915527344</v>
      </c>
      <c r="L26" s="72">
        <f>'11月'!AA24</f>
        <v>14.449999809265137</v>
      </c>
      <c r="M26" s="73">
        <f>'12月'!AA24</f>
        <v>17.229999542236328</v>
      </c>
      <c r="N26" s="52"/>
    </row>
    <row r="27" spans="1:14" ht="16.5" customHeight="1">
      <c r="A27" s="70">
        <v>23</v>
      </c>
      <c r="B27" s="71">
        <f>'1月'!AA25</f>
        <v>5.184999942779541</v>
      </c>
      <c r="C27" s="72">
        <f>'2月'!AA25</f>
        <v>16.25</v>
      </c>
      <c r="D27" s="72">
        <f>'3月'!AA25</f>
        <v>12.149999618530273</v>
      </c>
      <c r="E27" s="72">
        <f>'4月'!AA25</f>
        <v>14.9399995803833</v>
      </c>
      <c r="F27" s="72">
        <f>'5月'!AA25</f>
        <v>25.15999984741211</v>
      </c>
      <c r="G27" s="72">
        <f>'6月'!AA25</f>
        <v>21.84000015258789</v>
      </c>
      <c r="H27" s="72">
        <f>'7月'!AA25</f>
        <v>29.3799991607666</v>
      </c>
      <c r="I27" s="72">
        <f>'8月'!AA25</f>
        <v>22.420000076293945</v>
      </c>
      <c r="J27" s="72">
        <f>'9月'!AA25</f>
        <v>26.5</v>
      </c>
      <c r="K27" s="72">
        <f>'10月'!AA25</f>
        <v>21.270000457763672</v>
      </c>
      <c r="L27" s="72">
        <f>'11月'!AA25</f>
        <v>15.550000190734863</v>
      </c>
      <c r="M27" s="73">
        <f>'12月'!AA25</f>
        <v>8.4399995803833</v>
      </c>
      <c r="N27" s="52"/>
    </row>
    <row r="28" spans="1:14" ht="16.5" customHeight="1">
      <c r="A28" s="70">
        <v>24</v>
      </c>
      <c r="B28" s="71">
        <f>'1月'!AA26</f>
        <v>7.849999904632568</v>
      </c>
      <c r="C28" s="72">
        <f>'2月'!AA26</f>
        <v>6.631999969482422</v>
      </c>
      <c r="D28" s="72">
        <f>'3月'!AA26</f>
        <v>8.9399995803833</v>
      </c>
      <c r="E28" s="72">
        <f>'4月'!AA26</f>
        <v>15.949999809265137</v>
      </c>
      <c r="F28" s="72">
        <f>'5月'!AA26</f>
        <v>21.389999389648438</v>
      </c>
      <c r="G28" s="72">
        <f>'6月'!AA26</f>
        <v>28.579999923706055</v>
      </c>
      <c r="H28" s="72">
        <f>'7月'!AA26</f>
        <v>32.22999954223633</v>
      </c>
      <c r="I28" s="72">
        <f>'8月'!AA26</f>
        <v>23.940000534057617</v>
      </c>
      <c r="J28" s="72">
        <f>'9月'!AA26</f>
        <v>26.920000076293945</v>
      </c>
      <c r="K28" s="72">
        <f>'10月'!AA26</f>
        <v>21.360000610351562</v>
      </c>
      <c r="L28" s="72">
        <f>'11月'!AA26</f>
        <v>12.350000381469727</v>
      </c>
      <c r="M28" s="73">
        <f>'12月'!AA26</f>
        <v>8.619999885559082</v>
      </c>
      <c r="N28" s="52"/>
    </row>
    <row r="29" spans="1:14" ht="16.5" customHeight="1">
      <c r="A29" s="70">
        <v>25</v>
      </c>
      <c r="B29" s="71">
        <f>'1月'!AA27</f>
        <v>7.21999979019165</v>
      </c>
      <c r="C29" s="72">
        <f>'2月'!AA27</f>
        <v>7.539999961853027</v>
      </c>
      <c r="D29" s="72">
        <f>'3月'!AA27</f>
        <v>14.619999885559082</v>
      </c>
      <c r="E29" s="72">
        <f>'4月'!AA27</f>
        <v>12.260000228881836</v>
      </c>
      <c r="F29" s="72">
        <f>'5月'!AA27</f>
        <v>19.030000686645508</v>
      </c>
      <c r="G29" s="72">
        <f>'6月'!AA27</f>
        <v>20.530000686645508</v>
      </c>
      <c r="H29" s="72">
        <f>'7月'!AA27</f>
        <v>28.610000610351562</v>
      </c>
      <c r="I29" s="72">
        <f>'8月'!AA27</f>
        <v>25.25</v>
      </c>
      <c r="J29" s="72">
        <f>'9月'!AA27</f>
        <v>23.850000381469727</v>
      </c>
      <c r="K29" s="72">
        <f>'10月'!AA27</f>
        <v>19.6200008392334</v>
      </c>
      <c r="L29" s="72">
        <f>'11月'!AA27</f>
        <v>12.430000305175781</v>
      </c>
      <c r="M29" s="73">
        <f>'12月'!AA27</f>
        <v>11.59000015258789</v>
      </c>
      <c r="N29" s="52"/>
    </row>
    <row r="30" spans="1:14" ht="16.5" customHeight="1">
      <c r="A30" s="70">
        <v>26</v>
      </c>
      <c r="B30" s="71">
        <f>'1月'!AA28</f>
        <v>7.909999847412109</v>
      </c>
      <c r="C30" s="72">
        <f>'2月'!AA28</f>
        <v>11.789999961853027</v>
      </c>
      <c r="D30" s="72">
        <f>'3月'!AA28</f>
        <v>15.199999809265137</v>
      </c>
      <c r="E30" s="72">
        <f>'4月'!AA28</f>
        <v>13.84000015258789</v>
      </c>
      <c r="F30" s="72">
        <f>'5月'!AA28</f>
        <v>21.559999465942383</v>
      </c>
      <c r="G30" s="72">
        <f>'6月'!AA28</f>
        <v>16.809999465942383</v>
      </c>
      <c r="H30" s="72">
        <f>'7月'!AA28</f>
        <v>26</v>
      </c>
      <c r="I30" s="72">
        <f>'8月'!AA28</f>
        <v>24.290000915527344</v>
      </c>
      <c r="J30" s="72">
        <f>'9月'!AA28</f>
        <v>23.790000915527344</v>
      </c>
      <c r="K30" s="72">
        <f>'10月'!AA28</f>
        <v>20.3700008392334</v>
      </c>
      <c r="L30" s="72">
        <f>'11月'!AA28</f>
        <v>13.4399995803833</v>
      </c>
      <c r="M30" s="73">
        <f>'12月'!AA28</f>
        <v>5.890999794006348</v>
      </c>
      <c r="N30" s="52"/>
    </row>
    <row r="31" spans="1:14" ht="16.5" customHeight="1">
      <c r="A31" s="70">
        <v>27</v>
      </c>
      <c r="B31" s="71">
        <f>'1月'!AA29</f>
        <v>6.995999813079834</v>
      </c>
      <c r="C31" s="72">
        <f>'2月'!AA29</f>
        <v>8.020000457763672</v>
      </c>
      <c r="D31" s="72">
        <f>'3月'!AA29</f>
        <v>15.739999771118164</v>
      </c>
      <c r="E31" s="72">
        <f>'4月'!AA29</f>
        <v>16.059999465942383</v>
      </c>
      <c r="F31" s="72">
        <f>'5月'!AA29</f>
        <v>21.709999084472656</v>
      </c>
      <c r="G31" s="72">
        <f>'6月'!AA29</f>
        <v>21.360000610351562</v>
      </c>
      <c r="H31" s="72">
        <f>'7月'!AA29</f>
        <v>26.139999389648438</v>
      </c>
      <c r="I31" s="72">
        <f>'8月'!AA29</f>
        <v>25.510000228881836</v>
      </c>
      <c r="J31" s="72">
        <f>'9月'!AA29</f>
        <v>23.1200008392334</v>
      </c>
      <c r="K31" s="72">
        <f>'10月'!AA29</f>
        <v>19.200000762939453</v>
      </c>
      <c r="L31" s="72">
        <f>'11月'!AA29</f>
        <v>9.949999809265137</v>
      </c>
      <c r="M31" s="73">
        <f>'12月'!AA29</f>
        <v>8.279999732971191</v>
      </c>
      <c r="N31" s="52"/>
    </row>
    <row r="32" spans="1:14" ht="16.5" customHeight="1">
      <c r="A32" s="70">
        <v>28</v>
      </c>
      <c r="B32" s="71">
        <f>'1月'!AA30</f>
        <v>8.9399995803833</v>
      </c>
      <c r="C32" s="72">
        <f>'2月'!AA30</f>
        <v>10.800000190734863</v>
      </c>
      <c r="D32" s="72">
        <f>'3月'!AA30</f>
        <v>12.84000015258789</v>
      </c>
      <c r="E32" s="72">
        <f>'4月'!AA30</f>
        <v>15.180000305175781</v>
      </c>
      <c r="F32" s="72">
        <f>'5月'!AA30</f>
        <v>18.010000228881836</v>
      </c>
      <c r="G32" s="72">
        <f>'6月'!AA30</f>
        <v>22.81999969482422</v>
      </c>
      <c r="H32" s="72">
        <f>'7月'!AA30</f>
        <v>29.399999618530273</v>
      </c>
      <c r="I32" s="72">
        <f>'8月'!AA30</f>
        <v>25.649999618530273</v>
      </c>
      <c r="J32" s="72">
        <f>'9月'!AA30</f>
        <v>19.549999237060547</v>
      </c>
      <c r="K32" s="72">
        <f>'10月'!AA30</f>
        <v>20.760000228881836</v>
      </c>
      <c r="L32" s="72">
        <f>'11月'!AA30</f>
        <v>12.65999984741211</v>
      </c>
      <c r="M32" s="73">
        <f>'12月'!AA30</f>
        <v>10.800000190734863</v>
      </c>
      <c r="N32" s="52"/>
    </row>
    <row r="33" spans="1:14" ht="16.5" customHeight="1">
      <c r="A33" s="70">
        <v>29</v>
      </c>
      <c r="B33" s="71">
        <f>'1月'!AA31</f>
        <v>6.610000133514404</v>
      </c>
      <c r="C33" s="72">
        <f>'2月'!AA31</f>
        <v>13.239999771118164</v>
      </c>
      <c r="D33" s="72">
        <f>'3月'!AA31</f>
        <v>15.119999885559082</v>
      </c>
      <c r="E33" s="72">
        <f>'4月'!AA31</f>
        <v>17.809999465942383</v>
      </c>
      <c r="F33" s="72">
        <f>'5月'!AA31</f>
        <v>13.739999771118164</v>
      </c>
      <c r="G33" s="72">
        <f>'6月'!AA31</f>
        <v>20.65999984741211</v>
      </c>
      <c r="H33" s="72">
        <f>'7月'!AA31</f>
        <v>29.360000610351562</v>
      </c>
      <c r="I33" s="72">
        <f>'8月'!AA31</f>
        <v>27.959999084472656</v>
      </c>
      <c r="J33" s="72">
        <f>'9月'!AA31</f>
        <v>18.6299991607666</v>
      </c>
      <c r="K33" s="72">
        <f>'10月'!AA31</f>
        <v>21.75</v>
      </c>
      <c r="L33" s="72">
        <f>'11月'!AA31</f>
        <v>15.239999771118164</v>
      </c>
      <c r="M33" s="73">
        <f>'12月'!AA31</f>
        <v>12.850000381469727</v>
      </c>
      <c r="N33" s="52"/>
    </row>
    <row r="34" spans="1:14" ht="16.5" customHeight="1">
      <c r="A34" s="70">
        <v>30</v>
      </c>
      <c r="B34" s="71">
        <f>'1月'!AA32</f>
        <v>12.119999885559082</v>
      </c>
      <c r="C34" s="72"/>
      <c r="D34" s="72">
        <f>'3月'!AA32</f>
        <v>10.609999656677246</v>
      </c>
      <c r="E34" s="72">
        <f>'4月'!AA32</f>
        <v>21.559999465942383</v>
      </c>
      <c r="F34" s="72">
        <f>'5月'!AA32</f>
        <v>14.510000228881836</v>
      </c>
      <c r="G34" s="72">
        <f>'6月'!AA32</f>
        <v>22.530000686645508</v>
      </c>
      <c r="H34" s="72">
        <f>'7月'!AA32</f>
        <v>26.770000457763672</v>
      </c>
      <c r="I34" s="72">
        <f>'8月'!AA32</f>
        <v>27.149999618530273</v>
      </c>
      <c r="J34" s="72">
        <f>'9月'!AA32</f>
        <v>19.209999084472656</v>
      </c>
      <c r="K34" s="72">
        <f>'10月'!AA32</f>
        <v>17.780000686645508</v>
      </c>
      <c r="L34" s="72">
        <f>'11月'!AA32</f>
        <v>14.3100004196167</v>
      </c>
      <c r="M34" s="73">
        <f>'12月'!AA32</f>
        <v>13.90999984741211</v>
      </c>
      <c r="N34" s="52"/>
    </row>
    <row r="35" spans="1:14" ht="16.5" customHeight="1">
      <c r="A35" s="78">
        <v>31</v>
      </c>
      <c r="B35" s="79">
        <f>'1月'!AA33</f>
        <v>9.149999618530273</v>
      </c>
      <c r="C35" s="80"/>
      <c r="D35" s="80">
        <f>'3月'!AA33</f>
        <v>7.550000190734863</v>
      </c>
      <c r="E35" s="80"/>
      <c r="F35" s="80">
        <f>'5月'!AA33</f>
        <v>14.069999694824219</v>
      </c>
      <c r="G35" s="80"/>
      <c r="H35" s="80">
        <f>'7月'!AA33</f>
        <v>25.889999389648438</v>
      </c>
      <c r="I35" s="80">
        <f>'8月'!AA33</f>
        <v>26.770000457763672</v>
      </c>
      <c r="J35" s="80"/>
      <c r="K35" s="80">
        <f>'10月'!AA33</f>
        <v>16.040000915527344</v>
      </c>
      <c r="L35" s="80"/>
      <c r="M35" s="81">
        <f>'12月'!AA33</f>
        <v>8.5600004196167</v>
      </c>
      <c r="N35" s="82"/>
    </row>
    <row r="36" spans="1:14" ht="16.5" customHeight="1">
      <c r="A36" s="232" t="s">
        <v>63</v>
      </c>
      <c r="B36" s="182">
        <f>AVERAGE(B5:B35)</f>
        <v>8.628161215013073</v>
      </c>
      <c r="C36" s="183">
        <f aca="true" t="shared" si="0" ref="C36:M36">AVERAGE(C5:C35)</f>
        <v>8.745551701249747</v>
      </c>
      <c r="D36" s="183">
        <f t="shared" si="0"/>
        <v>12.434838633383475</v>
      </c>
      <c r="E36" s="183">
        <f t="shared" si="0"/>
        <v>15.095000012715657</v>
      </c>
      <c r="F36" s="183">
        <f t="shared" si="0"/>
        <v>18.677419354838708</v>
      </c>
      <c r="G36" s="183">
        <f t="shared" si="0"/>
        <v>21.621666781107585</v>
      </c>
      <c r="H36" s="183">
        <f t="shared" si="0"/>
        <v>26.700322489584646</v>
      </c>
      <c r="I36" s="183">
        <f t="shared" si="0"/>
        <v>27.507096875098444</v>
      </c>
      <c r="J36" s="183">
        <f t="shared" si="0"/>
        <v>25.44899991353353</v>
      </c>
      <c r="K36" s="183">
        <f t="shared" si="0"/>
        <v>21.131935673375285</v>
      </c>
      <c r="L36" s="183">
        <f t="shared" si="0"/>
        <v>15.537666734059652</v>
      </c>
      <c r="M36" s="184">
        <f t="shared" si="0"/>
        <v>12.940354747156944</v>
      </c>
      <c r="N36" s="82"/>
    </row>
    <row r="37" spans="1:14" ht="16.5" customHeight="1">
      <c r="A37" s="233" t="s">
        <v>510</v>
      </c>
      <c r="B37" s="229">
        <f>MAX(B5:B35)</f>
        <v>13.369999885559082</v>
      </c>
      <c r="C37" s="230">
        <f aca="true" t="shared" si="1" ref="C37:M37">MAX(C5:C35)</f>
        <v>16.25</v>
      </c>
      <c r="D37" s="230">
        <f t="shared" si="1"/>
        <v>17.139999389648438</v>
      </c>
      <c r="E37" s="230">
        <f t="shared" si="1"/>
        <v>21.559999465942383</v>
      </c>
      <c r="F37" s="230">
        <f t="shared" si="1"/>
        <v>25.15999984741211</v>
      </c>
      <c r="G37" s="230">
        <f t="shared" si="1"/>
        <v>28.579999923706055</v>
      </c>
      <c r="H37" s="230">
        <f t="shared" si="1"/>
        <v>32.22999954223633</v>
      </c>
      <c r="I37" s="230">
        <f t="shared" si="1"/>
        <v>34.060001373291016</v>
      </c>
      <c r="J37" s="230">
        <f t="shared" si="1"/>
        <v>29.43000030517578</v>
      </c>
      <c r="K37" s="230">
        <f t="shared" si="1"/>
        <v>25.1299991607666</v>
      </c>
      <c r="L37" s="230">
        <f t="shared" si="1"/>
        <v>21.540000915527344</v>
      </c>
      <c r="M37" s="231">
        <f t="shared" si="1"/>
        <v>19</v>
      </c>
      <c r="N37" s="82"/>
    </row>
    <row r="38" spans="1:14" ht="16.5" customHeight="1">
      <c r="A38" s="234" t="s">
        <v>506</v>
      </c>
      <c r="B38" s="83">
        <f>AVERAGE(B5:B14)</f>
        <v>10.27899990081787</v>
      </c>
      <c r="C38" s="84">
        <f aca="true" t="shared" si="2" ref="C38:M38">AVERAGE(C5:C14)</f>
        <v>7.319499874114991</v>
      </c>
      <c r="D38" s="84">
        <f t="shared" si="2"/>
        <v>11.29699993133545</v>
      </c>
      <c r="E38" s="84">
        <f t="shared" si="2"/>
        <v>14.820000171661377</v>
      </c>
      <c r="F38" s="84">
        <f t="shared" si="2"/>
        <v>19.998000144958496</v>
      </c>
      <c r="G38" s="84">
        <f t="shared" si="2"/>
        <v>20.16500015258789</v>
      </c>
      <c r="H38" s="84">
        <f t="shared" si="2"/>
        <v>25.292999839782716</v>
      </c>
      <c r="I38" s="84">
        <f t="shared" si="2"/>
        <v>28.86200008392334</v>
      </c>
      <c r="J38" s="84">
        <f t="shared" si="2"/>
        <v>27.445000076293944</v>
      </c>
      <c r="K38" s="84">
        <f t="shared" si="2"/>
        <v>21.732999992370605</v>
      </c>
      <c r="L38" s="84">
        <f t="shared" si="2"/>
        <v>17.01500005722046</v>
      </c>
      <c r="M38" s="85">
        <f t="shared" si="2"/>
        <v>14.430999851226806</v>
      </c>
      <c r="N38" s="82"/>
    </row>
    <row r="39" spans="1:14" ht="16.5" customHeight="1">
      <c r="A39" s="235" t="s">
        <v>507</v>
      </c>
      <c r="B39" s="86">
        <f>AVERAGE(B15:B24)</f>
        <v>8.011899995803834</v>
      </c>
      <c r="C39" s="87">
        <f aca="true" t="shared" si="3" ref="C39:M39">AVERAGE(C15:C24)</f>
        <v>8.31240005493164</v>
      </c>
      <c r="D39" s="87">
        <f t="shared" si="3"/>
        <v>13.481999969482422</v>
      </c>
      <c r="E39" s="87">
        <f t="shared" si="3"/>
        <v>14.951000022888184</v>
      </c>
      <c r="F39" s="87">
        <f t="shared" si="3"/>
        <v>16.476000022888183</v>
      </c>
      <c r="G39" s="87">
        <f t="shared" si="3"/>
        <v>22.723999977111816</v>
      </c>
      <c r="H39" s="87">
        <f t="shared" si="3"/>
        <v>26.960000038146973</v>
      </c>
      <c r="I39" s="87">
        <f t="shared" si="3"/>
        <v>28.526000213623046</v>
      </c>
      <c r="J39" s="87">
        <f t="shared" si="3"/>
        <v>25.896999740600585</v>
      </c>
      <c r="K39" s="87">
        <f t="shared" si="3"/>
        <v>21.757999992370607</v>
      </c>
      <c r="L39" s="87">
        <f t="shared" si="3"/>
        <v>16.085000133514406</v>
      </c>
      <c r="M39" s="88">
        <f t="shared" si="3"/>
        <v>13.400999927520752</v>
      </c>
      <c r="N39" s="52"/>
    </row>
    <row r="40" spans="1:14" ht="16.5" customHeight="1">
      <c r="A40" s="236" t="s">
        <v>508</v>
      </c>
      <c r="B40" s="89">
        <f>AVERAGE(B25:B35)</f>
        <v>7.687636245380748</v>
      </c>
      <c r="C40" s="90">
        <f aca="true" t="shared" si="4" ref="C40:M40">AVERAGE(C25:C35)</f>
        <v>10.811333338419596</v>
      </c>
      <c r="D40" s="90">
        <f t="shared" si="4"/>
        <v>12.51727260242809</v>
      </c>
      <c r="E40" s="90">
        <f t="shared" si="4"/>
        <v>15.513999843597412</v>
      </c>
      <c r="F40" s="90">
        <f t="shared" si="4"/>
        <v>19.478181665593926</v>
      </c>
      <c r="G40" s="90">
        <f t="shared" si="4"/>
        <v>21.976000213623045</v>
      </c>
      <c r="H40" s="90">
        <f t="shared" si="4"/>
        <v>27.743636217984285</v>
      </c>
      <c r="I40" s="90">
        <f t="shared" si="4"/>
        <v>25.349090922962535</v>
      </c>
      <c r="J40" s="90">
        <f t="shared" si="4"/>
        <v>23.004999923706055</v>
      </c>
      <c r="K40" s="90">
        <f t="shared" si="4"/>
        <v>20.01636418429288</v>
      </c>
      <c r="L40" s="90">
        <f t="shared" si="4"/>
        <v>13.513000011444092</v>
      </c>
      <c r="M40" s="91">
        <f t="shared" si="4"/>
        <v>11.166454488580877</v>
      </c>
      <c r="N40" s="52"/>
    </row>
    <row r="41" spans="1:14" ht="16.5" customHeight="1">
      <c r="A41" s="237" t="s">
        <v>511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512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1</v>
      </c>
      <c r="G42" s="96">
        <f t="shared" si="6"/>
        <v>4</v>
      </c>
      <c r="H42" s="96">
        <f t="shared" si="6"/>
        <v>25</v>
      </c>
      <c r="I42" s="96">
        <f t="shared" si="6"/>
        <v>26</v>
      </c>
      <c r="J42" s="96">
        <f t="shared" si="6"/>
        <v>20</v>
      </c>
      <c r="K42" s="96">
        <f t="shared" si="6"/>
        <v>1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513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2</v>
      </c>
      <c r="I43" s="99">
        <f t="shared" si="7"/>
        <v>5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514</v>
      </c>
      <c r="B45" s="102" t="s">
        <v>493</v>
      </c>
      <c r="C45" s="102" t="s">
        <v>494</v>
      </c>
      <c r="D45" s="102" t="s">
        <v>495</v>
      </c>
      <c r="E45" s="102" t="s">
        <v>496</v>
      </c>
      <c r="F45" s="102" t="s">
        <v>497</v>
      </c>
      <c r="G45" s="102" t="s">
        <v>498</v>
      </c>
      <c r="H45" s="102" t="s">
        <v>499</v>
      </c>
      <c r="I45" s="102" t="s">
        <v>500</v>
      </c>
      <c r="J45" s="102" t="s">
        <v>501</v>
      </c>
      <c r="K45" s="102" t="s">
        <v>502</v>
      </c>
      <c r="L45" s="102" t="s">
        <v>503</v>
      </c>
      <c r="M45" s="102" t="s">
        <v>504</v>
      </c>
    </row>
    <row r="46" spans="2:13" ht="12">
      <c r="B46" s="251" t="s">
        <v>515</v>
      </c>
      <c r="C46" s="103" t="s">
        <v>515</v>
      </c>
      <c r="D46" s="103" t="s">
        <v>515</v>
      </c>
      <c r="E46" s="103" t="s">
        <v>515</v>
      </c>
      <c r="F46" s="103" t="s">
        <v>515</v>
      </c>
      <c r="G46" s="103" t="s">
        <v>515</v>
      </c>
      <c r="H46" s="103" t="s">
        <v>515</v>
      </c>
      <c r="I46" s="103" t="s">
        <v>515</v>
      </c>
      <c r="J46" s="103" t="s">
        <v>515</v>
      </c>
      <c r="K46" s="103" t="s">
        <v>515</v>
      </c>
      <c r="L46" s="103" t="s">
        <v>515</v>
      </c>
      <c r="M46" s="103" t="s">
        <v>515</v>
      </c>
    </row>
    <row r="48" spans="1:13" ht="12">
      <c r="A48" s="101" t="s">
        <v>516</v>
      </c>
      <c r="B48" s="102" t="s">
        <v>493</v>
      </c>
      <c r="C48" s="102" t="s">
        <v>494</v>
      </c>
      <c r="D48" s="102" t="s">
        <v>495</v>
      </c>
      <c r="E48" s="102" t="s">
        <v>496</v>
      </c>
      <c r="F48" s="102" t="s">
        <v>497</v>
      </c>
      <c r="G48" s="102" t="s">
        <v>498</v>
      </c>
      <c r="H48" s="102" t="s">
        <v>499</v>
      </c>
      <c r="I48" s="102" t="s">
        <v>500</v>
      </c>
      <c r="J48" s="102" t="s">
        <v>501</v>
      </c>
      <c r="K48" s="102" t="s">
        <v>502</v>
      </c>
      <c r="L48" s="102" t="s">
        <v>503</v>
      </c>
      <c r="M48" s="102" t="s">
        <v>504</v>
      </c>
    </row>
    <row r="49" spans="2:13" ht="12">
      <c r="B49" s="251" t="s">
        <v>517</v>
      </c>
      <c r="C49" s="103" t="s">
        <v>517</v>
      </c>
      <c r="D49" s="103" t="s">
        <v>517</v>
      </c>
      <c r="E49" s="103" t="s">
        <v>517</v>
      </c>
      <c r="F49" s="103" t="s">
        <v>517</v>
      </c>
      <c r="G49" s="103" t="s">
        <v>517</v>
      </c>
      <c r="H49" s="103" t="s">
        <v>517</v>
      </c>
      <c r="I49" s="103" t="s">
        <v>517</v>
      </c>
      <c r="J49" s="103" t="s">
        <v>517</v>
      </c>
      <c r="K49" s="103" t="s">
        <v>517</v>
      </c>
      <c r="L49" s="103" t="s">
        <v>517</v>
      </c>
      <c r="M49" s="103" t="s">
        <v>517</v>
      </c>
    </row>
    <row r="51" spans="1:13" ht="12">
      <c r="A51" s="101" t="s">
        <v>518</v>
      </c>
      <c r="B51" s="102" t="s">
        <v>493</v>
      </c>
      <c r="C51" s="102" t="s">
        <v>494</v>
      </c>
      <c r="D51" s="102" t="s">
        <v>495</v>
      </c>
      <c r="E51" s="102" t="s">
        <v>496</v>
      </c>
      <c r="F51" s="102" t="s">
        <v>497</v>
      </c>
      <c r="G51" s="102" t="s">
        <v>498</v>
      </c>
      <c r="H51" s="102" t="s">
        <v>499</v>
      </c>
      <c r="I51" s="102" t="s">
        <v>500</v>
      </c>
      <c r="J51" s="102" t="s">
        <v>501</v>
      </c>
      <c r="K51" s="102" t="s">
        <v>502</v>
      </c>
      <c r="L51" s="102" t="s">
        <v>503</v>
      </c>
      <c r="M51" s="102" t="s">
        <v>504</v>
      </c>
    </row>
    <row r="52" spans="2:13" ht="12">
      <c r="B52" s="251" t="s">
        <v>519</v>
      </c>
      <c r="C52" s="103" t="s">
        <v>519</v>
      </c>
      <c r="D52" s="103" t="s">
        <v>519</v>
      </c>
      <c r="E52" s="103" t="s">
        <v>519</v>
      </c>
      <c r="F52" s="103" t="s">
        <v>519</v>
      </c>
      <c r="G52" s="103" t="s">
        <v>519</v>
      </c>
      <c r="H52" s="103" t="s">
        <v>519</v>
      </c>
      <c r="I52" s="103" t="s">
        <v>519</v>
      </c>
      <c r="J52" s="103" t="s">
        <v>519</v>
      </c>
      <c r="K52" s="103" t="s">
        <v>519</v>
      </c>
      <c r="L52" s="103" t="s">
        <v>519</v>
      </c>
      <c r="M52" s="103" t="s">
        <v>519</v>
      </c>
    </row>
    <row r="56" ht="12">
      <c r="A56" s="101" t="s">
        <v>520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521</v>
      </c>
      <c r="B1" s="105"/>
      <c r="C1" s="105"/>
      <c r="D1" s="105"/>
      <c r="E1" s="105"/>
      <c r="F1" s="105"/>
      <c r="G1" s="106"/>
      <c r="H1" s="106"/>
      <c r="I1" s="171">
        <f>'1月'!Z1</f>
        <v>2008</v>
      </c>
      <c r="J1" s="170" t="s">
        <v>2</v>
      </c>
      <c r="K1" s="169" t="str">
        <f>("（平成"&amp;TEXT((I1-1988),"0")&amp;"年）")</f>
        <v>（平成20年）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493</v>
      </c>
      <c r="C3" s="115" t="s">
        <v>494</v>
      </c>
      <c r="D3" s="115" t="s">
        <v>495</v>
      </c>
      <c r="E3" s="115" t="s">
        <v>496</v>
      </c>
      <c r="F3" s="115" t="s">
        <v>497</v>
      </c>
      <c r="G3" s="115" t="s">
        <v>498</v>
      </c>
      <c r="H3" s="115" t="s">
        <v>499</v>
      </c>
      <c r="I3" s="115" t="s">
        <v>500</v>
      </c>
      <c r="J3" s="115" t="s">
        <v>501</v>
      </c>
      <c r="K3" s="115" t="s">
        <v>502</v>
      </c>
      <c r="L3" s="115" t="s">
        <v>503</v>
      </c>
      <c r="M3" s="116" t="s">
        <v>504</v>
      </c>
      <c r="N3" s="107"/>
    </row>
    <row r="4" spans="1:14" ht="18" customHeight="1">
      <c r="A4" s="117" t="s">
        <v>505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-2.490000009536743</v>
      </c>
      <c r="C5" s="123">
        <f>'2月'!AD3</f>
        <v>-2.8359999656677246</v>
      </c>
      <c r="D5" s="123">
        <f>'3月'!AD3</f>
        <v>-1.1920000314712524</v>
      </c>
      <c r="E5" s="123">
        <f>'4月'!AD3</f>
        <v>0.2529999911785126</v>
      </c>
      <c r="F5" s="123">
        <f>'5月'!AD3</f>
        <v>13.8100004196167</v>
      </c>
      <c r="G5" s="123">
        <f>'6月'!AD3</f>
        <v>10.930000305175781</v>
      </c>
      <c r="H5" s="123">
        <f>'7月'!AD3</f>
        <v>16.010000228881836</v>
      </c>
      <c r="I5" s="123">
        <f>'8月'!AD3</f>
        <v>21.209999084472656</v>
      </c>
      <c r="J5" s="123">
        <f>'9月'!AD3</f>
        <v>22.440000534057617</v>
      </c>
      <c r="K5" s="123">
        <f>'10月'!AD3</f>
        <v>13.6899995803833</v>
      </c>
      <c r="L5" s="123">
        <f>'11月'!AD3</f>
        <v>7.46999979019165</v>
      </c>
      <c r="M5" s="124">
        <f>'12月'!AD3</f>
        <v>1.8329999446868896</v>
      </c>
      <c r="N5" s="107"/>
    </row>
    <row r="6" spans="1:14" ht="18" customHeight="1">
      <c r="A6" s="125">
        <v>2</v>
      </c>
      <c r="B6" s="126">
        <f>'1月'!AD4</f>
        <v>-2.753999948501587</v>
      </c>
      <c r="C6" s="127">
        <f>'2月'!AD4</f>
        <v>-3.1549999713897705</v>
      </c>
      <c r="D6" s="127">
        <f>'3月'!AD4</f>
        <v>-1.9509999752044678</v>
      </c>
      <c r="E6" s="127">
        <f>'4月'!AD4</f>
        <v>2.246000051498413</v>
      </c>
      <c r="F6" s="127">
        <f>'5月'!AD4</f>
        <v>14.90999984741211</v>
      </c>
      <c r="G6" s="127">
        <f>'6月'!AD4</f>
        <v>13.039999961853027</v>
      </c>
      <c r="H6" s="127">
        <f>'7月'!AD4</f>
        <v>17.239999771118164</v>
      </c>
      <c r="I6" s="127">
        <f>'8月'!AD4</f>
        <v>22.309999465942383</v>
      </c>
      <c r="J6" s="127">
        <f>'9月'!AD4</f>
        <v>25.170000076293945</v>
      </c>
      <c r="K6" s="127">
        <f>'10月'!AD4</f>
        <v>11.579999923706055</v>
      </c>
      <c r="L6" s="127">
        <f>'11月'!AD4</f>
        <v>7.260000228881836</v>
      </c>
      <c r="M6" s="128">
        <f>'12月'!AD4</f>
        <v>5.7170000076293945</v>
      </c>
      <c r="N6" s="107"/>
    </row>
    <row r="7" spans="1:14" ht="18" customHeight="1">
      <c r="A7" s="125">
        <v>3</v>
      </c>
      <c r="B7" s="126">
        <f>'1月'!AD5</f>
        <v>-2.0250000953674316</v>
      </c>
      <c r="C7" s="127">
        <f>'2月'!AD5</f>
        <v>0.9710000157356262</v>
      </c>
      <c r="D7" s="127">
        <f>'3月'!AD5</f>
        <v>0.9290000200271606</v>
      </c>
      <c r="E7" s="127">
        <f>'4月'!AD5</f>
        <v>6.177999973297119</v>
      </c>
      <c r="F7" s="127">
        <f>'5月'!AD5</f>
        <v>14.739999771118164</v>
      </c>
      <c r="G7" s="127">
        <f>'6月'!AD5</f>
        <v>13.479999542236328</v>
      </c>
      <c r="H7" s="127">
        <f>'7月'!AD5</f>
        <v>19.610000610351562</v>
      </c>
      <c r="I7" s="127">
        <f>'8月'!AD5</f>
        <v>25.18000030517578</v>
      </c>
      <c r="J7" s="127">
        <f>'9月'!AD5</f>
        <v>24.09000015258789</v>
      </c>
      <c r="K7" s="127">
        <f>'10月'!AD5</f>
        <v>12.779999732971191</v>
      </c>
      <c r="L7" s="127">
        <f>'11月'!AD5</f>
        <v>10.579999923706055</v>
      </c>
      <c r="M7" s="128">
        <f>'12月'!AD5</f>
        <v>3.7829999923706055</v>
      </c>
      <c r="N7" s="107"/>
    </row>
    <row r="8" spans="1:14" ht="18" customHeight="1">
      <c r="A8" s="125">
        <v>4</v>
      </c>
      <c r="B8" s="126">
        <f>'1月'!AD6</f>
        <v>-1.4559999704360962</v>
      </c>
      <c r="C8" s="127">
        <f>'2月'!AD6</f>
        <v>-1.1399999856948853</v>
      </c>
      <c r="D8" s="127">
        <f>'3月'!AD6</f>
        <v>3.2179999351501465</v>
      </c>
      <c r="E8" s="127">
        <f>'4月'!AD6</f>
        <v>3.6040000915527344</v>
      </c>
      <c r="F8" s="127">
        <f>'5月'!AD6</f>
        <v>12.539999961853027</v>
      </c>
      <c r="G8" s="127">
        <f>'6月'!AD6</f>
        <v>14.630000114440918</v>
      </c>
      <c r="H8" s="127">
        <f>'7月'!AD6</f>
        <v>20.440000534057617</v>
      </c>
      <c r="I8" s="127">
        <f>'8月'!AD6</f>
        <v>24.3700008392334</v>
      </c>
      <c r="J8" s="127">
        <f>'9月'!AD6</f>
        <v>22.190000534057617</v>
      </c>
      <c r="K8" s="127">
        <f>'10月'!AD6</f>
        <v>12.369999885559082</v>
      </c>
      <c r="L8" s="127">
        <f>'11月'!AD6</f>
        <v>8.319999694824219</v>
      </c>
      <c r="M8" s="128">
        <f>'12月'!AD6</f>
        <v>4.458000183105469</v>
      </c>
      <c r="N8" s="107"/>
    </row>
    <row r="9" spans="1:14" ht="18" customHeight="1">
      <c r="A9" s="125">
        <v>5</v>
      </c>
      <c r="B9" s="126">
        <f>'1月'!AD7</f>
        <v>-0.2529999911785126</v>
      </c>
      <c r="C9" s="127">
        <f>'2月'!AD7</f>
        <v>-1.4670000076293945</v>
      </c>
      <c r="D9" s="127">
        <f>'3月'!AD7</f>
        <v>0.12600000202655792</v>
      </c>
      <c r="E9" s="127">
        <f>'4月'!AD7</f>
        <v>3.7739999294281006</v>
      </c>
      <c r="F9" s="127">
        <f>'5月'!AD7</f>
        <v>13.260000228881836</v>
      </c>
      <c r="G9" s="127">
        <f>'6月'!AD7</f>
        <v>13.289999961853027</v>
      </c>
      <c r="H9" s="127">
        <f>'7月'!AD7</f>
        <v>21.780000686645508</v>
      </c>
      <c r="I9" s="127">
        <f>'8月'!AD7</f>
        <v>22.3700008392334</v>
      </c>
      <c r="J9" s="127">
        <f>'9月'!AD7</f>
        <v>22.229999542236328</v>
      </c>
      <c r="K9" s="127">
        <f>'10月'!AD7</f>
        <v>14.800000190734863</v>
      </c>
      <c r="L9" s="127">
        <f>'11月'!AD7</f>
        <v>7.269999980926514</v>
      </c>
      <c r="M9" s="128">
        <f>'12月'!AD7</f>
        <v>6.875999927520752</v>
      </c>
      <c r="N9" s="107"/>
    </row>
    <row r="10" spans="1:14" ht="18" customHeight="1">
      <c r="A10" s="125">
        <v>6</v>
      </c>
      <c r="B10" s="126">
        <f>'1月'!AD8</f>
        <v>-1.149999976158142</v>
      </c>
      <c r="C10" s="127">
        <f>'2月'!AD8</f>
        <v>-0.675000011920929</v>
      </c>
      <c r="D10" s="127">
        <f>'3月'!AD8</f>
        <v>-1.8459999561309814</v>
      </c>
      <c r="E10" s="127">
        <f>'4月'!AD8</f>
        <v>4.691999912261963</v>
      </c>
      <c r="F10" s="127">
        <f>'5月'!AD8</f>
        <v>11.899999618530273</v>
      </c>
      <c r="G10" s="127">
        <f>'6月'!AD8</f>
        <v>16.209999084472656</v>
      </c>
      <c r="H10" s="127">
        <f>'7月'!AD8</f>
        <v>20.690000534057617</v>
      </c>
      <c r="I10" s="127">
        <f>'8月'!AD8</f>
        <v>22.649999618530273</v>
      </c>
      <c r="J10" s="127">
        <f>'9月'!AD8</f>
        <v>22.170000076293945</v>
      </c>
      <c r="K10" s="127">
        <f>'10月'!AD8</f>
        <v>15.369999885559082</v>
      </c>
      <c r="L10" s="127">
        <f>'11月'!AD8</f>
        <v>7.039999961853027</v>
      </c>
      <c r="M10" s="128">
        <f>'12月'!AD8</f>
        <v>2.5739998817443848</v>
      </c>
      <c r="N10" s="107"/>
    </row>
    <row r="11" spans="1:14" ht="18" customHeight="1">
      <c r="A11" s="125">
        <v>7</v>
      </c>
      <c r="B11" s="126">
        <f>'1月'!AD9</f>
        <v>1.3819999694824219</v>
      </c>
      <c r="C11" s="127">
        <f>'2月'!AD9</f>
        <v>-1.4670000076293945</v>
      </c>
      <c r="D11" s="127">
        <f>'3月'!AD9</f>
        <v>-0.020999999716877937</v>
      </c>
      <c r="E11" s="127">
        <f>'4月'!AD9</f>
        <v>6.053999900817871</v>
      </c>
      <c r="F11" s="127">
        <f>'5月'!AD9</f>
        <v>10.619999885559082</v>
      </c>
      <c r="G11" s="127">
        <f>'6月'!AD9</f>
        <v>16.5</v>
      </c>
      <c r="H11" s="127">
        <f>'7月'!AD9</f>
        <v>19.93000030517578</v>
      </c>
      <c r="I11" s="127">
        <f>'8月'!AD9</f>
        <v>23.579999923706055</v>
      </c>
      <c r="J11" s="127">
        <f>'9月'!AD9</f>
        <v>22.610000610351562</v>
      </c>
      <c r="K11" s="127">
        <f>'10月'!AD9</f>
        <v>14.289999961853027</v>
      </c>
      <c r="L11" s="127">
        <f>'11月'!AD9</f>
        <v>11.600000381469727</v>
      </c>
      <c r="M11" s="128">
        <f>'12月'!AD9</f>
        <v>0.6959999799728394</v>
      </c>
      <c r="N11" s="107"/>
    </row>
    <row r="12" spans="1:14" ht="18" customHeight="1">
      <c r="A12" s="125">
        <v>8</v>
      </c>
      <c r="B12" s="126">
        <f>'1月'!AD10</f>
        <v>1.7510000467300415</v>
      </c>
      <c r="C12" s="127">
        <f>'2月'!AD10</f>
        <v>-4.040999889373779</v>
      </c>
      <c r="D12" s="127">
        <f>'3月'!AD10</f>
        <v>-2.2780001163482666</v>
      </c>
      <c r="E12" s="127">
        <f>'4月'!AD10</f>
        <v>9.079999923706055</v>
      </c>
      <c r="F12" s="127">
        <f>'5月'!AD10</f>
        <v>13.920000076293945</v>
      </c>
      <c r="G12" s="127">
        <f>'6月'!AD10</f>
        <v>16.739999771118164</v>
      </c>
      <c r="H12" s="127">
        <f>'7月'!AD10</f>
        <v>19.899999618530273</v>
      </c>
      <c r="I12" s="127">
        <f>'8月'!AD10</f>
        <v>24.6299991607666</v>
      </c>
      <c r="J12" s="127">
        <f>'9月'!AD10</f>
        <v>20.520000457763672</v>
      </c>
      <c r="K12" s="127">
        <f>'10月'!AD10</f>
        <v>17.309999465942383</v>
      </c>
      <c r="L12" s="127">
        <f>'11月'!AD10</f>
        <v>8.699999809265137</v>
      </c>
      <c r="M12" s="128">
        <f>'12月'!AD10</f>
        <v>0.3059999942779541</v>
      </c>
      <c r="N12" s="107"/>
    </row>
    <row r="13" spans="1:14" ht="18" customHeight="1">
      <c r="A13" s="125">
        <v>9</v>
      </c>
      <c r="B13" s="126">
        <f>'1月'!AD11</f>
        <v>5.179999828338623</v>
      </c>
      <c r="C13" s="127">
        <f>'2月'!AD11</f>
        <v>-3.8610000610351562</v>
      </c>
      <c r="D13" s="127">
        <f>'3月'!AD11</f>
        <v>-0.7490000128746033</v>
      </c>
      <c r="E13" s="127">
        <f>'4月'!AD11</f>
        <v>8.90999984741211</v>
      </c>
      <c r="F13" s="127">
        <f>'5月'!AD11</f>
        <v>12.550000190734863</v>
      </c>
      <c r="G13" s="127">
        <f>'6月'!AD11</f>
        <v>16.549999237060547</v>
      </c>
      <c r="H13" s="127">
        <f>'7月'!AD11</f>
        <v>18.489999771118164</v>
      </c>
      <c r="I13" s="127">
        <f>'8月'!AD11</f>
        <v>23.690000534057617</v>
      </c>
      <c r="J13" s="127">
        <f>'9月'!AD11</f>
        <v>18.579999923706055</v>
      </c>
      <c r="K13" s="127">
        <f>'10月'!AD11</f>
        <v>16.31999969482422</v>
      </c>
      <c r="L13" s="127">
        <f>'11月'!AD11</f>
        <v>7.400000095367432</v>
      </c>
      <c r="M13" s="128">
        <f>'12月'!AD11</f>
        <v>3.0480000972747803</v>
      </c>
      <c r="N13" s="107"/>
    </row>
    <row r="14" spans="1:14" ht="18" customHeight="1">
      <c r="A14" s="129">
        <v>10</v>
      </c>
      <c r="B14" s="130">
        <f>'1月'!AD12</f>
        <v>1.9730000495910645</v>
      </c>
      <c r="C14" s="131">
        <f>'2月'!AD12</f>
        <v>1.593999981880188</v>
      </c>
      <c r="D14" s="131">
        <f>'3月'!AD12</f>
        <v>2.0889999866485596</v>
      </c>
      <c r="E14" s="131">
        <f>'4月'!AD12</f>
        <v>7.440000057220459</v>
      </c>
      <c r="F14" s="131">
        <f>'5月'!AD12</f>
        <v>9.109999656677246</v>
      </c>
      <c r="G14" s="131">
        <f>'6月'!AD12</f>
        <v>13.710000038146973</v>
      </c>
      <c r="H14" s="131">
        <f>'7月'!AD12</f>
        <v>17.059999465942383</v>
      </c>
      <c r="I14" s="131">
        <f>'8月'!AD12</f>
        <v>22.420000076293945</v>
      </c>
      <c r="J14" s="131">
        <f>'9月'!AD12</f>
        <v>16.520000457763672</v>
      </c>
      <c r="K14" s="131">
        <f>'10月'!AD12</f>
        <v>14.75</v>
      </c>
      <c r="L14" s="131">
        <f>'11月'!AD12</f>
        <v>8.140000343322754</v>
      </c>
      <c r="M14" s="132">
        <f>'12月'!AD12</f>
        <v>7.409999847412109</v>
      </c>
      <c r="N14" s="107"/>
    </row>
    <row r="15" spans="1:14" ht="18" customHeight="1">
      <c r="A15" s="121">
        <v>11</v>
      </c>
      <c r="B15" s="122">
        <f>'1月'!AD13</f>
        <v>0.7379999756813049</v>
      </c>
      <c r="C15" s="123">
        <f>'2月'!AD13</f>
        <v>-0.5600000023841858</v>
      </c>
      <c r="D15" s="123">
        <f>'3月'!AD13</f>
        <v>1.718999981880188</v>
      </c>
      <c r="E15" s="123">
        <f>'4月'!AD13</f>
        <v>7.170000076293945</v>
      </c>
      <c r="F15" s="123">
        <f>'5月'!AD13</f>
        <v>8.65999984741211</v>
      </c>
      <c r="G15" s="123">
        <f>'6月'!AD13</f>
        <v>15.670000076293945</v>
      </c>
      <c r="H15" s="123">
        <f>'7月'!AD13</f>
        <v>21.030000686645508</v>
      </c>
      <c r="I15" s="123">
        <f>'8月'!AD13</f>
        <v>23.469999313354492</v>
      </c>
      <c r="J15" s="123">
        <f>'9月'!AD13</f>
        <v>16.700000762939453</v>
      </c>
      <c r="K15" s="123">
        <f>'10月'!AD13</f>
        <v>13.460000038146973</v>
      </c>
      <c r="L15" s="123">
        <f>'11月'!AD13</f>
        <v>8.390000343322754</v>
      </c>
      <c r="M15" s="124">
        <f>'12月'!AD13</f>
        <v>6.60099983215332</v>
      </c>
      <c r="N15" s="107"/>
    </row>
    <row r="16" spans="1:14" ht="18" customHeight="1">
      <c r="A16" s="125">
        <v>12</v>
      </c>
      <c r="B16" s="126">
        <f>'1月'!AD14</f>
        <v>0.9710000157356262</v>
      </c>
      <c r="C16" s="127">
        <f>'2月'!AD14</f>
        <v>1.4869999885559082</v>
      </c>
      <c r="D16" s="127">
        <f>'3月'!AD14</f>
        <v>4.895999908447266</v>
      </c>
      <c r="E16" s="127">
        <f>'4月'!AD14</f>
        <v>7.099999904632568</v>
      </c>
      <c r="F16" s="127">
        <f>'5月'!AD14</f>
        <v>8.359999656677246</v>
      </c>
      <c r="G16" s="127">
        <f>'6月'!AD14</f>
        <v>14.140000343322754</v>
      </c>
      <c r="H16" s="127">
        <f>'7月'!AD14</f>
        <v>21.1299991607666</v>
      </c>
      <c r="I16" s="127">
        <f>'8月'!AD14</f>
        <v>23.540000915527344</v>
      </c>
      <c r="J16" s="127">
        <f>'9月'!AD14</f>
        <v>19.489999771118164</v>
      </c>
      <c r="K16" s="127">
        <f>'10月'!AD14</f>
        <v>12</v>
      </c>
      <c r="L16" s="127">
        <f>'11月'!AD14</f>
        <v>11.359999656677246</v>
      </c>
      <c r="M16" s="128">
        <f>'12月'!AD14</f>
        <v>5.099999904632568</v>
      </c>
      <c r="N16" s="107"/>
    </row>
    <row r="17" spans="1:14" ht="18" customHeight="1">
      <c r="A17" s="125">
        <v>13</v>
      </c>
      <c r="B17" s="126">
        <f>'1月'!AD15</f>
        <v>-1.7419999837875366</v>
      </c>
      <c r="C17" s="127">
        <f>'2月'!AD15</f>
        <v>-1.8459999561309814</v>
      </c>
      <c r="D17" s="127">
        <f>'3月'!AD15</f>
        <v>3.1440000534057617</v>
      </c>
      <c r="E17" s="127">
        <f>'4月'!AD15</f>
        <v>7.659999847412109</v>
      </c>
      <c r="F17" s="127">
        <f>'5月'!AD15</f>
        <v>9.119999885559082</v>
      </c>
      <c r="G17" s="127">
        <f>'6月'!AD15</f>
        <v>12.140000343322754</v>
      </c>
      <c r="H17" s="127">
        <f>'7月'!AD15</f>
        <v>20.149999618530273</v>
      </c>
      <c r="I17" s="127">
        <f>'8月'!AD15</f>
        <v>23.65999984741211</v>
      </c>
      <c r="J17" s="127">
        <f>'9月'!AD15</f>
        <v>19.690000534057617</v>
      </c>
      <c r="K17" s="127">
        <f>'10月'!AD15</f>
        <v>11.25</v>
      </c>
      <c r="L17" s="127">
        <f>'11月'!AD15</f>
        <v>9.25</v>
      </c>
      <c r="M17" s="128">
        <f>'12月'!AD15</f>
        <v>7.71999979019165</v>
      </c>
      <c r="N17" s="107"/>
    </row>
    <row r="18" spans="1:14" ht="18" customHeight="1">
      <c r="A18" s="125">
        <v>14</v>
      </c>
      <c r="B18" s="126">
        <f>'1月'!AD16</f>
        <v>-1.0240000486373901</v>
      </c>
      <c r="C18" s="127">
        <f>'2月'!AD16</f>
        <v>-3.3440001010894775</v>
      </c>
      <c r="D18" s="127">
        <f>'3月'!AD16</f>
        <v>7.070000171661377</v>
      </c>
      <c r="E18" s="127">
        <f>'4月'!AD16</f>
        <v>8.119999885559082</v>
      </c>
      <c r="F18" s="127">
        <f>'5月'!AD16</f>
        <v>9.970000267028809</v>
      </c>
      <c r="G18" s="127">
        <f>'6月'!AD16</f>
        <v>16.09000015258789</v>
      </c>
      <c r="H18" s="127">
        <f>'7月'!AD16</f>
        <v>21.84000015258789</v>
      </c>
      <c r="I18" s="127">
        <f>'8月'!AD16</f>
        <v>22.149999618530273</v>
      </c>
      <c r="J18" s="127">
        <f>'9月'!AD16</f>
        <v>20.84000015258789</v>
      </c>
      <c r="K18" s="127">
        <f>'10月'!AD16</f>
        <v>12.850000381469727</v>
      </c>
      <c r="L18" s="127">
        <f>'11月'!AD16</f>
        <v>8.15999984741211</v>
      </c>
      <c r="M18" s="128">
        <f>'12月'!AD16</f>
        <v>2.489000082015991</v>
      </c>
      <c r="N18" s="107"/>
    </row>
    <row r="19" spans="1:14" ht="18" customHeight="1">
      <c r="A19" s="125">
        <v>15</v>
      </c>
      <c r="B19" s="126">
        <f>'1月'!AD17</f>
        <v>-2.4690001010894775</v>
      </c>
      <c r="C19" s="127">
        <f>'2月'!AD17</f>
        <v>-2.984999895095825</v>
      </c>
      <c r="D19" s="127">
        <f>'3月'!AD17</f>
        <v>7.820000171661377</v>
      </c>
      <c r="E19" s="127">
        <f>'4月'!AD17</f>
        <v>5.040999889373779</v>
      </c>
      <c r="F19" s="127">
        <f>'5月'!AD17</f>
        <v>9.300000190734863</v>
      </c>
      <c r="G19" s="127">
        <f>'6月'!AD17</f>
        <v>14.510000228881836</v>
      </c>
      <c r="H19" s="127">
        <f>'7月'!AD17</f>
        <v>21.469999313354492</v>
      </c>
      <c r="I19" s="127">
        <f>'8月'!AD17</f>
        <v>22.690000534057617</v>
      </c>
      <c r="J19" s="127">
        <f>'9月'!AD17</f>
        <v>20.360000610351562</v>
      </c>
      <c r="K19" s="127">
        <f>'10月'!AD17</f>
        <v>13.65999984741211</v>
      </c>
      <c r="L19" s="127">
        <f>'11月'!AD17</f>
        <v>12.84000015258789</v>
      </c>
      <c r="M19" s="128">
        <f>'12月'!AD17</f>
        <v>-0.5270000100135803</v>
      </c>
      <c r="N19" s="107"/>
    </row>
    <row r="20" spans="1:14" ht="18" customHeight="1">
      <c r="A20" s="125">
        <v>16</v>
      </c>
      <c r="B20" s="126">
        <f>'1月'!AD18</f>
        <v>0.2529999911785126</v>
      </c>
      <c r="C20" s="127">
        <f>'2月'!AD18</f>
        <v>-3.259000062942505</v>
      </c>
      <c r="D20" s="127">
        <f>'3月'!AD18</f>
        <v>4.853000164031982</v>
      </c>
      <c r="E20" s="127">
        <f>'4月'!AD18</f>
        <v>6.2270002365112305</v>
      </c>
      <c r="F20" s="127">
        <f>'5月'!AD18</f>
        <v>11.989999771118164</v>
      </c>
      <c r="G20" s="127">
        <f>'6月'!AD18</f>
        <v>14.779999732971191</v>
      </c>
      <c r="H20" s="127">
        <f>'7月'!AD18</f>
        <v>21.079999923706055</v>
      </c>
      <c r="I20" s="127">
        <f>'8月'!AD18</f>
        <v>21.610000610351562</v>
      </c>
      <c r="J20" s="127">
        <f>'9月'!AD18</f>
        <v>19.149999618530273</v>
      </c>
      <c r="K20" s="127">
        <f>'10月'!AD18</f>
        <v>10.649999618530273</v>
      </c>
      <c r="L20" s="127">
        <f>'11月'!AD18</f>
        <v>13.649999618530273</v>
      </c>
      <c r="M20" s="128">
        <f>'12月'!AD18</f>
        <v>0.5379999876022339</v>
      </c>
      <c r="N20" s="107"/>
    </row>
    <row r="21" spans="1:14" ht="18" customHeight="1">
      <c r="A21" s="125">
        <v>17</v>
      </c>
      <c r="B21" s="126">
        <f>'1月'!AD19</f>
        <v>-1.1710000038146973</v>
      </c>
      <c r="C21" s="127">
        <f>'2月'!AD19</f>
        <v>-2.2780001163482666</v>
      </c>
      <c r="D21" s="127">
        <f>'3月'!AD19</f>
        <v>8.029999732971191</v>
      </c>
      <c r="E21" s="127">
        <f>'4月'!AD19</f>
        <v>12.399999618530273</v>
      </c>
      <c r="F21" s="127">
        <f>'5月'!AD19</f>
        <v>12.5600004196167</v>
      </c>
      <c r="G21" s="127">
        <f>'6月'!AD19</f>
        <v>16.799999237060547</v>
      </c>
      <c r="H21" s="127">
        <f>'7月'!AD19</f>
        <v>21.829999923706055</v>
      </c>
      <c r="I21" s="127">
        <f>'8月'!AD19</f>
        <v>19.200000762939453</v>
      </c>
      <c r="J21" s="127">
        <f>'9月'!AD19</f>
        <v>17.709999084472656</v>
      </c>
      <c r="K21" s="127">
        <f>'10月'!AD19</f>
        <v>11.600000381469727</v>
      </c>
      <c r="L21" s="127">
        <f>'11月'!AD19</f>
        <v>10.869999885559082</v>
      </c>
      <c r="M21" s="128">
        <f>'12月'!AD19</f>
        <v>4.400000095367432</v>
      </c>
      <c r="N21" s="107"/>
    </row>
    <row r="22" spans="1:14" ht="18" customHeight="1">
      <c r="A22" s="125">
        <v>18</v>
      </c>
      <c r="B22" s="126">
        <f>'1月'!AD20</f>
        <v>-2.4159998893737793</v>
      </c>
      <c r="C22" s="127">
        <f>'2月'!AD20</f>
        <v>-3.9130001068115234</v>
      </c>
      <c r="D22" s="127">
        <f>'3月'!AD20</f>
        <v>6.361000061035156</v>
      </c>
      <c r="E22" s="127">
        <f>'4月'!AD20</f>
        <v>10.569999694824219</v>
      </c>
      <c r="F22" s="127">
        <f>'5月'!AD20</f>
        <v>11.380000114440918</v>
      </c>
      <c r="G22" s="127">
        <f>'6月'!AD20</f>
        <v>15.739999771118164</v>
      </c>
      <c r="H22" s="127">
        <f>'7月'!AD20</f>
        <v>22.020000457763672</v>
      </c>
      <c r="I22" s="127">
        <f>'8月'!AD20</f>
        <v>18.81999969482422</v>
      </c>
      <c r="J22" s="127">
        <f>'9月'!AD20</f>
        <v>20.31999969482422</v>
      </c>
      <c r="K22" s="127">
        <f>'10月'!AD20</f>
        <v>12.329999923706055</v>
      </c>
      <c r="L22" s="127">
        <f>'11月'!AD20</f>
        <v>7.409999847412109</v>
      </c>
      <c r="M22" s="128">
        <f>'12月'!AD20</f>
        <v>6.771999835968018</v>
      </c>
      <c r="N22" s="107"/>
    </row>
    <row r="23" spans="1:14" ht="18" customHeight="1">
      <c r="A23" s="125">
        <v>19</v>
      </c>
      <c r="B23" s="126">
        <f>'1月'!AD21</f>
        <v>-3.8410000801086426</v>
      </c>
      <c r="C23" s="127">
        <f>'2月'!AD21</f>
        <v>-2.7739999294281006</v>
      </c>
      <c r="D23" s="127">
        <f>'3月'!AD21</f>
        <v>3.9130001068115234</v>
      </c>
      <c r="E23" s="127">
        <f>'4月'!AD21</f>
        <v>10.300000190734863</v>
      </c>
      <c r="F23" s="127">
        <f>'5月'!AD21</f>
        <v>13.170000076293945</v>
      </c>
      <c r="G23" s="127">
        <f>'6月'!AD21</f>
        <v>18.079999923706055</v>
      </c>
      <c r="H23" s="127">
        <f>'7月'!AD21</f>
        <v>20.639999389648438</v>
      </c>
      <c r="I23" s="127">
        <f>'8月'!AD21</f>
        <v>21.459999084472656</v>
      </c>
      <c r="J23" s="127">
        <f>'9月'!AD21</f>
        <v>19.90999984741211</v>
      </c>
      <c r="K23" s="127">
        <f>'10月'!AD21</f>
        <v>16.360000610351562</v>
      </c>
      <c r="L23" s="127">
        <f>'11月'!AD21</f>
        <v>2.632999897003174</v>
      </c>
      <c r="M23" s="128">
        <f>'12月'!AD21</f>
        <v>2.5199999809265137</v>
      </c>
      <c r="N23" s="107"/>
    </row>
    <row r="24" spans="1:14" ht="18" customHeight="1">
      <c r="A24" s="129">
        <v>20</v>
      </c>
      <c r="B24" s="130">
        <f>'1月'!AD22</f>
        <v>-3.0269999504089355</v>
      </c>
      <c r="C24" s="131">
        <f>'2月'!AD22</f>
        <v>-2.447000026702881</v>
      </c>
      <c r="D24" s="131">
        <f>'3月'!AD22</f>
        <v>7.269999980926514</v>
      </c>
      <c r="E24" s="131">
        <f>'4月'!AD22</f>
        <v>11.399999618530273</v>
      </c>
      <c r="F24" s="131">
        <f>'5月'!AD22</f>
        <v>12.84000015258789</v>
      </c>
      <c r="G24" s="131">
        <f>'6月'!AD22</f>
        <v>18.760000228881836</v>
      </c>
      <c r="H24" s="131">
        <f>'7月'!AD22</f>
        <v>20.530000686645508</v>
      </c>
      <c r="I24" s="131">
        <f>'8月'!AD22</f>
        <v>21.15999984741211</v>
      </c>
      <c r="J24" s="131">
        <f>'9月'!AD22</f>
        <v>20.459999084472656</v>
      </c>
      <c r="K24" s="131">
        <f>'10月'!AD22</f>
        <v>14.979999542236328</v>
      </c>
      <c r="L24" s="131">
        <f>'11月'!AD22</f>
        <v>1.3489999771118164</v>
      </c>
      <c r="M24" s="132">
        <f>'12月'!AD22</f>
        <v>1.2549999952316284</v>
      </c>
      <c r="N24" s="107"/>
    </row>
    <row r="25" spans="1:14" ht="18" customHeight="1">
      <c r="A25" s="121">
        <v>21</v>
      </c>
      <c r="B25" s="122">
        <f>'1月'!AD23</f>
        <v>1.4359999895095825</v>
      </c>
      <c r="C25" s="123">
        <f>'2月'!AD23</f>
        <v>-0.7910000085830688</v>
      </c>
      <c r="D25" s="123">
        <f>'3月'!AD23</f>
        <v>5.9019999504089355</v>
      </c>
      <c r="E25" s="123">
        <f>'4月'!AD23</f>
        <v>9.329999923706055</v>
      </c>
      <c r="F25" s="123">
        <f>'5月'!AD23</f>
        <v>10.34000015258789</v>
      </c>
      <c r="G25" s="123">
        <f>'6月'!AD23</f>
        <v>17.729999542236328</v>
      </c>
      <c r="H25" s="123">
        <f>'7月'!AD23</f>
        <v>21.389999389648438</v>
      </c>
      <c r="I25" s="123">
        <f>'8月'!AD23</f>
        <v>19.639999389648438</v>
      </c>
      <c r="J25" s="123">
        <f>'9月'!AD23</f>
        <v>19.459999084472656</v>
      </c>
      <c r="K25" s="123">
        <f>'10月'!AD23</f>
        <v>12.180000305175781</v>
      </c>
      <c r="L25" s="123">
        <f>'11月'!AD23</f>
        <v>-0.2849999964237213</v>
      </c>
      <c r="M25" s="124">
        <f>'12月'!AD23</f>
        <v>1.7300000190734863</v>
      </c>
      <c r="N25" s="107"/>
    </row>
    <row r="26" spans="1:14" ht="18" customHeight="1">
      <c r="A26" s="125">
        <v>22</v>
      </c>
      <c r="B26" s="126">
        <f>'1月'!AD24</f>
        <v>-2.9549999237060547</v>
      </c>
      <c r="C26" s="127">
        <f>'2月'!AD24</f>
        <v>3.4619998931884766</v>
      </c>
      <c r="D26" s="127">
        <f>'3月'!AD24</f>
        <v>3.744999885559082</v>
      </c>
      <c r="E26" s="127">
        <f>'4月'!AD24</f>
        <v>8.510000228881836</v>
      </c>
      <c r="F26" s="127">
        <f>'5月'!AD24</f>
        <v>12.789999961853027</v>
      </c>
      <c r="G26" s="127">
        <f>'6月'!AD24</f>
        <v>15.739999771118164</v>
      </c>
      <c r="H26" s="127">
        <f>'7月'!AD24</f>
        <v>22.690000534057617</v>
      </c>
      <c r="I26" s="127">
        <f>'8月'!AD24</f>
        <v>18.780000686645508</v>
      </c>
      <c r="J26" s="127">
        <f>'9月'!AD24</f>
        <v>16.719999313354492</v>
      </c>
      <c r="K26" s="127">
        <f>'10月'!AD24</f>
        <v>12.069999694824219</v>
      </c>
      <c r="L26" s="127">
        <f>'11月'!AD24</f>
        <v>3.196000099182129</v>
      </c>
      <c r="M26" s="128">
        <f>'12月'!AD24</f>
        <v>1.7400000095367432</v>
      </c>
      <c r="N26" s="107"/>
    </row>
    <row r="27" spans="1:14" ht="18" customHeight="1">
      <c r="A27" s="125">
        <v>23</v>
      </c>
      <c r="B27" s="126">
        <f>'1月'!AD25</f>
        <v>-0.08399999886751175</v>
      </c>
      <c r="C27" s="127">
        <f>'2月'!AD25</f>
        <v>-0.6010000109672546</v>
      </c>
      <c r="D27" s="127">
        <f>'3月'!AD25</f>
        <v>1.8459999561309814</v>
      </c>
      <c r="E27" s="127">
        <f>'4月'!AD25</f>
        <v>5.824999809265137</v>
      </c>
      <c r="F27" s="127">
        <f>'5月'!AD25</f>
        <v>16.780000686645508</v>
      </c>
      <c r="G27" s="127">
        <f>'6月'!AD25</f>
        <v>15.430000305175781</v>
      </c>
      <c r="H27" s="127">
        <f>'7月'!AD25</f>
        <v>24.31999969482422</v>
      </c>
      <c r="I27" s="127">
        <f>'8月'!AD25</f>
        <v>18.780000686645508</v>
      </c>
      <c r="J27" s="127">
        <f>'9月'!AD25</f>
        <v>15.199999809265137</v>
      </c>
      <c r="K27" s="127">
        <f>'10月'!AD25</f>
        <v>16.510000228881836</v>
      </c>
      <c r="L27" s="127">
        <f>'11月'!AD25</f>
        <v>3.121000051498413</v>
      </c>
      <c r="M27" s="128">
        <f>'12月'!AD25</f>
        <v>1.253999948501587</v>
      </c>
      <c r="N27" s="107"/>
    </row>
    <row r="28" spans="1:14" ht="18" customHeight="1">
      <c r="A28" s="125">
        <v>24</v>
      </c>
      <c r="B28" s="126">
        <f>'1月'!AD26</f>
        <v>-0.38999998569488525</v>
      </c>
      <c r="C28" s="127">
        <f>'2月'!AD26</f>
        <v>-1.8350000381469727</v>
      </c>
      <c r="D28" s="127">
        <f>'3月'!AD26</f>
        <v>6.132999897003174</v>
      </c>
      <c r="E28" s="127">
        <f>'4月'!AD26</f>
        <v>11.020000457763672</v>
      </c>
      <c r="F28" s="127">
        <f>'5月'!AD26</f>
        <v>15.9399995803833</v>
      </c>
      <c r="G28" s="127">
        <f>'6月'!AD26</f>
        <v>15.989999771118164</v>
      </c>
      <c r="H28" s="127">
        <f>'7月'!AD26</f>
        <v>23.799999237060547</v>
      </c>
      <c r="I28" s="127">
        <f>'8月'!AD26</f>
        <v>20.06999969482422</v>
      </c>
      <c r="J28" s="127">
        <f>'9月'!AD26</f>
        <v>19.280000686645508</v>
      </c>
      <c r="K28" s="127">
        <f>'10月'!AD26</f>
        <v>18.899999618530273</v>
      </c>
      <c r="L28" s="127">
        <f>'11月'!AD26</f>
        <v>2.6549999713897705</v>
      </c>
      <c r="M28" s="128">
        <f>'12月'!AD26</f>
        <v>-1.0850000381469727</v>
      </c>
      <c r="N28" s="107"/>
    </row>
    <row r="29" spans="1:14" ht="18" customHeight="1">
      <c r="A29" s="125">
        <v>25</v>
      </c>
      <c r="B29" s="126">
        <f>'1月'!AD27</f>
        <v>-2.614000082015991</v>
      </c>
      <c r="C29" s="127">
        <f>'2月'!AD27</f>
        <v>-2.878999948501587</v>
      </c>
      <c r="D29" s="127">
        <f>'3月'!AD27</f>
        <v>2.382999897003174</v>
      </c>
      <c r="E29" s="127">
        <f>'4月'!AD27</f>
        <v>8.930000305175781</v>
      </c>
      <c r="F29" s="127">
        <f>'5月'!AD27</f>
        <v>13.989999771118164</v>
      </c>
      <c r="G29" s="127">
        <f>'6月'!AD27</f>
        <v>15.5</v>
      </c>
      <c r="H29" s="127">
        <f>'7月'!AD27</f>
        <v>21.81999969482422</v>
      </c>
      <c r="I29" s="127">
        <f>'8月'!AD27</f>
        <v>20.90999984741211</v>
      </c>
      <c r="J29" s="127">
        <f>'9月'!AD27</f>
        <v>18.479999542236328</v>
      </c>
      <c r="K29" s="127">
        <f>'10月'!AD27</f>
        <v>15.90999984741211</v>
      </c>
      <c r="L29" s="127">
        <f>'11月'!AD27</f>
        <v>3.796999931335449</v>
      </c>
      <c r="M29" s="128">
        <f>'12月'!AD27</f>
        <v>0.8119999766349792</v>
      </c>
      <c r="N29" s="107"/>
    </row>
    <row r="30" spans="1:14" ht="18" customHeight="1">
      <c r="A30" s="125">
        <v>26</v>
      </c>
      <c r="B30" s="126">
        <f>'1月'!AD28</f>
        <v>-3.3340001106262207</v>
      </c>
      <c r="C30" s="127">
        <f>'2月'!AD28</f>
        <v>0.9810000061988831</v>
      </c>
      <c r="D30" s="127">
        <f>'3月'!AD28</f>
        <v>8.4399995803833</v>
      </c>
      <c r="E30" s="127">
        <f>'4月'!AD28</f>
        <v>8.9399995803833</v>
      </c>
      <c r="F30" s="127">
        <f>'5月'!AD28</f>
        <v>13.770000457763672</v>
      </c>
      <c r="G30" s="127">
        <f>'6月'!AD28</f>
        <v>13.90999984741211</v>
      </c>
      <c r="H30" s="127">
        <f>'7月'!AD28</f>
        <v>21.979999542236328</v>
      </c>
      <c r="I30" s="127">
        <f>'8月'!AD28</f>
        <v>20.25</v>
      </c>
      <c r="J30" s="127">
        <f>'9月'!AD28</f>
        <v>15.029999732971191</v>
      </c>
      <c r="K30" s="127">
        <f>'10月'!AD28</f>
        <v>14.3100004196167</v>
      </c>
      <c r="L30" s="127">
        <f>'11月'!AD28</f>
        <v>4.940000057220459</v>
      </c>
      <c r="M30" s="128">
        <f>'12月'!AD28</f>
        <v>-2.130000114440918</v>
      </c>
      <c r="N30" s="107"/>
    </row>
    <row r="31" spans="1:14" ht="18" customHeight="1">
      <c r="A31" s="125">
        <v>27</v>
      </c>
      <c r="B31" s="126">
        <f>'1月'!AD29</f>
        <v>-2.0869998931884766</v>
      </c>
      <c r="C31" s="127">
        <f>'2月'!AD29</f>
        <v>-0.7279999852180481</v>
      </c>
      <c r="D31" s="127">
        <f>'3月'!AD29</f>
        <v>5.581999778747559</v>
      </c>
      <c r="E31" s="127">
        <f>'4月'!AD29</f>
        <v>9.520000457763672</v>
      </c>
      <c r="F31" s="127">
        <f>'5月'!AD29</f>
        <v>13.180000305175781</v>
      </c>
      <c r="G31" s="127">
        <f>'6月'!AD29</f>
        <v>14.390000343322754</v>
      </c>
      <c r="H31" s="127">
        <f>'7月'!AD29</f>
        <v>22.860000610351562</v>
      </c>
      <c r="I31" s="127">
        <f>'8月'!AD29</f>
        <v>19.1299991607666</v>
      </c>
      <c r="J31" s="127">
        <f>'9月'!AD29</f>
        <v>13.880000114440918</v>
      </c>
      <c r="K31" s="127">
        <f>'10月'!AD29</f>
        <v>11.6899995803833</v>
      </c>
      <c r="L31" s="127">
        <f>'11月'!AD29</f>
        <v>2.8269999027252197</v>
      </c>
      <c r="M31" s="128">
        <f>'12月'!AD29</f>
        <v>-2.5220000743865967</v>
      </c>
      <c r="N31" s="107"/>
    </row>
    <row r="32" spans="1:14" ht="18" customHeight="1">
      <c r="A32" s="125">
        <v>28</v>
      </c>
      <c r="B32" s="126">
        <f>'1月'!AD30</f>
        <v>-3.8610000610351562</v>
      </c>
      <c r="C32" s="127">
        <f>'2月'!AD30</f>
        <v>-2.509999990463257</v>
      </c>
      <c r="D32" s="127">
        <f>'3月'!AD30</f>
        <v>5.51800012588501</v>
      </c>
      <c r="E32" s="127">
        <f>'4月'!AD30</f>
        <v>8.930000305175781</v>
      </c>
      <c r="F32" s="127">
        <f>'5月'!AD30</f>
        <v>12.930000305175781</v>
      </c>
      <c r="G32" s="127">
        <f>'6月'!AD30</f>
        <v>15.84000015258789</v>
      </c>
      <c r="H32" s="127">
        <f>'7月'!AD30</f>
        <v>22.5</v>
      </c>
      <c r="I32" s="127">
        <f>'8月'!AD30</f>
        <v>21.709999084472656</v>
      </c>
      <c r="J32" s="127">
        <f>'9月'!AD30</f>
        <v>13.729999542236328</v>
      </c>
      <c r="K32" s="127">
        <f>'10月'!AD30</f>
        <v>9.109999656677246</v>
      </c>
      <c r="L32" s="127">
        <f>'11月'!AD30</f>
        <v>6.513000011444092</v>
      </c>
      <c r="M32" s="128">
        <f>'12月'!AD30</f>
        <v>-3.2170000076293945</v>
      </c>
      <c r="N32" s="107"/>
    </row>
    <row r="33" spans="1:14" ht="18" customHeight="1">
      <c r="A33" s="125">
        <v>29</v>
      </c>
      <c r="B33" s="126">
        <f>'1月'!AD31</f>
        <v>1.5729999542236328</v>
      </c>
      <c r="C33" s="127">
        <f>'2月'!AD31</f>
        <v>-1.8880000114440918</v>
      </c>
      <c r="D33" s="127">
        <f>'3月'!AD31</f>
        <v>2.4570000171661377</v>
      </c>
      <c r="E33" s="127">
        <f>'4月'!AD31</f>
        <v>10.90999984741211</v>
      </c>
      <c r="F33" s="127">
        <f>'5月'!AD31</f>
        <v>11.880000114440918</v>
      </c>
      <c r="G33" s="127">
        <f>'6月'!AD31</f>
        <v>18.040000915527344</v>
      </c>
      <c r="H33" s="127">
        <f>'7月'!AD31</f>
        <v>20.760000228881836</v>
      </c>
      <c r="I33" s="127">
        <f>'8月'!AD31</f>
        <v>21.479999542236328</v>
      </c>
      <c r="J33" s="127">
        <f>'9月'!AD31</f>
        <v>14.460000038146973</v>
      </c>
      <c r="K33" s="127">
        <f>'10月'!AD31</f>
        <v>9.460000038146973</v>
      </c>
      <c r="L33" s="127">
        <f>'11月'!AD31</f>
        <v>4.513999938964844</v>
      </c>
      <c r="M33" s="128">
        <f>'12月'!AD31</f>
        <v>-0.2529999911785126</v>
      </c>
      <c r="N33" s="107"/>
    </row>
    <row r="34" spans="1:14" ht="18" customHeight="1">
      <c r="A34" s="125">
        <v>30</v>
      </c>
      <c r="B34" s="126">
        <f>'1月'!AD32</f>
        <v>1.402999997138977</v>
      </c>
      <c r="C34" s="127"/>
      <c r="D34" s="127">
        <f>'3月'!AD32</f>
        <v>5.453999996185303</v>
      </c>
      <c r="E34" s="127">
        <f>'4月'!AD32</f>
        <v>10.199999809265137</v>
      </c>
      <c r="F34" s="127">
        <f>'5月'!AD32</f>
        <v>10.869999885559082</v>
      </c>
      <c r="G34" s="127">
        <f>'6月'!AD32</f>
        <v>15.789999961853027</v>
      </c>
      <c r="H34" s="127">
        <f>'7月'!AD32</f>
        <v>21.040000915527344</v>
      </c>
      <c r="I34" s="127">
        <f>'8月'!AD32</f>
        <v>23.579999923706055</v>
      </c>
      <c r="J34" s="127">
        <f>'9月'!AD32</f>
        <v>14.470000267028809</v>
      </c>
      <c r="K34" s="127">
        <f>'10月'!AD32</f>
        <v>8.619999885559082</v>
      </c>
      <c r="L34" s="127">
        <f>'11月'!AD32</f>
        <v>3.247999906539917</v>
      </c>
      <c r="M34" s="128">
        <f>'12月'!AD32</f>
        <v>0.27399998903274536</v>
      </c>
      <c r="N34" s="107"/>
    </row>
    <row r="35" spans="1:14" ht="18" customHeight="1">
      <c r="A35" s="133">
        <v>31</v>
      </c>
      <c r="B35" s="130">
        <f>'1月'!AD33</f>
        <v>0.210999995470047</v>
      </c>
      <c r="C35" s="131"/>
      <c r="D35" s="131">
        <f>'3月'!AD33</f>
        <v>2.321000099182129</v>
      </c>
      <c r="E35" s="250"/>
      <c r="F35" s="131">
        <f>'5月'!AD33</f>
        <v>11.489999771118164</v>
      </c>
      <c r="G35" s="250"/>
      <c r="H35" s="131">
        <f>'7月'!AD33</f>
        <v>20.68000030517578</v>
      </c>
      <c r="I35" s="131">
        <f>'8月'!AD33</f>
        <v>22.75</v>
      </c>
      <c r="J35" s="250"/>
      <c r="K35" s="131">
        <f>'10月'!AD33</f>
        <v>6.86299991607666</v>
      </c>
      <c r="L35" s="131"/>
      <c r="M35" s="132">
        <f>'12月'!AD33</f>
        <v>-1.1710000038146973</v>
      </c>
      <c r="N35" s="107"/>
    </row>
    <row r="36" spans="1:14" ht="18" customHeight="1">
      <c r="A36" s="243" t="s">
        <v>63</v>
      </c>
      <c r="B36" s="188">
        <f>AVERAGE(B5:B35)</f>
        <v>-0.7829677513049494</v>
      </c>
      <c r="C36" s="189">
        <f aca="true" t="shared" si="0" ref="C36:M36">AVERAGE(C5:C35)</f>
        <v>-1.5443103518979302</v>
      </c>
      <c r="D36" s="189">
        <f t="shared" si="0"/>
        <v>3.328451592535261</v>
      </c>
      <c r="E36" s="189">
        <f t="shared" si="0"/>
        <v>7.677799978852272</v>
      </c>
      <c r="F36" s="189">
        <f t="shared" si="0"/>
        <v>12.215161323547363</v>
      </c>
      <c r="G36" s="189">
        <f t="shared" si="0"/>
        <v>15.338333288828531</v>
      </c>
      <c r="H36" s="189">
        <f t="shared" si="0"/>
        <v>20.86161293522004</v>
      </c>
      <c r="I36" s="189">
        <f t="shared" si="0"/>
        <v>21.84677413202101</v>
      </c>
      <c r="J36" s="189">
        <f t="shared" si="0"/>
        <v>19.061999988555907</v>
      </c>
      <c r="K36" s="189">
        <f t="shared" si="0"/>
        <v>13.162032188907746</v>
      </c>
      <c r="L36" s="189">
        <f t="shared" si="0"/>
        <v>6.807266643643379</v>
      </c>
      <c r="M36" s="190">
        <f t="shared" si="0"/>
        <v>2.225838679459787</v>
      </c>
      <c r="N36" s="107"/>
    </row>
    <row r="37" spans="1:14" ht="18" customHeight="1">
      <c r="A37" s="244" t="s">
        <v>522</v>
      </c>
      <c r="B37" s="240">
        <f>MIN(B5:B35)</f>
        <v>-3.8610000610351562</v>
      </c>
      <c r="C37" s="241">
        <f aca="true" t="shared" si="1" ref="C37:M37">MIN(C5:C35)</f>
        <v>-4.040999889373779</v>
      </c>
      <c r="D37" s="241">
        <f t="shared" si="1"/>
        <v>-2.2780001163482666</v>
      </c>
      <c r="E37" s="241">
        <f t="shared" si="1"/>
        <v>0.2529999911785126</v>
      </c>
      <c r="F37" s="241">
        <f t="shared" si="1"/>
        <v>8.359999656677246</v>
      </c>
      <c r="G37" s="241">
        <f t="shared" si="1"/>
        <v>10.930000305175781</v>
      </c>
      <c r="H37" s="241">
        <f t="shared" si="1"/>
        <v>16.010000228881836</v>
      </c>
      <c r="I37" s="241">
        <f t="shared" si="1"/>
        <v>18.780000686645508</v>
      </c>
      <c r="J37" s="241">
        <f t="shared" si="1"/>
        <v>13.729999542236328</v>
      </c>
      <c r="K37" s="241">
        <f t="shared" si="1"/>
        <v>6.86299991607666</v>
      </c>
      <c r="L37" s="241">
        <f t="shared" si="1"/>
        <v>-0.2849999964237213</v>
      </c>
      <c r="M37" s="242">
        <f t="shared" si="1"/>
        <v>-3.2170000076293945</v>
      </c>
      <c r="N37" s="107"/>
    </row>
    <row r="38" spans="1:14" ht="18" customHeight="1">
      <c r="A38" s="245" t="s">
        <v>506</v>
      </c>
      <c r="B38" s="134">
        <f>AVERAGE(B5:B14)</f>
        <v>0.01579999029636383</v>
      </c>
      <c r="C38" s="135">
        <f aca="true" t="shared" si="2" ref="C38:M38">AVERAGE(C5:C14)</f>
        <v>-1.607699990272522</v>
      </c>
      <c r="D38" s="135">
        <f t="shared" si="2"/>
        <v>-0.1675000147894025</v>
      </c>
      <c r="E38" s="135">
        <f t="shared" si="2"/>
        <v>5.223099967837333</v>
      </c>
      <c r="F38" s="135">
        <f t="shared" si="2"/>
        <v>12.735999965667725</v>
      </c>
      <c r="G38" s="135">
        <f t="shared" si="2"/>
        <v>14.507999801635743</v>
      </c>
      <c r="H38" s="135">
        <f t="shared" si="2"/>
        <v>19.11500015258789</v>
      </c>
      <c r="I38" s="135">
        <f t="shared" si="2"/>
        <v>23.24099998474121</v>
      </c>
      <c r="J38" s="135">
        <f t="shared" si="2"/>
        <v>21.65200023651123</v>
      </c>
      <c r="K38" s="135">
        <f t="shared" si="2"/>
        <v>14.32599983215332</v>
      </c>
      <c r="L38" s="135">
        <f t="shared" si="2"/>
        <v>8.378000020980835</v>
      </c>
      <c r="M38" s="136">
        <f t="shared" si="2"/>
        <v>3.670099985599518</v>
      </c>
      <c r="N38" s="107"/>
    </row>
    <row r="39" spans="1:14" ht="18" customHeight="1">
      <c r="A39" s="246" t="s">
        <v>507</v>
      </c>
      <c r="B39" s="196">
        <f>AVERAGE(B15:B24)</f>
        <v>-1.3728000074625015</v>
      </c>
      <c r="C39" s="137">
        <f aca="true" t="shared" si="3" ref="C39:M39">AVERAGE(C15:C24)</f>
        <v>-2.191900020837784</v>
      </c>
      <c r="D39" s="137">
        <f t="shared" si="3"/>
        <v>5.507600033283234</v>
      </c>
      <c r="E39" s="137">
        <f t="shared" si="3"/>
        <v>8.598799896240234</v>
      </c>
      <c r="F39" s="137">
        <f t="shared" si="3"/>
        <v>10.735000038146973</v>
      </c>
      <c r="G39" s="137">
        <f t="shared" si="3"/>
        <v>15.671000003814697</v>
      </c>
      <c r="H39" s="137">
        <f t="shared" si="3"/>
        <v>21.17199993133545</v>
      </c>
      <c r="I39" s="137">
        <f t="shared" si="3"/>
        <v>21.776000022888184</v>
      </c>
      <c r="J39" s="137">
        <f t="shared" si="3"/>
        <v>19.46299991607666</v>
      </c>
      <c r="K39" s="137">
        <f t="shared" si="3"/>
        <v>12.914000034332275</v>
      </c>
      <c r="L39" s="137">
        <f t="shared" si="3"/>
        <v>8.591199922561646</v>
      </c>
      <c r="M39" s="138">
        <f t="shared" si="3"/>
        <v>3.6867999494075776</v>
      </c>
      <c r="N39" s="107"/>
    </row>
    <row r="40" spans="1:14" ht="18" customHeight="1">
      <c r="A40" s="247" t="s">
        <v>508</v>
      </c>
      <c r="B40" s="139">
        <f>AVERAGE(B25:B35)</f>
        <v>-0.9729091017083689</v>
      </c>
      <c r="C40" s="140">
        <f aca="true" t="shared" si="4" ref="C40:M40">AVERAGE(C25:C35)</f>
        <v>-0.7543333437707689</v>
      </c>
      <c r="D40" s="140">
        <f t="shared" si="4"/>
        <v>4.525545380332253</v>
      </c>
      <c r="E40" s="140">
        <f t="shared" si="4"/>
        <v>9.211500072479248</v>
      </c>
      <c r="F40" s="140">
        <f t="shared" si="4"/>
        <v>13.087272817438299</v>
      </c>
      <c r="G40" s="140">
        <f t="shared" si="4"/>
        <v>15.836000061035156</v>
      </c>
      <c r="H40" s="140">
        <f t="shared" si="4"/>
        <v>22.167272741144355</v>
      </c>
      <c r="I40" s="140">
        <f t="shared" si="4"/>
        <v>20.64363618330522</v>
      </c>
      <c r="J40" s="140">
        <f t="shared" si="4"/>
        <v>16.070999813079833</v>
      </c>
      <c r="K40" s="140">
        <f t="shared" si="4"/>
        <v>12.329363562844016</v>
      </c>
      <c r="L40" s="140">
        <f t="shared" si="4"/>
        <v>3.452599987387657</v>
      </c>
      <c r="M40" s="141">
        <f t="shared" si="4"/>
        <v>-0.41527275334705005</v>
      </c>
      <c r="N40" s="107"/>
    </row>
    <row r="41" spans="1:14" ht="18" customHeight="1">
      <c r="A41" s="248" t="s">
        <v>511</v>
      </c>
      <c r="B41" s="142">
        <f>DCOUNT($A3:$M35,2,B44:B45)</f>
        <v>20</v>
      </c>
      <c r="C41" s="143">
        <f aca="true" t="shared" si="5" ref="C41:M41">DCOUNT($A3:$M35,2,C44:C45)</f>
        <v>24</v>
      </c>
      <c r="D41" s="143">
        <f t="shared" si="5"/>
        <v>6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1</v>
      </c>
      <c r="M41" s="144">
        <f t="shared" si="5"/>
        <v>7</v>
      </c>
      <c r="N41" s="107"/>
    </row>
    <row r="42" spans="1:14" ht="18" customHeight="1">
      <c r="A42" s="247" t="s">
        <v>512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1</v>
      </c>
      <c r="J42" s="146">
        <f t="shared" si="6"/>
        <v>1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514</v>
      </c>
      <c r="B44" s="149" t="s">
        <v>493</v>
      </c>
      <c r="C44" s="149" t="s">
        <v>494</v>
      </c>
      <c r="D44" s="149" t="s">
        <v>495</v>
      </c>
      <c r="E44" s="149" t="s">
        <v>496</v>
      </c>
      <c r="F44" s="149" t="s">
        <v>497</v>
      </c>
      <c r="G44" s="149" t="s">
        <v>498</v>
      </c>
      <c r="H44" s="149" t="s">
        <v>499</v>
      </c>
      <c r="I44" s="149" t="s">
        <v>500</v>
      </c>
      <c r="J44" s="149" t="s">
        <v>501</v>
      </c>
      <c r="K44" s="149" t="s">
        <v>502</v>
      </c>
      <c r="L44" s="149" t="s">
        <v>503</v>
      </c>
      <c r="M44" s="149" t="s">
        <v>504</v>
      </c>
    </row>
    <row r="45" spans="2:13" ht="12">
      <c r="B45" s="252" t="s">
        <v>515</v>
      </c>
      <c r="C45" s="150" t="s">
        <v>515</v>
      </c>
      <c r="D45" s="150" t="s">
        <v>515</v>
      </c>
      <c r="E45" s="150" t="s">
        <v>515</v>
      </c>
      <c r="F45" s="150" t="s">
        <v>515</v>
      </c>
      <c r="G45" s="150" t="s">
        <v>515</v>
      </c>
      <c r="H45" s="150" t="s">
        <v>515</v>
      </c>
      <c r="I45" s="150" t="s">
        <v>515</v>
      </c>
      <c r="J45" s="150" t="s">
        <v>515</v>
      </c>
      <c r="K45" s="150" t="s">
        <v>515</v>
      </c>
      <c r="L45" s="150" t="s">
        <v>515</v>
      </c>
      <c r="M45" s="150" t="s">
        <v>515</v>
      </c>
    </row>
    <row r="47" spans="1:13" ht="12">
      <c r="A47" s="148" t="s">
        <v>516</v>
      </c>
      <c r="B47" s="149" t="s">
        <v>493</v>
      </c>
      <c r="C47" s="149" t="s">
        <v>494</v>
      </c>
      <c r="D47" s="149" t="s">
        <v>495</v>
      </c>
      <c r="E47" s="149" t="s">
        <v>496</v>
      </c>
      <c r="F47" s="149" t="s">
        <v>497</v>
      </c>
      <c r="G47" s="149" t="s">
        <v>498</v>
      </c>
      <c r="H47" s="149" t="s">
        <v>499</v>
      </c>
      <c r="I47" s="149" t="s">
        <v>500</v>
      </c>
      <c r="J47" s="149" t="s">
        <v>501</v>
      </c>
      <c r="K47" s="149" t="s">
        <v>502</v>
      </c>
      <c r="L47" s="149" t="s">
        <v>503</v>
      </c>
      <c r="M47" s="149" t="s">
        <v>504</v>
      </c>
    </row>
    <row r="48" spans="2:13" ht="12">
      <c r="B48" s="252" t="s">
        <v>517</v>
      </c>
      <c r="C48" s="150" t="s">
        <v>517</v>
      </c>
      <c r="D48" s="150" t="s">
        <v>517</v>
      </c>
      <c r="E48" s="150" t="s">
        <v>517</v>
      </c>
      <c r="F48" s="150" t="s">
        <v>517</v>
      </c>
      <c r="G48" s="150" t="s">
        <v>517</v>
      </c>
      <c r="H48" s="150" t="s">
        <v>517</v>
      </c>
      <c r="I48" s="150" t="s">
        <v>517</v>
      </c>
      <c r="J48" s="150" t="s">
        <v>517</v>
      </c>
      <c r="K48" s="150" t="s">
        <v>517</v>
      </c>
      <c r="L48" s="150" t="s">
        <v>517</v>
      </c>
      <c r="M48" s="150" t="s">
        <v>517</v>
      </c>
    </row>
    <row r="58" ht="12">
      <c r="A58" s="148" t="s">
        <v>520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-0.7910000085830688</v>
      </c>
      <c r="C3" s="207">
        <v>-1.6030000448226929</v>
      </c>
      <c r="D3" s="207">
        <v>-1.2339999675750732</v>
      </c>
      <c r="E3" s="207">
        <v>-2.752000093460083</v>
      </c>
      <c r="F3" s="207">
        <v>-2.4779999256134033</v>
      </c>
      <c r="G3" s="207">
        <v>-2.3940000534057617</v>
      </c>
      <c r="H3" s="207">
        <v>-1.8350000381469727</v>
      </c>
      <c r="I3" s="207">
        <v>-2.437000036239624</v>
      </c>
      <c r="J3" s="207">
        <v>1.0140000581741333</v>
      </c>
      <c r="K3" s="207">
        <v>4.585999965667725</v>
      </c>
      <c r="L3" s="207">
        <v>6.2779998779296875</v>
      </c>
      <c r="M3" s="207">
        <v>5.992000102996826</v>
      </c>
      <c r="N3" s="207">
        <v>6.551000118255615</v>
      </c>
      <c r="O3" s="207">
        <v>6.906000137329102</v>
      </c>
      <c r="P3" s="207">
        <v>6.513000011444092</v>
      </c>
      <c r="Q3" s="207">
        <v>6.175000190734863</v>
      </c>
      <c r="R3" s="207">
        <v>4.949999809265137</v>
      </c>
      <c r="S3" s="207">
        <v>3.4830000400543213</v>
      </c>
      <c r="T3" s="207">
        <v>2.765000104904175</v>
      </c>
      <c r="U3" s="207">
        <v>1.8049999475479126</v>
      </c>
      <c r="V3" s="207">
        <v>1.2139999866485596</v>
      </c>
      <c r="W3" s="207">
        <v>0.24300000071525574</v>
      </c>
      <c r="X3" s="207">
        <v>-0.8550000190734863</v>
      </c>
      <c r="Y3" s="207">
        <v>-0.8230000138282776</v>
      </c>
      <c r="Z3" s="214">
        <f aca="true" t="shared" si="0" ref="Z3:Z31">AVERAGE(B3:Y3)</f>
        <v>1.7197083396216233</v>
      </c>
      <c r="AA3" s="151">
        <v>8.4399995803833</v>
      </c>
      <c r="AB3" s="152" t="s">
        <v>75</v>
      </c>
      <c r="AC3" s="2">
        <v>1</v>
      </c>
      <c r="AD3" s="151">
        <v>-2.8359999656677246</v>
      </c>
      <c r="AE3" s="253" t="s">
        <v>46</v>
      </c>
      <c r="AF3" s="1"/>
    </row>
    <row r="4" spans="1:32" ht="11.25" customHeight="1">
      <c r="A4" s="215">
        <v>2</v>
      </c>
      <c r="B4" s="207">
        <v>-1.4670000076293945</v>
      </c>
      <c r="C4" s="207">
        <v>-2.5429999828338623</v>
      </c>
      <c r="D4" s="207">
        <v>-2.384999990463257</v>
      </c>
      <c r="E4" s="207">
        <v>-2.5230000019073486</v>
      </c>
      <c r="F4" s="207">
        <v>-2.4700000286102295</v>
      </c>
      <c r="G4" s="207">
        <v>-2.8589999675750732</v>
      </c>
      <c r="H4" s="207">
        <v>-2.690999984741211</v>
      </c>
      <c r="I4" s="207">
        <v>-1.784000039100647</v>
      </c>
      <c r="J4" s="207">
        <v>0.29600000381469727</v>
      </c>
      <c r="K4" s="207">
        <v>3.940000057220459</v>
      </c>
      <c r="L4" s="207">
        <v>5.5229997634887695</v>
      </c>
      <c r="M4" s="207">
        <v>6.401000022888184</v>
      </c>
      <c r="N4" s="207">
        <v>6.728000164031982</v>
      </c>
      <c r="O4" s="207">
        <v>6.557000160217285</v>
      </c>
      <c r="P4" s="207">
        <v>6.460000038146973</v>
      </c>
      <c r="Q4" s="207">
        <v>6.109000205993652</v>
      </c>
      <c r="R4" s="207">
        <v>5.559999942779541</v>
      </c>
      <c r="S4" s="208">
        <v>4.885000228881836</v>
      </c>
      <c r="T4" s="207">
        <v>5.159999847412109</v>
      </c>
      <c r="U4" s="207">
        <v>4.928999900817871</v>
      </c>
      <c r="V4" s="207">
        <v>5.247000217437744</v>
      </c>
      <c r="W4" s="207">
        <v>3.427000045776367</v>
      </c>
      <c r="X4" s="207">
        <v>3.1630001068115234</v>
      </c>
      <c r="Y4" s="207">
        <v>4.2829999923706055</v>
      </c>
      <c r="Z4" s="214">
        <f t="shared" si="0"/>
        <v>2.4977500289678574</v>
      </c>
      <c r="AA4" s="151">
        <v>6.866000175476074</v>
      </c>
      <c r="AB4" s="152" t="s">
        <v>76</v>
      </c>
      <c r="AC4" s="2">
        <v>2</v>
      </c>
      <c r="AD4" s="151">
        <v>-3.1549999713897705</v>
      </c>
      <c r="AE4" s="253" t="s">
        <v>77</v>
      </c>
      <c r="AF4" s="1"/>
    </row>
    <row r="5" spans="1:32" ht="11.25" customHeight="1">
      <c r="A5" s="215">
        <v>3</v>
      </c>
      <c r="B5" s="207">
        <v>2.9860000610351562</v>
      </c>
      <c r="C5" s="207">
        <v>2.690000057220459</v>
      </c>
      <c r="D5" s="207">
        <v>2.5959999561309814</v>
      </c>
      <c r="E5" s="207">
        <v>2.1740000247955322</v>
      </c>
      <c r="F5" s="207">
        <v>1.9520000219345093</v>
      </c>
      <c r="G5" s="207">
        <v>1.930999994277954</v>
      </c>
      <c r="H5" s="207">
        <v>1.9630000591278076</v>
      </c>
      <c r="I5" s="207">
        <v>1.9210000038146973</v>
      </c>
      <c r="J5" s="207">
        <v>1.8580000400543213</v>
      </c>
      <c r="K5" s="207">
        <v>1.9630000591278076</v>
      </c>
      <c r="L5" s="207">
        <v>2.059000015258789</v>
      </c>
      <c r="M5" s="207">
        <v>1.9320000410079956</v>
      </c>
      <c r="N5" s="207">
        <v>1.5740000009536743</v>
      </c>
      <c r="O5" s="207">
        <v>1.8910000324249268</v>
      </c>
      <c r="P5" s="207">
        <v>1.9859999418258667</v>
      </c>
      <c r="Q5" s="207">
        <v>1.8489999771118164</v>
      </c>
      <c r="R5" s="207">
        <v>1.8589999675750732</v>
      </c>
      <c r="S5" s="207">
        <v>1.6050000190734863</v>
      </c>
      <c r="T5" s="207">
        <v>2.122999906539917</v>
      </c>
      <c r="U5" s="207">
        <v>1.4780000448226929</v>
      </c>
      <c r="V5" s="207">
        <v>1.065999984741211</v>
      </c>
      <c r="W5" s="207">
        <v>1.246000051498413</v>
      </c>
      <c r="X5" s="207">
        <v>1.9320000410079956</v>
      </c>
      <c r="Y5" s="207">
        <v>2.628999948501587</v>
      </c>
      <c r="Z5" s="214">
        <f t="shared" si="0"/>
        <v>1.9692916770776112</v>
      </c>
      <c r="AA5" s="151">
        <v>4.303999900817871</v>
      </c>
      <c r="AB5" s="152" t="s">
        <v>31</v>
      </c>
      <c r="AC5" s="2">
        <v>3</v>
      </c>
      <c r="AD5" s="151">
        <v>0.9710000157356262</v>
      </c>
      <c r="AE5" s="253" t="s">
        <v>78</v>
      </c>
      <c r="AF5" s="1"/>
    </row>
    <row r="6" spans="1:32" ht="11.25" customHeight="1">
      <c r="A6" s="215">
        <v>4</v>
      </c>
      <c r="B6" s="207">
        <v>2.744999885559082</v>
      </c>
      <c r="C6" s="207">
        <v>2.2170000076293945</v>
      </c>
      <c r="D6" s="207">
        <v>1.2139999866485596</v>
      </c>
      <c r="E6" s="207">
        <v>0.27399998903274536</v>
      </c>
      <c r="F6" s="207">
        <v>-0.421999990940094</v>
      </c>
      <c r="G6" s="207">
        <v>-0.6230000257492065</v>
      </c>
      <c r="H6" s="207">
        <v>-1.003000020980835</v>
      </c>
      <c r="I6" s="207">
        <v>0.10599999874830246</v>
      </c>
      <c r="J6" s="207">
        <v>2.302000045776367</v>
      </c>
      <c r="K6" s="207">
        <v>4.901000022888184</v>
      </c>
      <c r="L6" s="207">
        <v>6.75</v>
      </c>
      <c r="M6" s="207">
        <v>5.85099983215332</v>
      </c>
      <c r="N6" s="207">
        <v>6.4770002365112305</v>
      </c>
      <c r="O6" s="207">
        <v>6.485000133514404</v>
      </c>
      <c r="P6" s="207">
        <v>6.589000225067139</v>
      </c>
      <c r="Q6" s="207">
        <v>6.563000202178955</v>
      </c>
      <c r="R6" s="207">
        <v>6.119999885559082</v>
      </c>
      <c r="S6" s="207">
        <v>6.395999908447266</v>
      </c>
      <c r="T6" s="207">
        <v>5.573999881744385</v>
      </c>
      <c r="U6" s="207">
        <v>4.064000129699707</v>
      </c>
      <c r="V6" s="207">
        <v>3.821000099182129</v>
      </c>
      <c r="W6" s="207">
        <v>3.4709999561309814</v>
      </c>
      <c r="X6" s="207">
        <v>2.4149999618530273</v>
      </c>
      <c r="Y6" s="207">
        <v>1.8459999561309814</v>
      </c>
      <c r="Z6" s="214">
        <f t="shared" si="0"/>
        <v>3.5055416794493794</v>
      </c>
      <c r="AA6" s="151">
        <v>8.069999694824219</v>
      </c>
      <c r="AB6" s="152" t="s">
        <v>79</v>
      </c>
      <c r="AC6" s="2">
        <v>4</v>
      </c>
      <c r="AD6" s="151">
        <v>-1.1399999856948853</v>
      </c>
      <c r="AE6" s="253" t="s">
        <v>80</v>
      </c>
      <c r="AF6" s="1"/>
    </row>
    <row r="7" spans="1:32" ht="11.25" customHeight="1">
      <c r="A7" s="215">
        <v>5</v>
      </c>
      <c r="B7" s="207">
        <v>1.8680000305175781</v>
      </c>
      <c r="C7" s="207">
        <v>0.8019999861717224</v>
      </c>
      <c r="D7" s="207">
        <v>1.562000036239624</v>
      </c>
      <c r="E7" s="207">
        <v>0.3059999942779541</v>
      </c>
      <c r="F7" s="207">
        <v>-0.29600000381469727</v>
      </c>
      <c r="G7" s="207">
        <v>-1.0759999752044678</v>
      </c>
      <c r="H7" s="207">
        <v>-1.2660000324249268</v>
      </c>
      <c r="I7" s="207">
        <v>0.5389999747276306</v>
      </c>
      <c r="J7" s="207">
        <v>2.132999897003174</v>
      </c>
      <c r="K7" s="207">
        <v>4.815000057220459</v>
      </c>
      <c r="L7" s="207">
        <v>6.484000205993652</v>
      </c>
      <c r="M7" s="207">
        <v>7.320000171661377</v>
      </c>
      <c r="N7" s="207">
        <v>8.1899995803833</v>
      </c>
      <c r="O7" s="207">
        <v>8.010000228881836</v>
      </c>
      <c r="P7" s="207">
        <v>7.230000019073486</v>
      </c>
      <c r="Q7" s="207">
        <v>7.860000133514404</v>
      </c>
      <c r="R7" s="207">
        <v>6.6579999923706055</v>
      </c>
      <c r="S7" s="207">
        <v>5.666999816894531</v>
      </c>
      <c r="T7" s="207">
        <v>5.583000183105469</v>
      </c>
      <c r="U7" s="207">
        <v>4.052999973297119</v>
      </c>
      <c r="V7" s="207">
        <v>2.068000078201294</v>
      </c>
      <c r="W7" s="207">
        <v>1.1710000038146973</v>
      </c>
      <c r="X7" s="207">
        <v>1.2979999780654907</v>
      </c>
      <c r="Y7" s="207">
        <v>0.7490000128746033</v>
      </c>
      <c r="Z7" s="214">
        <f t="shared" si="0"/>
        <v>3.40533334761858</v>
      </c>
      <c r="AA7" s="151">
        <v>9.239999771118164</v>
      </c>
      <c r="AB7" s="152" t="s">
        <v>81</v>
      </c>
      <c r="AC7" s="2">
        <v>5</v>
      </c>
      <c r="AD7" s="151">
        <v>-1.4670000076293945</v>
      </c>
      <c r="AE7" s="253" t="s">
        <v>82</v>
      </c>
      <c r="AF7" s="1"/>
    </row>
    <row r="8" spans="1:32" ht="11.25" customHeight="1">
      <c r="A8" s="215">
        <v>6</v>
      </c>
      <c r="B8" s="207">
        <v>0.4959999918937683</v>
      </c>
      <c r="C8" s="207">
        <v>0.3269999921321869</v>
      </c>
      <c r="D8" s="207">
        <v>-0.17900000512599945</v>
      </c>
      <c r="E8" s="207">
        <v>-0.5490000247955322</v>
      </c>
      <c r="F8" s="207">
        <v>1.2139999866485596</v>
      </c>
      <c r="G8" s="207">
        <v>2.132999897003174</v>
      </c>
      <c r="H8" s="207">
        <v>1.468000054359436</v>
      </c>
      <c r="I8" s="207">
        <v>1.11899995803833</v>
      </c>
      <c r="J8" s="207">
        <v>2.947000026702881</v>
      </c>
      <c r="K8" s="207">
        <v>2.375999927520752</v>
      </c>
      <c r="L8" s="207">
        <v>2.312000036239624</v>
      </c>
      <c r="M8" s="207">
        <v>3.242000102996826</v>
      </c>
      <c r="N8" s="207">
        <v>3.178999900817871</v>
      </c>
      <c r="O8" s="207">
        <v>3.3269999027252197</v>
      </c>
      <c r="P8" s="207">
        <v>2.9570000171661377</v>
      </c>
      <c r="Q8" s="207">
        <v>2.7880001068115234</v>
      </c>
      <c r="R8" s="207">
        <v>2.819999933242798</v>
      </c>
      <c r="S8" s="207">
        <v>2.5350000858306885</v>
      </c>
      <c r="T8" s="207">
        <v>2.375999927520752</v>
      </c>
      <c r="U8" s="207">
        <v>2.2170000076293945</v>
      </c>
      <c r="V8" s="207">
        <v>2.2279999256134033</v>
      </c>
      <c r="W8" s="207">
        <v>1.9429999589920044</v>
      </c>
      <c r="X8" s="207">
        <v>2.503000020980835</v>
      </c>
      <c r="Y8" s="207">
        <v>2.9790000915527344</v>
      </c>
      <c r="Z8" s="214">
        <f t="shared" si="0"/>
        <v>2.0315833259373903</v>
      </c>
      <c r="AA8" s="151">
        <v>4.0980000495910645</v>
      </c>
      <c r="AB8" s="152" t="s">
        <v>83</v>
      </c>
      <c r="AC8" s="2">
        <v>6</v>
      </c>
      <c r="AD8" s="151">
        <v>-0.675000011920929</v>
      </c>
      <c r="AE8" s="253" t="s">
        <v>84</v>
      </c>
      <c r="AF8" s="1"/>
    </row>
    <row r="9" spans="1:32" ht="11.25" customHeight="1">
      <c r="A9" s="215">
        <v>7</v>
      </c>
      <c r="B9" s="207">
        <v>3.13700008392334</v>
      </c>
      <c r="C9" s="207">
        <v>3.316999912261963</v>
      </c>
      <c r="D9" s="207">
        <v>3.496999979019165</v>
      </c>
      <c r="E9" s="207">
        <v>3.6440000534057617</v>
      </c>
      <c r="F9" s="207">
        <v>3.4539999961853027</v>
      </c>
      <c r="G9" s="207">
        <v>3.380000114440918</v>
      </c>
      <c r="H9" s="207">
        <v>3.13700008392334</v>
      </c>
      <c r="I9" s="207">
        <v>3.6659998893737793</v>
      </c>
      <c r="J9" s="207">
        <v>4.743000030517578</v>
      </c>
      <c r="K9" s="207">
        <v>5.894999980926514</v>
      </c>
      <c r="L9" s="207">
        <v>6.848999977111816</v>
      </c>
      <c r="M9" s="207">
        <v>7.789999961853027</v>
      </c>
      <c r="N9" s="207">
        <v>7.309999942779541</v>
      </c>
      <c r="O9" s="207">
        <v>6.432000160217285</v>
      </c>
      <c r="P9" s="207">
        <v>5.994999885559082</v>
      </c>
      <c r="Q9" s="207">
        <v>5.940000057220459</v>
      </c>
      <c r="R9" s="207">
        <v>5.190999984741211</v>
      </c>
      <c r="S9" s="207">
        <v>4.336999893188477</v>
      </c>
      <c r="T9" s="207">
        <v>4.09499979019165</v>
      </c>
      <c r="U9" s="207">
        <v>2.818000078201294</v>
      </c>
      <c r="V9" s="207">
        <v>1.4570000171661377</v>
      </c>
      <c r="W9" s="207">
        <v>-0.5070000290870667</v>
      </c>
      <c r="X9" s="207">
        <v>-0.2529999911785126</v>
      </c>
      <c r="Y9" s="207">
        <v>-1.4140000343322754</v>
      </c>
      <c r="Z9" s="214">
        <f t="shared" si="0"/>
        <v>3.9129166590670743</v>
      </c>
      <c r="AA9" s="151">
        <v>8.239999771118164</v>
      </c>
      <c r="AB9" s="152" t="s">
        <v>12</v>
      </c>
      <c r="AC9" s="2">
        <v>7</v>
      </c>
      <c r="AD9" s="151">
        <v>-1.4670000076293945</v>
      </c>
      <c r="AE9" s="253" t="s">
        <v>26</v>
      </c>
      <c r="AF9" s="1"/>
    </row>
    <row r="10" spans="1:32" ht="11.25" customHeight="1">
      <c r="A10" s="215">
        <v>8</v>
      </c>
      <c r="B10" s="207">
        <v>-1.6039999723434448</v>
      </c>
      <c r="C10" s="207">
        <v>-1.4359999895095825</v>
      </c>
      <c r="D10" s="207">
        <v>-2.9549999237060547</v>
      </c>
      <c r="E10" s="207">
        <v>-2.1010000705718994</v>
      </c>
      <c r="F10" s="207">
        <v>-3.6089999675750732</v>
      </c>
      <c r="G10" s="207">
        <v>-1.7319999933242798</v>
      </c>
      <c r="H10" s="207">
        <v>-3.619999885559082</v>
      </c>
      <c r="I10" s="207">
        <v>-2.3010001182556152</v>
      </c>
      <c r="J10" s="207">
        <v>0.8870000243186951</v>
      </c>
      <c r="K10" s="207">
        <v>3.75</v>
      </c>
      <c r="L10" s="207">
        <v>6.486999988555908</v>
      </c>
      <c r="M10" s="207">
        <v>7.940000057220459</v>
      </c>
      <c r="N10" s="207">
        <v>7.380000114440918</v>
      </c>
      <c r="O10" s="207">
        <v>6.6539998054504395</v>
      </c>
      <c r="P10" s="207">
        <v>5.511000156402588</v>
      </c>
      <c r="Q10" s="207">
        <v>5.732999801635742</v>
      </c>
      <c r="R10" s="207">
        <v>4.918000221252441</v>
      </c>
      <c r="S10" s="207">
        <v>3.3889999389648438</v>
      </c>
      <c r="T10" s="207">
        <v>2.450000047683716</v>
      </c>
      <c r="U10" s="207">
        <v>2.5980000495910645</v>
      </c>
      <c r="V10" s="207">
        <v>1.8270000219345093</v>
      </c>
      <c r="W10" s="207">
        <v>0.8019999861717224</v>
      </c>
      <c r="X10" s="207">
        <v>-0.5170000195503235</v>
      </c>
      <c r="Y10" s="207">
        <v>-0.9390000104904175</v>
      </c>
      <c r="Z10" s="214">
        <f t="shared" si="0"/>
        <v>1.6463333442807198</v>
      </c>
      <c r="AA10" s="151">
        <v>9.539999961853027</v>
      </c>
      <c r="AB10" s="152" t="s">
        <v>85</v>
      </c>
      <c r="AC10" s="2">
        <v>8</v>
      </c>
      <c r="AD10" s="151">
        <v>-4.040999889373779</v>
      </c>
      <c r="AE10" s="253" t="s">
        <v>86</v>
      </c>
      <c r="AF10" s="1"/>
    </row>
    <row r="11" spans="1:32" ht="11.25" customHeight="1">
      <c r="A11" s="215">
        <v>9</v>
      </c>
      <c r="B11" s="207">
        <v>-1.625</v>
      </c>
      <c r="C11" s="207">
        <v>-1.2350000143051147</v>
      </c>
      <c r="D11" s="207">
        <v>-2.068000078201294</v>
      </c>
      <c r="E11" s="207">
        <v>-1.99399995803833</v>
      </c>
      <c r="F11" s="207">
        <v>-2.638000011444092</v>
      </c>
      <c r="G11" s="207">
        <v>-3.174999952316284</v>
      </c>
      <c r="H11" s="207">
        <v>-3.450000047683716</v>
      </c>
      <c r="I11" s="207">
        <v>-2.2799999713897705</v>
      </c>
      <c r="J11" s="207">
        <v>-0.6759999990463257</v>
      </c>
      <c r="K11" s="207">
        <v>0.8130000233650208</v>
      </c>
      <c r="L11" s="207">
        <v>4.574999809265137</v>
      </c>
      <c r="M11" s="207">
        <v>4.300000190734863</v>
      </c>
      <c r="N11" s="207">
        <v>4.078000068664551</v>
      </c>
      <c r="O11" s="207">
        <v>3.75</v>
      </c>
      <c r="P11" s="207">
        <v>3.4639999866485596</v>
      </c>
      <c r="Q11" s="207">
        <v>3.200000047683716</v>
      </c>
      <c r="R11" s="207">
        <v>2.9679999351501465</v>
      </c>
      <c r="S11" s="207">
        <v>2.8510000705718994</v>
      </c>
      <c r="T11" s="207">
        <v>2.7239999771118164</v>
      </c>
      <c r="U11" s="207">
        <v>4.59499979019165</v>
      </c>
      <c r="V11" s="207">
        <v>4.394999980926514</v>
      </c>
      <c r="W11" s="207">
        <v>4.361999988555908</v>
      </c>
      <c r="X11" s="207">
        <v>3.263000011444092</v>
      </c>
      <c r="Y11" s="207">
        <v>2.5969998836517334</v>
      </c>
      <c r="Z11" s="214">
        <f t="shared" si="0"/>
        <v>1.3664166554808617</v>
      </c>
      <c r="AA11" s="151">
        <v>4.827000141143799</v>
      </c>
      <c r="AB11" s="152" t="s">
        <v>87</v>
      </c>
      <c r="AC11" s="2">
        <v>9</v>
      </c>
      <c r="AD11" s="151">
        <v>-3.8610000610351562</v>
      </c>
      <c r="AE11" s="253" t="s">
        <v>88</v>
      </c>
      <c r="AF11" s="1"/>
    </row>
    <row r="12" spans="1:32" ht="11.25" customHeight="1">
      <c r="A12" s="223">
        <v>10</v>
      </c>
      <c r="B12" s="209">
        <v>1.8049999475479126</v>
      </c>
      <c r="C12" s="209">
        <v>1.6890000104904175</v>
      </c>
      <c r="D12" s="209">
        <v>2.437999963760376</v>
      </c>
      <c r="E12" s="209">
        <v>3.4210000038146973</v>
      </c>
      <c r="F12" s="209">
        <v>4.519999980926514</v>
      </c>
      <c r="G12" s="209">
        <v>4.244999885559082</v>
      </c>
      <c r="H12" s="209">
        <v>3.990999937057495</v>
      </c>
      <c r="I12" s="209">
        <v>4.583000183105469</v>
      </c>
      <c r="J12" s="209">
        <v>6.761000156402588</v>
      </c>
      <c r="K12" s="209">
        <v>7.639999866485596</v>
      </c>
      <c r="L12" s="209">
        <v>7.489999771118164</v>
      </c>
      <c r="M12" s="209">
        <v>8.850000381469727</v>
      </c>
      <c r="N12" s="209">
        <v>8.520000457763672</v>
      </c>
      <c r="O12" s="209">
        <v>8.34000015258789</v>
      </c>
      <c r="P12" s="209">
        <v>7.960000038146973</v>
      </c>
      <c r="Q12" s="209">
        <v>7.360000133514404</v>
      </c>
      <c r="R12" s="209">
        <v>6.579999923706055</v>
      </c>
      <c r="S12" s="209">
        <v>5.585999965667725</v>
      </c>
      <c r="T12" s="209">
        <v>4.85699987411499</v>
      </c>
      <c r="U12" s="209">
        <v>4.2129998207092285</v>
      </c>
      <c r="V12" s="209">
        <v>3.864000082015991</v>
      </c>
      <c r="W12" s="209">
        <v>3.49399995803833</v>
      </c>
      <c r="X12" s="209">
        <v>3.5369999408721924</v>
      </c>
      <c r="Y12" s="209">
        <v>3.378999948501587</v>
      </c>
      <c r="Z12" s="224">
        <f t="shared" si="0"/>
        <v>5.213458349307378</v>
      </c>
      <c r="AA12" s="157">
        <v>9.569999694824219</v>
      </c>
      <c r="AB12" s="210" t="s">
        <v>10</v>
      </c>
      <c r="AC12" s="211">
        <v>10</v>
      </c>
      <c r="AD12" s="157">
        <v>1.593999981880188</v>
      </c>
      <c r="AE12" s="254" t="s">
        <v>89</v>
      </c>
      <c r="AF12" s="1"/>
    </row>
    <row r="13" spans="1:32" ht="11.25" customHeight="1">
      <c r="A13" s="215">
        <v>11</v>
      </c>
      <c r="B13" s="207">
        <v>3.2739999294281006</v>
      </c>
      <c r="C13" s="207">
        <v>2.9040000438690186</v>
      </c>
      <c r="D13" s="207">
        <v>2.9149999618530273</v>
      </c>
      <c r="E13" s="207">
        <v>2.819999933242798</v>
      </c>
      <c r="F13" s="207">
        <v>1.5839999914169312</v>
      </c>
      <c r="G13" s="207">
        <v>0.41200000047683716</v>
      </c>
      <c r="H13" s="207">
        <v>-0.31700000166893005</v>
      </c>
      <c r="I13" s="207">
        <v>1.1299999952316284</v>
      </c>
      <c r="J13" s="207">
        <v>4.089000225067139</v>
      </c>
      <c r="K13" s="207">
        <v>6.421999931335449</v>
      </c>
      <c r="L13" s="207">
        <v>7.820000171661377</v>
      </c>
      <c r="M13" s="207">
        <v>8.289999961853027</v>
      </c>
      <c r="N13" s="207">
        <v>7.800000190734863</v>
      </c>
      <c r="O13" s="207">
        <v>7.880000114440918</v>
      </c>
      <c r="P13" s="207">
        <v>8.1899995803833</v>
      </c>
      <c r="Q13" s="207">
        <v>7.980000019073486</v>
      </c>
      <c r="R13" s="207">
        <v>7.929999828338623</v>
      </c>
      <c r="S13" s="207">
        <v>8.039999961853027</v>
      </c>
      <c r="T13" s="207">
        <v>6.659999847412109</v>
      </c>
      <c r="U13" s="207">
        <v>6.521999835968018</v>
      </c>
      <c r="V13" s="207">
        <v>5.583000183105469</v>
      </c>
      <c r="W13" s="207">
        <v>5.836999893188477</v>
      </c>
      <c r="X13" s="207">
        <v>4.52400016784668</v>
      </c>
      <c r="Y13" s="207">
        <v>4.714000225067139</v>
      </c>
      <c r="Z13" s="214">
        <f t="shared" si="0"/>
        <v>5.125124999632438</v>
      </c>
      <c r="AA13" s="151">
        <v>8.979999542236328</v>
      </c>
      <c r="AB13" s="152" t="s">
        <v>90</v>
      </c>
      <c r="AC13" s="2">
        <v>11</v>
      </c>
      <c r="AD13" s="151">
        <v>-0.5600000023841858</v>
      </c>
      <c r="AE13" s="253" t="s">
        <v>91</v>
      </c>
      <c r="AF13" s="1"/>
    </row>
    <row r="14" spans="1:32" ht="11.25" customHeight="1">
      <c r="A14" s="215">
        <v>12</v>
      </c>
      <c r="B14" s="207">
        <v>6.110000133514404</v>
      </c>
      <c r="C14" s="207">
        <v>5.625</v>
      </c>
      <c r="D14" s="207">
        <v>6.46999979019165</v>
      </c>
      <c r="E14" s="207">
        <v>5.0970001220703125</v>
      </c>
      <c r="F14" s="207">
        <v>4.083000183105469</v>
      </c>
      <c r="G14" s="207">
        <v>4.105000019073486</v>
      </c>
      <c r="H14" s="207">
        <v>4.138000011444092</v>
      </c>
      <c r="I14" s="207">
        <v>4.888999938964844</v>
      </c>
      <c r="J14" s="207">
        <v>5.52400016784668</v>
      </c>
      <c r="K14" s="207">
        <v>5.488999843597412</v>
      </c>
      <c r="L14" s="207">
        <v>6.195000171661377</v>
      </c>
      <c r="M14" s="207">
        <v>6.247000217437744</v>
      </c>
      <c r="N14" s="207">
        <v>6.406000137329102</v>
      </c>
      <c r="O14" s="207">
        <v>5.770999908447266</v>
      </c>
      <c r="P14" s="207">
        <v>5.705999851226807</v>
      </c>
      <c r="Q14" s="207">
        <v>4.427000045776367</v>
      </c>
      <c r="R14" s="207">
        <v>4.585999965667725</v>
      </c>
      <c r="S14" s="207">
        <v>4.144000053405762</v>
      </c>
      <c r="T14" s="207">
        <v>4.271999835968018</v>
      </c>
      <c r="U14" s="207">
        <v>4.114999771118164</v>
      </c>
      <c r="V14" s="207">
        <v>3.5980000495910645</v>
      </c>
      <c r="W14" s="207">
        <v>3.3010001182556152</v>
      </c>
      <c r="X14" s="207">
        <v>2.4679999351501465</v>
      </c>
      <c r="Y14" s="207">
        <v>1.5609999895095825</v>
      </c>
      <c r="Z14" s="214">
        <f t="shared" si="0"/>
        <v>4.763625010848045</v>
      </c>
      <c r="AA14" s="151">
        <v>6.75600004196167</v>
      </c>
      <c r="AB14" s="152" t="s">
        <v>92</v>
      </c>
      <c r="AC14" s="2">
        <v>12</v>
      </c>
      <c r="AD14" s="151">
        <v>1.4869999885559082</v>
      </c>
      <c r="AE14" s="253" t="s">
        <v>93</v>
      </c>
      <c r="AF14" s="1"/>
    </row>
    <row r="15" spans="1:32" ht="11.25" customHeight="1">
      <c r="A15" s="215">
        <v>13</v>
      </c>
      <c r="B15" s="207">
        <v>0.9169999957084656</v>
      </c>
      <c r="C15" s="207">
        <v>0.6850000023841858</v>
      </c>
      <c r="D15" s="207">
        <v>0.24199999868869781</v>
      </c>
      <c r="E15" s="207">
        <v>-0.020999999716877937</v>
      </c>
      <c r="F15" s="207">
        <v>-0.8330000042915344</v>
      </c>
      <c r="G15" s="207">
        <v>-1.2970000505447388</v>
      </c>
      <c r="H15" s="207">
        <v>-0.843999981880188</v>
      </c>
      <c r="I15" s="207">
        <v>0.36899998784065247</v>
      </c>
      <c r="J15" s="207">
        <v>2.638000011444092</v>
      </c>
      <c r="K15" s="207">
        <v>3.4609999656677246</v>
      </c>
      <c r="L15" s="207">
        <v>3.819000005722046</v>
      </c>
      <c r="M15" s="207">
        <v>4.189000129699707</v>
      </c>
      <c r="N15" s="207">
        <v>3.197000026702881</v>
      </c>
      <c r="O15" s="207">
        <v>3.249000072479248</v>
      </c>
      <c r="P15" s="207">
        <v>3.3440001010894775</v>
      </c>
      <c r="Q15" s="207">
        <v>2.9749999046325684</v>
      </c>
      <c r="R15" s="207">
        <v>2.4049999713897705</v>
      </c>
      <c r="S15" s="207">
        <v>1.5080000162124634</v>
      </c>
      <c r="T15" s="207">
        <v>0.6010000109672546</v>
      </c>
      <c r="U15" s="207">
        <v>-0.210999995470047</v>
      </c>
      <c r="V15" s="207">
        <v>-0.48500001430511475</v>
      </c>
      <c r="W15" s="207">
        <v>-1.034000039100647</v>
      </c>
      <c r="X15" s="207">
        <v>-1.5399999618530273</v>
      </c>
      <c r="Y15" s="207">
        <v>-1.7410000562667847</v>
      </c>
      <c r="Z15" s="214">
        <f t="shared" si="0"/>
        <v>1.0663750040500115</v>
      </c>
      <c r="AA15" s="151">
        <v>5.076000213623047</v>
      </c>
      <c r="AB15" s="152" t="s">
        <v>10</v>
      </c>
      <c r="AC15" s="2">
        <v>13</v>
      </c>
      <c r="AD15" s="151">
        <v>-1.8459999561309814</v>
      </c>
      <c r="AE15" s="253" t="s">
        <v>94</v>
      </c>
      <c r="AF15" s="1"/>
    </row>
    <row r="16" spans="1:32" ht="11.25" customHeight="1">
      <c r="A16" s="215">
        <v>14</v>
      </c>
      <c r="B16" s="207">
        <v>-1.7719999551773071</v>
      </c>
      <c r="C16" s="207">
        <v>-2.1619999408721924</v>
      </c>
      <c r="D16" s="207">
        <v>-2.690000057220459</v>
      </c>
      <c r="E16" s="207">
        <v>-2.63700008392334</v>
      </c>
      <c r="F16" s="207">
        <v>-2.7850000858306885</v>
      </c>
      <c r="G16" s="207">
        <v>-3.111999988555908</v>
      </c>
      <c r="H16" s="207">
        <v>-2.617000102996826</v>
      </c>
      <c r="I16" s="207">
        <v>-0.5170000195503235</v>
      </c>
      <c r="J16" s="207">
        <v>2.186000108718872</v>
      </c>
      <c r="K16" s="207">
        <v>5.6519999504089355</v>
      </c>
      <c r="L16" s="207">
        <v>6.406000137329102</v>
      </c>
      <c r="M16" s="207">
        <v>7.940000057220459</v>
      </c>
      <c r="N16" s="207">
        <v>7.449999809265137</v>
      </c>
      <c r="O16" s="207">
        <v>7.46999979019165</v>
      </c>
      <c r="P16" s="207">
        <v>7.489999771118164</v>
      </c>
      <c r="Q16" s="207">
        <v>6.190000057220459</v>
      </c>
      <c r="R16" s="207">
        <v>5.1020002365112305</v>
      </c>
      <c r="S16" s="207">
        <v>3.678999900817871</v>
      </c>
      <c r="T16" s="207">
        <v>2.4570000171661377</v>
      </c>
      <c r="U16" s="207">
        <v>1.4450000524520874</v>
      </c>
      <c r="V16" s="207">
        <v>0.9710000157356262</v>
      </c>
      <c r="W16" s="207">
        <v>1.0130000114440918</v>
      </c>
      <c r="X16" s="207">
        <v>0.041999999433755875</v>
      </c>
      <c r="Y16" s="207">
        <v>-0.5379999876022339</v>
      </c>
      <c r="Z16" s="214">
        <f t="shared" si="0"/>
        <v>1.944291653887679</v>
      </c>
      <c r="AA16" s="151">
        <v>8.489999771118164</v>
      </c>
      <c r="AB16" s="152" t="s">
        <v>95</v>
      </c>
      <c r="AC16" s="2">
        <v>14</v>
      </c>
      <c r="AD16" s="151">
        <v>-3.3440001010894775</v>
      </c>
      <c r="AE16" s="253" t="s">
        <v>30</v>
      </c>
      <c r="AF16" s="1"/>
    </row>
    <row r="17" spans="1:32" ht="11.25" customHeight="1">
      <c r="A17" s="215">
        <v>15</v>
      </c>
      <c r="B17" s="207">
        <v>-0.41100001335144043</v>
      </c>
      <c r="C17" s="207">
        <v>-1.4450000524520874</v>
      </c>
      <c r="D17" s="207">
        <v>-1.878000020980835</v>
      </c>
      <c r="E17" s="207">
        <v>-1.909000039100647</v>
      </c>
      <c r="F17" s="207">
        <v>-2.309999942779541</v>
      </c>
      <c r="G17" s="207">
        <v>-2.625999927520752</v>
      </c>
      <c r="H17" s="207">
        <v>-1.9839999675750732</v>
      </c>
      <c r="I17" s="207">
        <v>-0.6230000257492065</v>
      </c>
      <c r="J17" s="207">
        <v>1.9320000410079956</v>
      </c>
      <c r="K17" s="207">
        <v>4.508999824523926</v>
      </c>
      <c r="L17" s="207">
        <v>7.599999904632568</v>
      </c>
      <c r="M17" s="207">
        <v>7.110000133514404</v>
      </c>
      <c r="N17" s="207">
        <v>6.433000087738037</v>
      </c>
      <c r="O17" s="207">
        <v>7.179999828338623</v>
      </c>
      <c r="P17" s="207">
        <v>7.150000095367432</v>
      </c>
      <c r="Q17" s="207">
        <v>7.28000020980835</v>
      </c>
      <c r="R17" s="207">
        <v>7.53000020980835</v>
      </c>
      <c r="S17" s="207">
        <v>5.714000225067139</v>
      </c>
      <c r="T17" s="207">
        <v>4.85699987411499</v>
      </c>
      <c r="U17" s="207">
        <v>4.563000202178955</v>
      </c>
      <c r="V17" s="207">
        <v>3.3480000495910645</v>
      </c>
      <c r="W17" s="207">
        <v>2.3329999446868896</v>
      </c>
      <c r="X17" s="207">
        <v>1.434999942779541</v>
      </c>
      <c r="Y17" s="207">
        <v>0.7699999809265137</v>
      </c>
      <c r="Z17" s="214">
        <f t="shared" si="0"/>
        <v>2.7732500235239663</v>
      </c>
      <c r="AA17" s="151">
        <v>8.390000343322754</v>
      </c>
      <c r="AB17" s="152" t="s">
        <v>12</v>
      </c>
      <c r="AC17" s="2">
        <v>15</v>
      </c>
      <c r="AD17" s="151">
        <v>-2.984999895095825</v>
      </c>
      <c r="AE17" s="253" t="s">
        <v>96</v>
      </c>
      <c r="AF17" s="1"/>
    </row>
    <row r="18" spans="1:32" ht="11.25" customHeight="1">
      <c r="A18" s="215">
        <v>16</v>
      </c>
      <c r="B18" s="207">
        <v>-0.20000000298023224</v>
      </c>
      <c r="C18" s="207">
        <v>-0.23199999332427979</v>
      </c>
      <c r="D18" s="207">
        <v>-1.350000023841858</v>
      </c>
      <c r="E18" s="207">
        <v>-1.9299999475479126</v>
      </c>
      <c r="F18" s="207">
        <v>-2.5</v>
      </c>
      <c r="G18" s="207">
        <v>-2.753000020980835</v>
      </c>
      <c r="H18" s="207">
        <v>-2.437000036239624</v>
      </c>
      <c r="I18" s="207">
        <v>-0.421999990940094</v>
      </c>
      <c r="J18" s="207">
        <v>1.7519999742507935</v>
      </c>
      <c r="K18" s="207">
        <v>4.506999969482422</v>
      </c>
      <c r="L18" s="207">
        <v>6.366000175476074</v>
      </c>
      <c r="M18" s="207">
        <v>6.48199987411499</v>
      </c>
      <c r="N18" s="207">
        <v>5.425000190734863</v>
      </c>
      <c r="O18" s="207">
        <v>6.047999858856201</v>
      </c>
      <c r="P18" s="207">
        <v>5.711999893188477</v>
      </c>
      <c r="Q18" s="207">
        <v>5.816999912261963</v>
      </c>
      <c r="R18" s="207">
        <v>4.4120001792907715</v>
      </c>
      <c r="S18" s="207">
        <v>3.1559998989105225</v>
      </c>
      <c r="T18" s="207">
        <v>1.909999966621399</v>
      </c>
      <c r="U18" s="207">
        <v>0.8859999775886536</v>
      </c>
      <c r="V18" s="207">
        <v>0.10499999672174454</v>
      </c>
      <c r="W18" s="207">
        <v>-0.5059999823570251</v>
      </c>
      <c r="X18" s="207">
        <v>-1.0230000019073486</v>
      </c>
      <c r="Y18" s="207">
        <v>-1.5089999437332153</v>
      </c>
      <c r="Z18" s="214">
        <f t="shared" si="0"/>
        <v>1.571499996818602</v>
      </c>
      <c r="AA18" s="151">
        <v>7.5</v>
      </c>
      <c r="AB18" s="152" t="s">
        <v>97</v>
      </c>
      <c r="AC18" s="2">
        <v>16</v>
      </c>
      <c r="AD18" s="151">
        <v>-3.259000062942505</v>
      </c>
      <c r="AE18" s="253" t="s">
        <v>82</v>
      </c>
      <c r="AF18" s="1"/>
    </row>
    <row r="19" spans="1:32" ht="11.25" customHeight="1">
      <c r="A19" s="215">
        <v>17</v>
      </c>
      <c r="B19" s="207">
        <v>-1.9199999570846558</v>
      </c>
      <c r="C19" s="207">
        <v>-0.7599999904632568</v>
      </c>
      <c r="D19" s="207">
        <v>0.5699999928474426</v>
      </c>
      <c r="E19" s="207">
        <v>0.5070000290870667</v>
      </c>
      <c r="F19" s="207">
        <v>-0.781000018119812</v>
      </c>
      <c r="G19" s="207">
        <v>-1.2660000324249268</v>
      </c>
      <c r="H19" s="207">
        <v>-2.046999931335449</v>
      </c>
      <c r="I19" s="207">
        <v>0.3269999921321869</v>
      </c>
      <c r="J19" s="207">
        <v>2.186000108718872</v>
      </c>
      <c r="K19" s="207">
        <v>3.875</v>
      </c>
      <c r="L19" s="207">
        <v>5.7769999504089355</v>
      </c>
      <c r="M19" s="207">
        <v>5.3979997634887695</v>
      </c>
      <c r="N19" s="207">
        <v>4.288000106811523</v>
      </c>
      <c r="O19" s="207">
        <v>4.361999988555908</v>
      </c>
      <c r="P19" s="207">
        <v>4.585000038146973</v>
      </c>
      <c r="Q19" s="207">
        <v>3.8980000019073486</v>
      </c>
      <c r="R19" s="207">
        <v>3.0209999084472656</v>
      </c>
      <c r="S19" s="207">
        <v>1.7740000486373901</v>
      </c>
      <c r="T19" s="207">
        <v>0.8550000190734863</v>
      </c>
      <c r="U19" s="207">
        <v>0.39100000262260437</v>
      </c>
      <c r="V19" s="207">
        <v>-0.24300000071525574</v>
      </c>
      <c r="W19" s="207">
        <v>-0.05299999937415123</v>
      </c>
      <c r="X19" s="207">
        <v>-0.3370000123977661</v>
      </c>
      <c r="Y19" s="207">
        <v>-0.6010000109672546</v>
      </c>
      <c r="Z19" s="214">
        <f t="shared" si="0"/>
        <v>1.4085833332501352</v>
      </c>
      <c r="AA19" s="151">
        <v>6.7820000648498535</v>
      </c>
      <c r="AB19" s="152" t="s">
        <v>27</v>
      </c>
      <c r="AC19" s="2">
        <v>17</v>
      </c>
      <c r="AD19" s="151">
        <v>-2.2780001163482666</v>
      </c>
      <c r="AE19" s="253" t="s">
        <v>98</v>
      </c>
      <c r="AF19" s="1"/>
    </row>
    <row r="20" spans="1:32" ht="11.25" customHeight="1">
      <c r="A20" s="215">
        <v>18</v>
      </c>
      <c r="B20" s="207">
        <v>-1.718999981880188</v>
      </c>
      <c r="C20" s="207">
        <v>-2.4049999713897705</v>
      </c>
      <c r="D20" s="207">
        <v>-3.2690000534057617</v>
      </c>
      <c r="E20" s="207">
        <v>-3.5230000019073486</v>
      </c>
      <c r="F20" s="207">
        <v>-2.869999885559082</v>
      </c>
      <c r="G20" s="207">
        <v>-3.069999933242798</v>
      </c>
      <c r="H20" s="207">
        <v>-3.2699999809265137</v>
      </c>
      <c r="I20" s="207">
        <v>-0.6650000214576721</v>
      </c>
      <c r="J20" s="207">
        <v>1.4149999618530273</v>
      </c>
      <c r="K20" s="207">
        <v>3.756999969482422</v>
      </c>
      <c r="L20" s="207">
        <v>5.0320000648498535</v>
      </c>
      <c r="M20" s="207">
        <v>7.28000020980835</v>
      </c>
      <c r="N20" s="207">
        <v>8.0600004196167</v>
      </c>
      <c r="O20" s="207">
        <v>7.659999847412109</v>
      </c>
      <c r="P20" s="207">
        <v>7.139999866485596</v>
      </c>
      <c r="Q20" s="207">
        <v>7.099999904632568</v>
      </c>
      <c r="R20" s="207">
        <v>6.169000148773193</v>
      </c>
      <c r="S20" s="207">
        <v>4.544000148773193</v>
      </c>
      <c r="T20" s="207">
        <v>3.0789999961853027</v>
      </c>
      <c r="U20" s="207">
        <v>2.563999891281128</v>
      </c>
      <c r="V20" s="207">
        <v>0.8759999871253967</v>
      </c>
      <c r="W20" s="207">
        <v>0.6650000214576721</v>
      </c>
      <c r="X20" s="207">
        <v>0.15800000727176666</v>
      </c>
      <c r="Y20" s="207">
        <v>-0.15800000727176666</v>
      </c>
      <c r="Z20" s="214">
        <f t="shared" si="0"/>
        <v>1.856250025331974</v>
      </c>
      <c r="AA20" s="151">
        <v>9.579999923706055</v>
      </c>
      <c r="AB20" s="152" t="s">
        <v>99</v>
      </c>
      <c r="AC20" s="2">
        <v>18</v>
      </c>
      <c r="AD20" s="151">
        <v>-3.9130001068115234</v>
      </c>
      <c r="AE20" s="253" t="s">
        <v>100</v>
      </c>
      <c r="AF20" s="1"/>
    </row>
    <row r="21" spans="1:32" ht="11.25" customHeight="1">
      <c r="A21" s="215">
        <v>19</v>
      </c>
      <c r="B21" s="207">
        <v>-0.31700000166893005</v>
      </c>
      <c r="C21" s="207">
        <v>-0.4429999887943268</v>
      </c>
      <c r="D21" s="207">
        <v>-1.097000002861023</v>
      </c>
      <c r="E21" s="207">
        <v>-2.3310000896453857</v>
      </c>
      <c r="F21" s="207">
        <v>-1.718999981880188</v>
      </c>
      <c r="G21" s="207">
        <v>-2.0260000228881836</v>
      </c>
      <c r="H21" s="207">
        <v>-2.5950000286102295</v>
      </c>
      <c r="I21" s="207">
        <v>-1.1710000038146973</v>
      </c>
      <c r="J21" s="207">
        <v>2.882999897003174</v>
      </c>
      <c r="K21" s="207">
        <v>5.177999973297119</v>
      </c>
      <c r="L21" s="207">
        <v>7.75</v>
      </c>
      <c r="M21" s="207">
        <v>8.550000190734863</v>
      </c>
      <c r="N21" s="207">
        <v>8.109999656677246</v>
      </c>
      <c r="O21" s="207">
        <v>7.599999904632568</v>
      </c>
      <c r="P21" s="207">
        <v>7.25</v>
      </c>
      <c r="Q21" s="207">
        <v>7.28000020980835</v>
      </c>
      <c r="R21" s="207">
        <v>6.8470001220703125</v>
      </c>
      <c r="S21" s="207">
        <v>4.804999828338623</v>
      </c>
      <c r="T21" s="207">
        <v>5.882999897003174</v>
      </c>
      <c r="U21" s="207">
        <v>5.7129998207092285</v>
      </c>
      <c r="V21" s="207">
        <v>3.5260000228881836</v>
      </c>
      <c r="W21" s="207">
        <v>1.8040000200271606</v>
      </c>
      <c r="X21" s="207">
        <v>1.4880000352859497</v>
      </c>
      <c r="Y21" s="207">
        <v>0.2639999985694885</v>
      </c>
      <c r="Z21" s="214">
        <f t="shared" si="0"/>
        <v>3.0513333107034364</v>
      </c>
      <c r="AA21" s="151">
        <v>9.020000457763672</v>
      </c>
      <c r="AB21" s="152" t="s">
        <v>101</v>
      </c>
      <c r="AC21" s="2">
        <v>19</v>
      </c>
      <c r="AD21" s="151">
        <v>-2.7739999294281006</v>
      </c>
      <c r="AE21" s="253" t="s">
        <v>102</v>
      </c>
      <c r="AF21" s="1"/>
    </row>
    <row r="22" spans="1:32" ht="11.25" customHeight="1">
      <c r="A22" s="223">
        <v>20</v>
      </c>
      <c r="B22" s="209">
        <v>-0.5059999823570251</v>
      </c>
      <c r="C22" s="209">
        <v>-1.0549999475479126</v>
      </c>
      <c r="D22" s="209">
        <v>-1.2450000047683716</v>
      </c>
      <c r="E22" s="209">
        <v>-1.8880000114440918</v>
      </c>
      <c r="F22" s="209">
        <v>-2.0989999771118164</v>
      </c>
      <c r="G22" s="209">
        <v>-2.437000036239624</v>
      </c>
      <c r="H22" s="209">
        <v>-1.9830000400543213</v>
      </c>
      <c r="I22" s="209">
        <v>-0.17900000512599945</v>
      </c>
      <c r="J22" s="209">
        <v>3.5910000801086426</v>
      </c>
      <c r="K22" s="209">
        <v>7.800000190734863</v>
      </c>
      <c r="L22" s="209">
        <v>9.40999984741211</v>
      </c>
      <c r="M22" s="209">
        <v>11.430000305175781</v>
      </c>
      <c r="N22" s="209">
        <v>11.520000457763672</v>
      </c>
      <c r="O22" s="209">
        <v>10.9399995803833</v>
      </c>
      <c r="P22" s="209">
        <v>11.149999618530273</v>
      </c>
      <c r="Q22" s="209">
        <v>11.359999656677246</v>
      </c>
      <c r="R22" s="209">
        <v>10.15999984741211</v>
      </c>
      <c r="S22" s="209">
        <v>8.609999656677246</v>
      </c>
      <c r="T22" s="209">
        <v>7.239999771118164</v>
      </c>
      <c r="U22" s="209">
        <v>6.330999851226807</v>
      </c>
      <c r="V22" s="209">
        <v>7.869999885559082</v>
      </c>
      <c r="W22" s="209">
        <v>6.513000011444092</v>
      </c>
      <c r="X22" s="209">
        <v>4.761000156402588</v>
      </c>
      <c r="Y22" s="209">
        <v>3.568000078201294</v>
      </c>
      <c r="Z22" s="224">
        <f t="shared" si="0"/>
        <v>5.0359166245907545</v>
      </c>
      <c r="AA22" s="157">
        <v>12.550000190734863</v>
      </c>
      <c r="AB22" s="210" t="s">
        <v>103</v>
      </c>
      <c r="AC22" s="211">
        <v>20</v>
      </c>
      <c r="AD22" s="157">
        <v>-2.447000026702881</v>
      </c>
      <c r="AE22" s="254" t="s">
        <v>104</v>
      </c>
      <c r="AF22" s="1"/>
    </row>
    <row r="23" spans="1:32" ht="11.25" customHeight="1">
      <c r="A23" s="215">
        <v>21</v>
      </c>
      <c r="B23" s="207">
        <v>2.9670000076293945</v>
      </c>
      <c r="C23" s="207">
        <v>2.23799991607666</v>
      </c>
      <c r="D23" s="207">
        <v>1.0130000114440918</v>
      </c>
      <c r="E23" s="207">
        <v>0.210999995470047</v>
      </c>
      <c r="F23" s="207">
        <v>-0.24300000071525574</v>
      </c>
      <c r="G23" s="207">
        <v>-0.05299999937415123</v>
      </c>
      <c r="H23" s="207">
        <v>0.8019999861717224</v>
      </c>
      <c r="I23" s="207">
        <v>1.8589999675750732</v>
      </c>
      <c r="J23" s="207">
        <v>5.103000164031982</v>
      </c>
      <c r="K23" s="207">
        <v>7.210000038146973</v>
      </c>
      <c r="L23" s="207">
        <v>8.899999618530273</v>
      </c>
      <c r="M23" s="207">
        <v>9.359999656677246</v>
      </c>
      <c r="N23" s="207">
        <v>9.569999694824219</v>
      </c>
      <c r="O23" s="207">
        <v>9.619999885559082</v>
      </c>
      <c r="P23" s="207">
        <v>10.430000305175781</v>
      </c>
      <c r="Q23" s="207">
        <v>10.5</v>
      </c>
      <c r="R23" s="207">
        <v>9.4399995803833</v>
      </c>
      <c r="S23" s="207">
        <v>8.039999961853027</v>
      </c>
      <c r="T23" s="207">
        <v>6.091000080108643</v>
      </c>
      <c r="U23" s="207">
        <v>5.310999870300293</v>
      </c>
      <c r="V23" s="207">
        <v>3.5250000953674316</v>
      </c>
      <c r="W23" s="207">
        <v>3.4089999198913574</v>
      </c>
      <c r="X23" s="207">
        <v>3.1029999256134033</v>
      </c>
      <c r="Y23" s="207">
        <v>3.4830000400543213</v>
      </c>
      <c r="Z23" s="214">
        <f t="shared" si="0"/>
        <v>5.078708280033122</v>
      </c>
      <c r="AA23" s="151">
        <v>11.369999885559082</v>
      </c>
      <c r="AB23" s="152" t="s">
        <v>105</v>
      </c>
      <c r="AC23" s="2">
        <v>21</v>
      </c>
      <c r="AD23" s="151">
        <v>-0.7910000085830688</v>
      </c>
      <c r="AE23" s="253" t="s">
        <v>106</v>
      </c>
      <c r="AF23" s="1"/>
    </row>
    <row r="24" spans="1:32" ht="11.25" customHeight="1">
      <c r="A24" s="215">
        <v>22</v>
      </c>
      <c r="B24" s="207">
        <v>5.014999866485596</v>
      </c>
      <c r="C24" s="207">
        <v>4.908999919891357</v>
      </c>
      <c r="D24" s="207">
        <v>4.952000141143799</v>
      </c>
      <c r="E24" s="207">
        <v>5.321000099182129</v>
      </c>
      <c r="F24" s="207">
        <v>5.26800012588501</v>
      </c>
      <c r="G24" s="207">
        <v>5.480000019073486</v>
      </c>
      <c r="H24" s="207">
        <v>5.785999774932861</v>
      </c>
      <c r="I24" s="207">
        <v>7.659999847412109</v>
      </c>
      <c r="J24" s="207">
        <v>7.989999771118164</v>
      </c>
      <c r="K24" s="207">
        <v>10.050000190734863</v>
      </c>
      <c r="L24" s="207">
        <v>11.140000343322754</v>
      </c>
      <c r="M24" s="207">
        <v>10.90999984741211</v>
      </c>
      <c r="N24" s="207">
        <v>10.670000076293945</v>
      </c>
      <c r="O24" s="207">
        <v>11.1899995803833</v>
      </c>
      <c r="P24" s="207">
        <v>11.220000267028809</v>
      </c>
      <c r="Q24" s="207">
        <v>11.15999984741211</v>
      </c>
      <c r="R24" s="207">
        <v>11.010000228881836</v>
      </c>
      <c r="S24" s="207">
        <v>9.970000267028809</v>
      </c>
      <c r="T24" s="207">
        <v>9.920000076293945</v>
      </c>
      <c r="U24" s="207">
        <v>8.979999542236328</v>
      </c>
      <c r="V24" s="207">
        <v>9.010000228881836</v>
      </c>
      <c r="W24" s="207">
        <v>9.260000228881836</v>
      </c>
      <c r="X24" s="207">
        <v>9.199999809265137</v>
      </c>
      <c r="Y24" s="207">
        <v>8.479999542236328</v>
      </c>
      <c r="Z24" s="214">
        <f t="shared" si="0"/>
        <v>8.522958318392435</v>
      </c>
      <c r="AA24" s="151">
        <v>11.65999984741211</v>
      </c>
      <c r="AB24" s="152" t="s">
        <v>107</v>
      </c>
      <c r="AC24" s="2">
        <v>22</v>
      </c>
      <c r="AD24" s="151">
        <v>3.4619998931884766</v>
      </c>
      <c r="AE24" s="253" t="s">
        <v>31</v>
      </c>
      <c r="AF24" s="1"/>
    </row>
    <row r="25" spans="1:32" ht="11.25" customHeight="1">
      <c r="A25" s="215">
        <v>23</v>
      </c>
      <c r="B25" s="207">
        <v>8.539999961853027</v>
      </c>
      <c r="C25" s="207">
        <v>8.579999923706055</v>
      </c>
      <c r="D25" s="207">
        <v>8.329999923706055</v>
      </c>
      <c r="E25" s="207">
        <v>8.25</v>
      </c>
      <c r="F25" s="207">
        <v>8.430000305175781</v>
      </c>
      <c r="G25" s="207">
        <v>8.84000015258789</v>
      </c>
      <c r="H25" s="207">
        <v>5.381999969482422</v>
      </c>
      <c r="I25" s="207">
        <v>4.918000221252441</v>
      </c>
      <c r="J25" s="207">
        <v>8.350000381469727</v>
      </c>
      <c r="K25" s="207">
        <v>11.899999618530273</v>
      </c>
      <c r="L25" s="207">
        <v>13.970000267028809</v>
      </c>
      <c r="M25" s="207">
        <v>15.649999618530273</v>
      </c>
      <c r="N25" s="207">
        <v>15.34000015258789</v>
      </c>
      <c r="O25" s="207">
        <v>13.970000267028809</v>
      </c>
      <c r="P25" s="207">
        <v>6.7829999923706055</v>
      </c>
      <c r="Q25" s="207">
        <v>7.480000019073486</v>
      </c>
      <c r="R25" s="207">
        <v>5.453999996185303</v>
      </c>
      <c r="S25" s="207">
        <v>3.934999942779541</v>
      </c>
      <c r="T25" s="207">
        <v>2.4260001182556152</v>
      </c>
      <c r="U25" s="207">
        <v>1.3179999589920044</v>
      </c>
      <c r="V25" s="207">
        <v>1.2760000228881836</v>
      </c>
      <c r="W25" s="207">
        <v>0.3479999899864197</v>
      </c>
      <c r="X25" s="207">
        <v>0.22100000083446503</v>
      </c>
      <c r="Y25" s="207">
        <v>-0.6010000109672546</v>
      </c>
      <c r="Z25" s="214">
        <f t="shared" si="0"/>
        <v>7.045416699722409</v>
      </c>
      <c r="AA25" s="151">
        <v>16.25</v>
      </c>
      <c r="AB25" s="152" t="s">
        <v>108</v>
      </c>
      <c r="AC25" s="2">
        <v>23</v>
      </c>
      <c r="AD25" s="151">
        <v>-0.6010000109672546</v>
      </c>
      <c r="AE25" s="253" t="s">
        <v>93</v>
      </c>
      <c r="AF25" s="1"/>
    </row>
    <row r="26" spans="1:32" ht="11.25" customHeight="1">
      <c r="A26" s="215">
        <v>24</v>
      </c>
      <c r="B26" s="207">
        <v>-0.7699999809265137</v>
      </c>
      <c r="C26" s="207">
        <v>-0.5590000152587891</v>
      </c>
      <c r="D26" s="207">
        <v>-0.8970000147819519</v>
      </c>
      <c r="E26" s="207">
        <v>-1.4140000343322754</v>
      </c>
      <c r="F26" s="207">
        <v>-1.7619999647140503</v>
      </c>
      <c r="G26" s="207">
        <v>-1.4769999980926514</v>
      </c>
      <c r="H26" s="207">
        <v>-0.13699999451637268</v>
      </c>
      <c r="I26" s="207">
        <v>2.1110000610351562</v>
      </c>
      <c r="J26" s="207">
        <v>3.303999900817871</v>
      </c>
      <c r="K26" s="207">
        <v>3.747999906539917</v>
      </c>
      <c r="L26" s="207">
        <v>4.803999900817871</v>
      </c>
      <c r="M26" s="207">
        <v>5.353000164031982</v>
      </c>
      <c r="N26" s="207">
        <v>6.103000164031982</v>
      </c>
      <c r="O26" s="207">
        <v>6.186999797821045</v>
      </c>
      <c r="P26" s="207">
        <v>5.564000129699707</v>
      </c>
      <c r="Q26" s="207">
        <v>5.541999816894531</v>
      </c>
      <c r="R26" s="207">
        <v>3.683000087738037</v>
      </c>
      <c r="S26" s="207">
        <v>2.753999948501587</v>
      </c>
      <c r="T26" s="207">
        <v>2.121000051498413</v>
      </c>
      <c r="U26" s="207">
        <v>2.069000005722046</v>
      </c>
      <c r="V26" s="207">
        <v>1.6670000553131104</v>
      </c>
      <c r="W26" s="207">
        <v>1.1080000400543213</v>
      </c>
      <c r="X26" s="207">
        <v>0.7279999852180481</v>
      </c>
      <c r="Y26" s="207">
        <v>0.0949999988079071</v>
      </c>
      <c r="Z26" s="214">
        <f t="shared" si="0"/>
        <v>2.0802083338300386</v>
      </c>
      <c r="AA26" s="151">
        <v>6.631999969482422</v>
      </c>
      <c r="AB26" s="152" t="s">
        <v>109</v>
      </c>
      <c r="AC26" s="2">
        <v>24</v>
      </c>
      <c r="AD26" s="151">
        <v>-1.8350000381469727</v>
      </c>
      <c r="AE26" s="253" t="s">
        <v>110</v>
      </c>
      <c r="AF26" s="1"/>
    </row>
    <row r="27" spans="1:32" ht="11.25" customHeight="1">
      <c r="A27" s="215">
        <v>25</v>
      </c>
      <c r="B27" s="207">
        <v>-0.06300000101327896</v>
      </c>
      <c r="C27" s="207">
        <v>-0.3799999952316284</v>
      </c>
      <c r="D27" s="207">
        <v>-0.527999997138977</v>
      </c>
      <c r="E27" s="207">
        <v>-2.688999891281128</v>
      </c>
      <c r="F27" s="207">
        <v>-1.7089999914169312</v>
      </c>
      <c r="G27" s="207">
        <v>-2.562999963760376</v>
      </c>
      <c r="H27" s="207">
        <v>-2.615999937057495</v>
      </c>
      <c r="I27" s="207">
        <v>1.4459999799728394</v>
      </c>
      <c r="J27" s="207">
        <v>2.492000102996826</v>
      </c>
      <c r="K27" s="207">
        <v>4.203999996185303</v>
      </c>
      <c r="L27" s="207">
        <v>4.890999794006348</v>
      </c>
      <c r="M27" s="207">
        <v>5.914999961853027</v>
      </c>
      <c r="N27" s="207">
        <v>6.517000198364258</v>
      </c>
      <c r="O27" s="207">
        <v>5.002999782562256</v>
      </c>
      <c r="P27" s="207">
        <v>5.283999919891357</v>
      </c>
      <c r="Q27" s="207">
        <v>5.302999973297119</v>
      </c>
      <c r="R27" s="207">
        <v>4.874000072479248</v>
      </c>
      <c r="S27" s="207">
        <v>4.677000045776367</v>
      </c>
      <c r="T27" s="207">
        <v>4.644999980926514</v>
      </c>
      <c r="U27" s="207">
        <v>2.765000104904175</v>
      </c>
      <c r="V27" s="207">
        <v>2.7339999675750732</v>
      </c>
      <c r="W27" s="207">
        <v>0.36899998784065247</v>
      </c>
      <c r="X27" s="207">
        <v>0.5809999704360962</v>
      </c>
      <c r="Y27" s="207">
        <v>0.9919999837875366</v>
      </c>
      <c r="Z27" s="214">
        <f t="shared" si="0"/>
        <v>2.1726666685814657</v>
      </c>
      <c r="AA27" s="151">
        <v>7.539999961853027</v>
      </c>
      <c r="AB27" s="152" t="s">
        <v>49</v>
      </c>
      <c r="AC27" s="2">
        <v>25</v>
      </c>
      <c r="AD27" s="151">
        <v>-2.878999948501587</v>
      </c>
      <c r="AE27" s="253" t="s">
        <v>104</v>
      </c>
      <c r="AF27" s="1"/>
    </row>
    <row r="28" spans="1:32" ht="11.25" customHeight="1">
      <c r="A28" s="215">
        <v>26</v>
      </c>
      <c r="B28" s="207">
        <v>2.1010000705718994</v>
      </c>
      <c r="C28" s="207">
        <v>2.312000036239624</v>
      </c>
      <c r="D28" s="207">
        <v>2.4600000381469727</v>
      </c>
      <c r="E28" s="207">
        <v>3.1459999084472656</v>
      </c>
      <c r="F28" s="207">
        <v>3.6419999599456787</v>
      </c>
      <c r="G28" s="207">
        <v>3.546999931335449</v>
      </c>
      <c r="H28" s="207">
        <v>3.1029999256134033</v>
      </c>
      <c r="I28" s="207">
        <v>2.5969998836517334</v>
      </c>
      <c r="J28" s="207">
        <v>4.01200008392334</v>
      </c>
      <c r="K28" s="207">
        <v>6.291999816894531</v>
      </c>
      <c r="L28" s="207">
        <v>9.4399995803833</v>
      </c>
      <c r="M28" s="207">
        <v>9.420000076293945</v>
      </c>
      <c r="N28" s="207">
        <v>9.720000267028809</v>
      </c>
      <c r="O28" s="207">
        <v>9.680000305175781</v>
      </c>
      <c r="P28" s="207">
        <v>10.34000015258789</v>
      </c>
      <c r="Q28" s="207">
        <v>11.6899995803833</v>
      </c>
      <c r="R28" s="207">
        <v>11.420000076293945</v>
      </c>
      <c r="S28" s="207">
        <v>10.979999542236328</v>
      </c>
      <c r="T28" s="207">
        <v>10.6899995803833</v>
      </c>
      <c r="U28" s="207">
        <v>10.470000267028809</v>
      </c>
      <c r="V28" s="207">
        <v>10.369999885559082</v>
      </c>
      <c r="W28" s="207">
        <v>9.760000228881836</v>
      </c>
      <c r="X28" s="207">
        <v>9.239999771118164</v>
      </c>
      <c r="Y28" s="207">
        <v>7.349999904632568</v>
      </c>
      <c r="Z28" s="214">
        <f t="shared" si="0"/>
        <v>7.240916619698207</v>
      </c>
      <c r="AA28" s="151">
        <v>11.789999961853027</v>
      </c>
      <c r="AB28" s="152" t="s">
        <v>111</v>
      </c>
      <c r="AC28" s="2">
        <v>26</v>
      </c>
      <c r="AD28" s="151">
        <v>0.9810000061988831</v>
      </c>
      <c r="AE28" s="253" t="s">
        <v>31</v>
      </c>
      <c r="AF28" s="1"/>
    </row>
    <row r="29" spans="1:32" ht="11.25" customHeight="1">
      <c r="A29" s="215">
        <v>27</v>
      </c>
      <c r="B29" s="207">
        <v>5.203000068664551</v>
      </c>
      <c r="C29" s="207">
        <v>4.494999885559082</v>
      </c>
      <c r="D29" s="207">
        <v>4.114999771118164</v>
      </c>
      <c r="E29" s="207">
        <v>4.3470001220703125</v>
      </c>
      <c r="F29" s="207">
        <v>4.379000186920166</v>
      </c>
      <c r="G29" s="207">
        <v>3.4820001125335693</v>
      </c>
      <c r="H29" s="207">
        <v>3.4089999198913574</v>
      </c>
      <c r="I29" s="207">
        <v>4.61299991607666</v>
      </c>
      <c r="J29" s="207">
        <v>5.646999835968018</v>
      </c>
      <c r="K29" s="207">
        <v>6.2270002365112305</v>
      </c>
      <c r="L29" s="207">
        <v>7.289999961853027</v>
      </c>
      <c r="M29" s="207">
        <v>7.079999923706055</v>
      </c>
      <c r="N29" s="207">
        <v>6.660999774932861</v>
      </c>
      <c r="O29" s="207">
        <v>6.743000030517578</v>
      </c>
      <c r="P29" s="207">
        <v>6.8520002365112305</v>
      </c>
      <c r="Q29" s="207">
        <v>6.144999980926514</v>
      </c>
      <c r="R29" s="207">
        <v>4.875999927520752</v>
      </c>
      <c r="S29" s="207">
        <v>3.75600004196167</v>
      </c>
      <c r="T29" s="207">
        <v>2.9119999408721924</v>
      </c>
      <c r="U29" s="207">
        <v>1.7519999742507935</v>
      </c>
      <c r="V29" s="207">
        <v>1.0549999475479126</v>
      </c>
      <c r="W29" s="207">
        <v>0.1899999976158142</v>
      </c>
      <c r="X29" s="207">
        <v>-0.5059999823570251</v>
      </c>
      <c r="Y29" s="207">
        <v>-0.3269999921321869</v>
      </c>
      <c r="Z29" s="214">
        <f t="shared" si="0"/>
        <v>4.183166659126679</v>
      </c>
      <c r="AA29" s="151">
        <v>8.020000457763672</v>
      </c>
      <c r="AB29" s="152" t="s">
        <v>85</v>
      </c>
      <c r="AC29" s="2">
        <v>27</v>
      </c>
      <c r="AD29" s="151">
        <v>-0.7279999852180481</v>
      </c>
      <c r="AE29" s="253" t="s">
        <v>112</v>
      </c>
      <c r="AF29" s="1"/>
    </row>
    <row r="30" spans="1:32" ht="11.25" customHeight="1">
      <c r="A30" s="215">
        <v>28</v>
      </c>
      <c r="B30" s="207">
        <v>-1.159999966621399</v>
      </c>
      <c r="C30" s="207">
        <v>-0.7170000076293945</v>
      </c>
      <c r="D30" s="207">
        <v>-1.2660000324249268</v>
      </c>
      <c r="E30" s="207">
        <v>-1.7929999828338623</v>
      </c>
      <c r="F30" s="207">
        <v>-1.593000054359436</v>
      </c>
      <c r="G30" s="207">
        <v>-2.13100004196167</v>
      </c>
      <c r="H30" s="207">
        <v>-0.9599999785423279</v>
      </c>
      <c r="I30" s="207">
        <v>1.034999966621399</v>
      </c>
      <c r="J30" s="207">
        <v>3.9619998931884766</v>
      </c>
      <c r="K30" s="207">
        <v>5.492000102996826</v>
      </c>
      <c r="L30" s="207">
        <v>7.949999809265137</v>
      </c>
      <c r="M30" s="207">
        <v>10.3100004196167</v>
      </c>
      <c r="N30" s="207">
        <v>9.15999984741211</v>
      </c>
      <c r="O30" s="207">
        <v>9.59000015258789</v>
      </c>
      <c r="P30" s="207">
        <v>9.520000457763672</v>
      </c>
      <c r="Q30" s="207">
        <v>8.960000038146973</v>
      </c>
      <c r="R30" s="207">
        <v>7.789999961853027</v>
      </c>
      <c r="S30" s="207">
        <v>6.448999881744385</v>
      </c>
      <c r="T30" s="207">
        <v>5.783999919891357</v>
      </c>
      <c r="U30" s="207">
        <v>5.171999931335449</v>
      </c>
      <c r="V30" s="207">
        <v>4.380000114440918</v>
      </c>
      <c r="W30" s="207">
        <v>3.377000093460083</v>
      </c>
      <c r="X30" s="207">
        <v>2.806999921798706</v>
      </c>
      <c r="Y30" s="207">
        <v>2.828000068664551</v>
      </c>
      <c r="Z30" s="214">
        <f t="shared" si="0"/>
        <v>3.9560833548506102</v>
      </c>
      <c r="AA30" s="151">
        <v>10.800000190734863</v>
      </c>
      <c r="AB30" s="152" t="s">
        <v>83</v>
      </c>
      <c r="AC30" s="2">
        <v>28</v>
      </c>
      <c r="AD30" s="151">
        <v>-2.509999990463257</v>
      </c>
      <c r="AE30" s="253" t="s">
        <v>113</v>
      </c>
      <c r="AF30" s="1"/>
    </row>
    <row r="31" spans="1:32" ht="11.25" customHeight="1">
      <c r="A31" s="215">
        <v>29</v>
      </c>
      <c r="B31" s="207">
        <v>3.313999891281128</v>
      </c>
      <c r="C31" s="207">
        <v>0.4320000112056732</v>
      </c>
      <c r="D31" s="207">
        <v>0.12700000405311584</v>
      </c>
      <c r="E31" s="207">
        <v>-0.23199999332427979</v>
      </c>
      <c r="F31" s="207">
        <v>-1.2020000219345093</v>
      </c>
      <c r="G31" s="207">
        <v>-1.656000018119812</v>
      </c>
      <c r="H31" s="207">
        <v>-0.9390000104904175</v>
      </c>
      <c r="I31" s="207">
        <v>1.1089999675750732</v>
      </c>
      <c r="J31" s="207">
        <v>5.843999862670898</v>
      </c>
      <c r="K31" s="207">
        <v>8.789999961853027</v>
      </c>
      <c r="L31" s="207">
        <v>11.25</v>
      </c>
      <c r="M31" s="207">
        <v>11.680000305175781</v>
      </c>
      <c r="N31" s="207">
        <v>10.949999809265137</v>
      </c>
      <c r="O31" s="207">
        <v>9.989999771118164</v>
      </c>
      <c r="P31" s="207">
        <v>10.270000457763672</v>
      </c>
      <c r="Q31" s="207">
        <v>11.1899995803833</v>
      </c>
      <c r="R31" s="207">
        <v>10.270000457763672</v>
      </c>
      <c r="S31" s="207">
        <v>9.5600004196167</v>
      </c>
      <c r="T31" s="207">
        <v>7.150000095367432</v>
      </c>
      <c r="U31" s="207">
        <v>6.999000072479248</v>
      </c>
      <c r="V31" s="207">
        <v>7.190000057220459</v>
      </c>
      <c r="W31" s="207">
        <v>7.21999979019165</v>
      </c>
      <c r="X31" s="207">
        <v>3.937000036239624</v>
      </c>
      <c r="Y31" s="207">
        <v>2.7860000133514404</v>
      </c>
      <c r="Z31" s="214">
        <f t="shared" si="0"/>
        <v>5.667875021696091</v>
      </c>
      <c r="AA31" s="151">
        <v>13.239999771118164</v>
      </c>
      <c r="AB31" s="152" t="s">
        <v>114</v>
      </c>
      <c r="AC31" s="2"/>
      <c r="AD31" s="151">
        <v>-1.8880000114440918</v>
      </c>
      <c r="AE31" s="253" t="s">
        <v>115</v>
      </c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63</v>
      </c>
      <c r="B34" s="217">
        <f aca="true" t="shared" si="1" ref="B34:Q34">AVERAGE(B3:B33)</f>
        <v>1.2466551756550526</v>
      </c>
      <c r="C34" s="217">
        <f t="shared" si="1"/>
        <v>0.9050689576001003</v>
      </c>
      <c r="D34" s="217">
        <f t="shared" si="1"/>
        <v>0.6710344614653752</v>
      </c>
      <c r="E34" s="217">
        <f t="shared" si="1"/>
        <v>0.31834482934711306</v>
      </c>
      <c r="F34" s="217">
        <f t="shared" si="1"/>
        <v>0.14506899591149955</v>
      </c>
      <c r="G34" s="217">
        <f t="shared" si="1"/>
        <v>-0.02658620258343631</v>
      </c>
      <c r="H34" s="217">
        <f t="shared" si="1"/>
        <v>-0.11834483722160602</v>
      </c>
      <c r="I34" s="217">
        <f t="shared" si="1"/>
        <v>1.1592413621215985</v>
      </c>
      <c r="J34" s="217">
        <f t="shared" si="1"/>
        <v>3.350517270893886</v>
      </c>
      <c r="K34" s="217">
        <f t="shared" si="1"/>
        <v>5.35317239473606</v>
      </c>
      <c r="L34" s="217">
        <f t="shared" si="1"/>
        <v>6.91782755687319</v>
      </c>
      <c r="M34" s="217">
        <f t="shared" si="1"/>
        <v>7.524551782114752</v>
      </c>
      <c r="N34" s="217">
        <f t="shared" si="1"/>
        <v>7.357482815610951</v>
      </c>
      <c r="O34" s="217">
        <f t="shared" si="1"/>
        <v>7.189137902753107</v>
      </c>
      <c r="P34" s="217">
        <f t="shared" si="1"/>
        <v>6.849827622545177</v>
      </c>
      <c r="Q34" s="217">
        <f t="shared" si="1"/>
        <v>6.753586193610882</v>
      </c>
      <c r="R34" s="217">
        <f>AVERAGE(R3:R33)</f>
        <v>6.020793117325882</v>
      </c>
      <c r="S34" s="217">
        <f aca="true" t="shared" si="2" ref="S34:Y34">AVERAGE(S3:S33)</f>
        <v>5.063068957164369</v>
      </c>
      <c r="T34" s="217">
        <f t="shared" si="2"/>
        <v>4.388275814467463</v>
      </c>
      <c r="U34" s="217">
        <f t="shared" si="2"/>
        <v>3.790517202739058</v>
      </c>
      <c r="V34" s="217">
        <f t="shared" si="2"/>
        <v>3.2256207222054742</v>
      </c>
      <c r="W34" s="217">
        <f t="shared" si="2"/>
        <v>2.571241386106302</v>
      </c>
      <c r="X34" s="217">
        <f t="shared" si="2"/>
        <v>1.9921724047383358</v>
      </c>
      <c r="Y34" s="217">
        <f t="shared" si="2"/>
        <v>1.6104137789586495</v>
      </c>
      <c r="Z34" s="217">
        <f>AVERAGE(B3:Y33)</f>
        <v>3.510778736047468</v>
      </c>
      <c r="AA34" s="218">
        <f>(AVERAGE(最高))</f>
        <v>8.745551701249747</v>
      </c>
      <c r="AB34" s="219"/>
      <c r="AC34" s="220"/>
      <c r="AD34" s="218">
        <f>(AVERAGE(最低))</f>
        <v>-1.5443103518979302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24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16.25</v>
      </c>
      <c r="C46" s="3">
        <v>23</v>
      </c>
      <c r="D46" s="159" t="s">
        <v>108</v>
      </c>
      <c r="E46" s="197"/>
      <c r="F46" s="156"/>
      <c r="G46" s="157">
        <f>MIN(最低)</f>
        <v>-4.040999889373779</v>
      </c>
      <c r="H46" s="3">
        <v>8</v>
      </c>
      <c r="I46" s="255" t="s">
        <v>86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1.8680000305175781</v>
      </c>
      <c r="C3" s="207">
        <v>1.5089999437332153</v>
      </c>
      <c r="D3" s="207">
        <v>0.5590000152587891</v>
      </c>
      <c r="E3" s="207">
        <v>0.22200000286102295</v>
      </c>
      <c r="F3" s="207">
        <v>-0.7170000076293945</v>
      </c>
      <c r="G3" s="207">
        <v>-0.5379999876022339</v>
      </c>
      <c r="H3" s="207">
        <v>-0.527999997138977</v>
      </c>
      <c r="I3" s="207">
        <v>1.562000036239624</v>
      </c>
      <c r="J3" s="207">
        <v>5.545000076293945</v>
      </c>
      <c r="K3" s="207">
        <v>10.029999732971191</v>
      </c>
      <c r="L3" s="207">
        <v>12.180000305175781</v>
      </c>
      <c r="M3" s="207">
        <v>12.670000076293945</v>
      </c>
      <c r="N3" s="207">
        <v>9.520000457763672</v>
      </c>
      <c r="O3" s="207">
        <v>11.029999732971191</v>
      </c>
      <c r="P3" s="207">
        <v>10.899999618530273</v>
      </c>
      <c r="Q3" s="207">
        <v>9.819999694824219</v>
      </c>
      <c r="R3" s="207">
        <v>7.880000114440918</v>
      </c>
      <c r="S3" s="207">
        <v>6.440000057220459</v>
      </c>
      <c r="T3" s="207">
        <v>5.499000072479248</v>
      </c>
      <c r="U3" s="207">
        <v>4.749000072479248</v>
      </c>
      <c r="V3" s="207">
        <v>3.315000057220459</v>
      </c>
      <c r="W3" s="207">
        <v>2.871000051498413</v>
      </c>
      <c r="X3" s="207">
        <v>2.2060000896453857</v>
      </c>
      <c r="Y3" s="207">
        <v>1.784000039100647</v>
      </c>
      <c r="Z3" s="214">
        <f aca="true" t="shared" si="0" ref="Z3:Z33">AVERAGE(B3:Y3)</f>
        <v>5.015666678547859</v>
      </c>
      <c r="AA3" s="151">
        <v>13.319999694824219</v>
      </c>
      <c r="AB3" s="152" t="s">
        <v>116</v>
      </c>
      <c r="AC3" s="2">
        <v>1</v>
      </c>
      <c r="AD3" s="151">
        <v>-1.1920000314712524</v>
      </c>
      <c r="AE3" s="253" t="s">
        <v>117</v>
      </c>
      <c r="AF3" s="1"/>
    </row>
    <row r="4" spans="1:32" ht="11.25" customHeight="1">
      <c r="A4" s="215">
        <v>2</v>
      </c>
      <c r="B4" s="207">
        <v>0.20000000298023224</v>
      </c>
      <c r="C4" s="207">
        <v>1.7410000562667847</v>
      </c>
      <c r="D4" s="207">
        <v>0.6650000214576721</v>
      </c>
      <c r="E4" s="207">
        <v>-0.5170000195503235</v>
      </c>
      <c r="F4" s="207">
        <v>0.8330000042915344</v>
      </c>
      <c r="G4" s="207">
        <v>-0.6119999885559082</v>
      </c>
      <c r="H4" s="207">
        <v>-1.2230000495910645</v>
      </c>
      <c r="I4" s="207">
        <v>1.0449999570846558</v>
      </c>
      <c r="J4" s="207">
        <v>4.426000118255615</v>
      </c>
      <c r="K4" s="207">
        <v>7.349999904632568</v>
      </c>
      <c r="L4" s="207">
        <v>9.25</v>
      </c>
      <c r="M4" s="207">
        <v>11.140000343322754</v>
      </c>
      <c r="N4" s="207">
        <v>11.100000381469727</v>
      </c>
      <c r="O4" s="207">
        <v>10.739999771118164</v>
      </c>
      <c r="P4" s="207">
        <v>9.460000038146973</v>
      </c>
      <c r="Q4" s="207">
        <v>9.369999885559082</v>
      </c>
      <c r="R4" s="207">
        <v>8.800000190734863</v>
      </c>
      <c r="S4" s="208">
        <v>8.579999923706055</v>
      </c>
      <c r="T4" s="207">
        <v>8.920000076293945</v>
      </c>
      <c r="U4" s="207">
        <v>7.309999942779541</v>
      </c>
      <c r="V4" s="207">
        <v>7.400000095367432</v>
      </c>
      <c r="W4" s="207">
        <v>7.170000076293945</v>
      </c>
      <c r="X4" s="207">
        <v>6.938000202178955</v>
      </c>
      <c r="Y4" s="207">
        <v>6.420000076293945</v>
      </c>
      <c r="Z4" s="214">
        <f t="shared" si="0"/>
        <v>5.687750042105715</v>
      </c>
      <c r="AA4" s="151">
        <v>12.710000038146973</v>
      </c>
      <c r="AB4" s="152" t="s">
        <v>33</v>
      </c>
      <c r="AC4" s="2">
        <v>2</v>
      </c>
      <c r="AD4" s="151">
        <v>-1.9509999752044678</v>
      </c>
      <c r="AE4" s="253" t="s">
        <v>118</v>
      </c>
      <c r="AF4" s="1"/>
    </row>
    <row r="5" spans="1:32" ht="11.25" customHeight="1">
      <c r="A5" s="215">
        <v>3</v>
      </c>
      <c r="B5" s="207">
        <v>5.035999774932861</v>
      </c>
      <c r="C5" s="207">
        <v>5.9029998779296875</v>
      </c>
      <c r="D5" s="207">
        <v>4.043000221252441</v>
      </c>
      <c r="E5" s="207">
        <v>2.628000020980835</v>
      </c>
      <c r="F5" s="207">
        <v>1.8049999475479126</v>
      </c>
      <c r="G5" s="207">
        <v>1.0240000486373901</v>
      </c>
      <c r="H5" s="207">
        <v>2.2170000076293945</v>
      </c>
      <c r="I5" s="207">
        <v>2.640000104904175</v>
      </c>
      <c r="J5" s="207">
        <v>6.807000160217285</v>
      </c>
      <c r="K5" s="207">
        <v>10.34000015258789</v>
      </c>
      <c r="L5" s="207">
        <v>10.199999809265137</v>
      </c>
      <c r="M5" s="207">
        <v>10.9399995803833</v>
      </c>
      <c r="N5" s="207">
        <v>10.800000190734863</v>
      </c>
      <c r="O5" s="207">
        <v>11.430000305175781</v>
      </c>
      <c r="P5" s="207">
        <v>11.260000228881836</v>
      </c>
      <c r="Q5" s="207">
        <v>10.520000457763672</v>
      </c>
      <c r="R5" s="207">
        <v>9.920000076293945</v>
      </c>
      <c r="S5" s="207">
        <v>9.5</v>
      </c>
      <c r="T5" s="207">
        <v>8.800000190734863</v>
      </c>
      <c r="U5" s="207">
        <v>7.789999961853027</v>
      </c>
      <c r="V5" s="207">
        <v>7.039999961853027</v>
      </c>
      <c r="W5" s="207">
        <v>6.59499979019165</v>
      </c>
      <c r="X5" s="207">
        <v>6.191999912261963</v>
      </c>
      <c r="Y5" s="207">
        <v>6.077000141143799</v>
      </c>
      <c r="Z5" s="214">
        <f t="shared" si="0"/>
        <v>7.062791705131531</v>
      </c>
      <c r="AA5" s="151">
        <v>11.819999694824219</v>
      </c>
      <c r="AB5" s="152" t="s">
        <v>119</v>
      </c>
      <c r="AC5" s="2">
        <v>3</v>
      </c>
      <c r="AD5" s="151">
        <v>0.9290000200271606</v>
      </c>
      <c r="AE5" s="253" t="s">
        <v>120</v>
      </c>
      <c r="AF5" s="1"/>
    </row>
    <row r="6" spans="1:32" ht="11.25" customHeight="1">
      <c r="A6" s="215">
        <v>4</v>
      </c>
      <c r="B6" s="207">
        <v>5.7829999923706055</v>
      </c>
      <c r="C6" s="207">
        <v>5.255000114440918</v>
      </c>
      <c r="D6" s="207">
        <v>4.5370001792907715</v>
      </c>
      <c r="E6" s="207">
        <v>3.936000108718872</v>
      </c>
      <c r="F6" s="207">
        <v>3.4179999828338623</v>
      </c>
      <c r="G6" s="207">
        <v>3.3550000190734863</v>
      </c>
      <c r="H6" s="207">
        <v>3.746000051498413</v>
      </c>
      <c r="I6" s="207">
        <v>5.0879998207092285</v>
      </c>
      <c r="J6" s="207">
        <v>6.452000141143799</v>
      </c>
      <c r="K6" s="207">
        <v>7.789999961853027</v>
      </c>
      <c r="L6" s="207">
        <v>7.449999809265137</v>
      </c>
      <c r="M6" s="207">
        <v>9.550000190734863</v>
      </c>
      <c r="N6" s="207">
        <v>8.699999809265137</v>
      </c>
      <c r="O6" s="207">
        <v>9.270000457763672</v>
      </c>
      <c r="P6" s="207">
        <v>9.380000114440918</v>
      </c>
      <c r="Q6" s="207">
        <v>8.5600004196167</v>
      </c>
      <c r="R6" s="207">
        <v>7.599999904632568</v>
      </c>
      <c r="S6" s="207">
        <v>6.313000202178955</v>
      </c>
      <c r="T6" s="207">
        <v>5.361999988555908</v>
      </c>
      <c r="U6" s="207">
        <v>5.382999897003174</v>
      </c>
      <c r="V6" s="207">
        <v>5.076000213623047</v>
      </c>
      <c r="W6" s="207">
        <v>4.675000190734863</v>
      </c>
      <c r="X6" s="207">
        <v>4.316999912261963</v>
      </c>
      <c r="Y6" s="207">
        <v>3.811000108718872</v>
      </c>
      <c r="Z6" s="214">
        <f t="shared" si="0"/>
        <v>6.033625066280365</v>
      </c>
      <c r="AA6" s="151">
        <v>10.239999771118164</v>
      </c>
      <c r="AB6" s="152" t="s">
        <v>35</v>
      </c>
      <c r="AC6" s="2">
        <v>4</v>
      </c>
      <c r="AD6" s="151">
        <v>3.2179999351501465</v>
      </c>
      <c r="AE6" s="253" t="s">
        <v>121</v>
      </c>
      <c r="AF6" s="1"/>
    </row>
    <row r="7" spans="1:32" ht="11.25" customHeight="1">
      <c r="A7" s="215">
        <v>5</v>
      </c>
      <c r="B7" s="207">
        <v>3.125</v>
      </c>
      <c r="C7" s="207">
        <v>3.3359999656677246</v>
      </c>
      <c r="D7" s="207">
        <v>4.232999801635742</v>
      </c>
      <c r="E7" s="207">
        <v>3.7790000438690186</v>
      </c>
      <c r="F7" s="207">
        <v>3.8519999980926514</v>
      </c>
      <c r="G7" s="207">
        <v>3.8420000076293945</v>
      </c>
      <c r="H7" s="207">
        <v>4.000999927520752</v>
      </c>
      <c r="I7" s="207">
        <v>4.224999904632568</v>
      </c>
      <c r="J7" s="207">
        <v>4.921000003814697</v>
      </c>
      <c r="K7" s="207">
        <v>5.353000164031982</v>
      </c>
      <c r="L7" s="207">
        <v>6.057000160217285</v>
      </c>
      <c r="M7" s="207">
        <v>7.710000038146973</v>
      </c>
      <c r="N7" s="207">
        <v>7.690000057220459</v>
      </c>
      <c r="O7" s="207">
        <v>8.949999809265137</v>
      </c>
      <c r="P7" s="207">
        <v>8.640000343322754</v>
      </c>
      <c r="Q7" s="207">
        <v>8.430000305175781</v>
      </c>
      <c r="R7" s="207">
        <v>7.369999885559082</v>
      </c>
      <c r="S7" s="207">
        <v>5.591000080108643</v>
      </c>
      <c r="T7" s="207">
        <v>4.166999816894531</v>
      </c>
      <c r="U7" s="207">
        <v>3.1760001182556152</v>
      </c>
      <c r="V7" s="207">
        <v>2.2360000610351562</v>
      </c>
      <c r="W7" s="207">
        <v>2.2679998874664307</v>
      </c>
      <c r="X7" s="207">
        <v>1.5190000534057617</v>
      </c>
      <c r="Y7" s="207">
        <v>0.6430000066757202</v>
      </c>
      <c r="Z7" s="214">
        <f t="shared" si="0"/>
        <v>4.796416684985161</v>
      </c>
      <c r="AA7" s="151">
        <v>10.09000015258789</v>
      </c>
      <c r="AB7" s="152" t="s">
        <v>122</v>
      </c>
      <c r="AC7" s="2">
        <v>5</v>
      </c>
      <c r="AD7" s="151">
        <v>0.12600000202655792</v>
      </c>
      <c r="AE7" s="253" t="s">
        <v>123</v>
      </c>
      <c r="AF7" s="1"/>
    </row>
    <row r="8" spans="1:32" ht="11.25" customHeight="1">
      <c r="A8" s="215">
        <v>6</v>
      </c>
      <c r="B8" s="207">
        <v>0.16899999976158142</v>
      </c>
      <c r="C8" s="207">
        <v>-0.9390000104904175</v>
      </c>
      <c r="D8" s="207">
        <v>-0.8960000276565552</v>
      </c>
      <c r="E8" s="207">
        <v>-1.402999997138977</v>
      </c>
      <c r="F8" s="207">
        <v>-1.465999960899353</v>
      </c>
      <c r="G8" s="207">
        <v>-1.7400000095367432</v>
      </c>
      <c r="H8" s="207">
        <v>-1.2450000047683716</v>
      </c>
      <c r="I8" s="207">
        <v>0.4650000035762787</v>
      </c>
      <c r="J8" s="207">
        <v>3.7090001106262207</v>
      </c>
      <c r="K8" s="207">
        <v>7.880000114440918</v>
      </c>
      <c r="L8" s="207">
        <v>9.850000381469727</v>
      </c>
      <c r="M8" s="207">
        <v>9.220000267028809</v>
      </c>
      <c r="N8" s="207">
        <v>8.010000228881836</v>
      </c>
      <c r="O8" s="207">
        <v>7.75</v>
      </c>
      <c r="P8" s="207">
        <v>8.100000381469727</v>
      </c>
      <c r="Q8" s="207">
        <v>8.020000457763672</v>
      </c>
      <c r="R8" s="207">
        <v>7.610000133514404</v>
      </c>
      <c r="S8" s="207">
        <v>6.517000198364258</v>
      </c>
      <c r="T8" s="207">
        <v>5.956999778747559</v>
      </c>
      <c r="U8" s="207">
        <v>5.500999927520752</v>
      </c>
      <c r="V8" s="207">
        <v>5.256999969482422</v>
      </c>
      <c r="W8" s="207">
        <v>4.380000114440918</v>
      </c>
      <c r="X8" s="207">
        <v>4.38100004196167</v>
      </c>
      <c r="Y8" s="207">
        <v>4.09499979019165</v>
      </c>
      <c r="Z8" s="214">
        <f t="shared" si="0"/>
        <v>4.132583412031333</v>
      </c>
      <c r="AA8" s="151">
        <v>10.520000457763672</v>
      </c>
      <c r="AB8" s="152" t="s">
        <v>124</v>
      </c>
      <c r="AC8" s="2">
        <v>6</v>
      </c>
      <c r="AD8" s="151">
        <v>-1.8459999561309814</v>
      </c>
      <c r="AE8" s="253" t="s">
        <v>125</v>
      </c>
      <c r="AF8" s="1"/>
    </row>
    <row r="9" spans="1:32" ht="11.25" customHeight="1">
      <c r="A9" s="215">
        <v>7</v>
      </c>
      <c r="B9" s="207">
        <v>4.75</v>
      </c>
      <c r="C9" s="207">
        <v>4.6020002365112305</v>
      </c>
      <c r="D9" s="207">
        <v>4.982999801635742</v>
      </c>
      <c r="E9" s="207">
        <v>4.539000034332275</v>
      </c>
      <c r="F9" s="207">
        <v>4.6020002365112305</v>
      </c>
      <c r="G9" s="207">
        <v>4.718999862670898</v>
      </c>
      <c r="H9" s="207">
        <v>4.835000038146973</v>
      </c>
      <c r="I9" s="207">
        <v>4.99399995803833</v>
      </c>
      <c r="J9" s="207">
        <v>6.335999965667725</v>
      </c>
      <c r="K9" s="207">
        <v>6.798999786376953</v>
      </c>
      <c r="L9" s="207">
        <v>7.320000171661377</v>
      </c>
      <c r="M9" s="207">
        <v>7.809999942779541</v>
      </c>
      <c r="N9" s="207">
        <v>6.747000217437744</v>
      </c>
      <c r="O9" s="207">
        <v>4.696000099182129</v>
      </c>
      <c r="P9" s="207">
        <v>5.508999824523926</v>
      </c>
      <c r="Q9" s="207">
        <v>6.144999980926514</v>
      </c>
      <c r="R9" s="207">
        <v>5.985000133514404</v>
      </c>
      <c r="S9" s="207">
        <v>5.076000213623047</v>
      </c>
      <c r="T9" s="207">
        <v>4.992000102996826</v>
      </c>
      <c r="U9" s="207">
        <v>4.75</v>
      </c>
      <c r="V9" s="207">
        <v>4.126999855041504</v>
      </c>
      <c r="W9" s="207">
        <v>1.7410000562667847</v>
      </c>
      <c r="X9" s="207">
        <v>1.034000039100647</v>
      </c>
      <c r="Y9" s="207">
        <v>0.010999999940395355</v>
      </c>
      <c r="Z9" s="214">
        <f t="shared" si="0"/>
        <v>4.879250023203592</v>
      </c>
      <c r="AA9" s="151">
        <v>8.3100004196167</v>
      </c>
      <c r="AB9" s="152" t="s">
        <v>126</v>
      </c>
      <c r="AC9" s="2">
        <v>7</v>
      </c>
      <c r="AD9" s="151">
        <v>-0.020999999716877937</v>
      </c>
      <c r="AE9" s="253" t="s">
        <v>26</v>
      </c>
      <c r="AF9" s="1"/>
    </row>
    <row r="10" spans="1:32" ht="11.25" customHeight="1">
      <c r="A10" s="215">
        <v>8</v>
      </c>
      <c r="B10" s="207">
        <v>-0.33799999952316284</v>
      </c>
      <c r="C10" s="207">
        <v>-1.0759999752044678</v>
      </c>
      <c r="D10" s="207">
        <v>-0.5699999928474426</v>
      </c>
      <c r="E10" s="207">
        <v>-1.7929999828338623</v>
      </c>
      <c r="F10" s="207">
        <v>-1.7400000095367432</v>
      </c>
      <c r="G10" s="207">
        <v>-2.0360000133514404</v>
      </c>
      <c r="H10" s="207">
        <v>-1.2979999780654907</v>
      </c>
      <c r="I10" s="207">
        <v>0.8130000233650208</v>
      </c>
      <c r="J10" s="207">
        <v>4.427000045776367</v>
      </c>
      <c r="K10" s="207">
        <v>8.579999923706055</v>
      </c>
      <c r="L10" s="207">
        <v>8.829999923706055</v>
      </c>
      <c r="M10" s="207">
        <v>10.630000114440918</v>
      </c>
      <c r="N10" s="207">
        <v>9.649999618530273</v>
      </c>
      <c r="O10" s="207">
        <v>10.100000381469727</v>
      </c>
      <c r="P10" s="207">
        <v>10.210000038146973</v>
      </c>
      <c r="Q10" s="207">
        <v>10.289999961853027</v>
      </c>
      <c r="R10" s="207">
        <v>9.710000038146973</v>
      </c>
      <c r="S10" s="207">
        <v>8.609999656677246</v>
      </c>
      <c r="T10" s="207">
        <v>7.980000019073486</v>
      </c>
      <c r="U10" s="207">
        <v>6.090000152587891</v>
      </c>
      <c r="V10" s="207">
        <v>5.1519999504089355</v>
      </c>
      <c r="W10" s="207">
        <v>5.374000072479248</v>
      </c>
      <c r="X10" s="207">
        <v>2.7230000495910645</v>
      </c>
      <c r="Y10" s="207">
        <v>2.753999948501587</v>
      </c>
      <c r="Z10" s="214">
        <f t="shared" si="0"/>
        <v>4.711333331962426</v>
      </c>
      <c r="AA10" s="151">
        <v>11.6899995803833</v>
      </c>
      <c r="AB10" s="152" t="s">
        <v>127</v>
      </c>
      <c r="AC10" s="2">
        <v>8</v>
      </c>
      <c r="AD10" s="151">
        <v>-2.2780001163482666</v>
      </c>
      <c r="AE10" s="253" t="s">
        <v>128</v>
      </c>
      <c r="AF10" s="1"/>
    </row>
    <row r="11" spans="1:32" ht="11.25" customHeight="1">
      <c r="A11" s="215">
        <v>9</v>
      </c>
      <c r="B11" s="207">
        <v>1.5399999618530273</v>
      </c>
      <c r="C11" s="207">
        <v>1.128999948501587</v>
      </c>
      <c r="D11" s="207">
        <v>0.8330000042915344</v>
      </c>
      <c r="E11" s="207">
        <v>1.034000039100647</v>
      </c>
      <c r="F11" s="207">
        <v>0.2529999911785126</v>
      </c>
      <c r="G11" s="207">
        <v>-0.421999990940094</v>
      </c>
      <c r="H11" s="207">
        <v>0.27399998903274536</v>
      </c>
      <c r="I11" s="207">
        <v>3.2929999828338623</v>
      </c>
      <c r="J11" s="207">
        <v>9.079999923706055</v>
      </c>
      <c r="K11" s="207">
        <v>10.609999656677246</v>
      </c>
      <c r="L11" s="207">
        <v>12.34000015258789</v>
      </c>
      <c r="M11" s="207">
        <v>12.420000076293945</v>
      </c>
      <c r="N11" s="207">
        <v>13.859999656677246</v>
      </c>
      <c r="O11" s="207">
        <v>14.40999984741211</v>
      </c>
      <c r="P11" s="207">
        <v>14.579999923706055</v>
      </c>
      <c r="Q11" s="207">
        <v>14.119999885559082</v>
      </c>
      <c r="R11" s="207">
        <v>13.6899995803833</v>
      </c>
      <c r="S11" s="207">
        <v>12.109999656677246</v>
      </c>
      <c r="T11" s="207">
        <v>11.130000114440918</v>
      </c>
      <c r="U11" s="207">
        <v>10.90999984741211</v>
      </c>
      <c r="V11" s="207">
        <v>9.59000015258789</v>
      </c>
      <c r="W11" s="207">
        <v>8.489999771118164</v>
      </c>
      <c r="X11" s="207">
        <v>7.349999904632568</v>
      </c>
      <c r="Y11" s="207">
        <v>5.53000020980835</v>
      </c>
      <c r="Z11" s="214">
        <f t="shared" si="0"/>
        <v>7.839749928563833</v>
      </c>
      <c r="AA11" s="151">
        <v>15.109999656677246</v>
      </c>
      <c r="AB11" s="152" t="s">
        <v>129</v>
      </c>
      <c r="AC11" s="2">
        <v>9</v>
      </c>
      <c r="AD11" s="151">
        <v>-0.7490000128746033</v>
      </c>
      <c r="AE11" s="253" t="s">
        <v>117</v>
      </c>
      <c r="AF11" s="1"/>
    </row>
    <row r="12" spans="1:32" ht="11.25" customHeight="1">
      <c r="A12" s="223">
        <v>10</v>
      </c>
      <c r="B12" s="209">
        <v>4.5370001792907715</v>
      </c>
      <c r="C12" s="209">
        <v>6.281000137329102</v>
      </c>
      <c r="D12" s="209">
        <v>3.75600004196167</v>
      </c>
      <c r="E12" s="209">
        <v>3.375999927520752</v>
      </c>
      <c r="F12" s="209">
        <v>2.8910000324249268</v>
      </c>
      <c r="G12" s="209">
        <v>6.355999946594238</v>
      </c>
      <c r="H12" s="209">
        <v>5.099999904632568</v>
      </c>
      <c r="I12" s="209">
        <v>4.605000019073486</v>
      </c>
      <c r="J12" s="209">
        <v>5.258999824523926</v>
      </c>
      <c r="K12" s="209">
        <v>5.005000114440918</v>
      </c>
      <c r="L12" s="209">
        <v>7.559999942779541</v>
      </c>
      <c r="M12" s="209">
        <v>8.270000457763672</v>
      </c>
      <c r="N12" s="209">
        <v>8.850000381469727</v>
      </c>
      <c r="O12" s="209">
        <v>8.380000114440918</v>
      </c>
      <c r="P12" s="209">
        <v>7.199999809265137</v>
      </c>
      <c r="Q12" s="209">
        <v>8.239999771118164</v>
      </c>
      <c r="R12" s="209">
        <v>8.210000038146973</v>
      </c>
      <c r="S12" s="209">
        <v>8</v>
      </c>
      <c r="T12" s="209">
        <v>7.369999885559082</v>
      </c>
      <c r="U12" s="209">
        <v>6.177999973297119</v>
      </c>
      <c r="V12" s="209">
        <v>5.448999881744385</v>
      </c>
      <c r="W12" s="209">
        <v>4.824999809265137</v>
      </c>
      <c r="X12" s="209">
        <v>4.84499979019165</v>
      </c>
      <c r="Y12" s="209">
        <v>5.004000186920166</v>
      </c>
      <c r="Z12" s="224">
        <f t="shared" si="0"/>
        <v>6.064458340406418</v>
      </c>
      <c r="AA12" s="157">
        <v>9.15999984741211</v>
      </c>
      <c r="AB12" s="210" t="s">
        <v>130</v>
      </c>
      <c r="AC12" s="211">
        <v>10</v>
      </c>
      <c r="AD12" s="157">
        <v>2.0889999866485596</v>
      </c>
      <c r="AE12" s="254" t="s">
        <v>131</v>
      </c>
      <c r="AF12" s="1"/>
    </row>
    <row r="13" spans="1:32" ht="11.25" customHeight="1">
      <c r="A13" s="215">
        <v>11</v>
      </c>
      <c r="B13" s="207">
        <v>4.539000034332275</v>
      </c>
      <c r="C13" s="207">
        <v>2.7219998836517334</v>
      </c>
      <c r="D13" s="207">
        <v>1.7510000467300415</v>
      </c>
      <c r="E13" s="207">
        <v>2.437999963760376</v>
      </c>
      <c r="F13" s="207">
        <v>3.9159998893737793</v>
      </c>
      <c r="G13" s="207">
        <v>4.064000129699707</v>
      </c>
      <c r="H13" s="207">
        <v>3.9690001010894775</v>
      </c>
      <c r="I13" s="207">
        <v>5.447999954223633</v>
      </c>
      <c r="J13" s="207">
        <v>8.300000190734863</v>
      </c>
      <c r="K13" s="207">
        <v>10.529999732971191</v>
      </c>
      <c r="L13" s="207">
        <v>13.25</v>
      </c>
      <c r="M13" s="207">
        <v>15.1899995803833</v>
      </c>
      <c r="N13" s="207">
        <v>15.789999961853027</v>
      </c>
      <c r="O13" s="207">
        <v>16.40999984741211</v>
      </c>
      <c r="P13" s="207">
        <v>15.130000114440918</v>
      </c>
      <c r="Q13" s="207">
        <v>14.760000228881836</v>
      </c>
      <c r="R13" s="207">
        <v>13.920000076293945</v>
      </c>
      <c r="S13" s="207">
        <v>13.09000015258789</v>
      </c>
      <c r="T13" s="207">
        <v>12.520000457763672</v>
      </c>
      <c r="U13" s="207">
        <v>12.609999656677246</v>
      </c>
      <c r="V13" s="207">
        <v>12.319999694824219</v>
      </c>
      <c r="W13" s="207">
        <v>12.069999694824219</v>
      </c>
      <c r="X13" s="207">
        <v>11.819999694824219</v>
      </c>
      <c r="Y13" s="207">
        <v>11</v>
      </c>
      <c r="Z13" s="214">
        <f t="shared" si="0"/>
        <v>9.89820829530557</v>
      </c>
      <c r="AA13" s="151">
        <v>17.139999389648438</v>
      </c>
      <c r="AB13" s="152" t="s">
        <v>132</v>
      </c>
      <c r="AC13" s="2">
        <v>11</v>
      </c>
      <c r="AD13" s="151">
        <v>1.718999981880188</v>
      </c>
      <c r="AE13" s="253" t="s">
        <v>133</v>
      </c>
      <c r="AF13" s="1"/>
    </row>
    <row r="14" spans="1:32" ht="11.25" customHeight="1">
      <c r="A14" s="215">
        <v>12</v>
      </c>
      <c r="B14" s="207">
        <v>9.970000267028809</v>
      </c>
      <c r="C14" s="207">
        <v>7.550000190734863</v>
      </c>
      <c r="D14" s="207">
        <v>6.943999767303467</v>
      </c>
      <c r="E14" s="207">
        <v>6.6479997634887695</v>
      </c>
      <c r="F14" s="207">
        <v>5.835000038146973</v>
      </c>
      <c r="G14" s="207">
        <v>5.0970001220703125</v>
      </c>
      <c r="H14" s="207">
        <v>5.446000099182129</v>
      </c>
      <c r="I14" s="207">
        <v>7.150000095367432</v>
      </c>
      <c r="J14" s="207">
        <v>9.069999694824219</v>
      </c>
      <c r="K14" s="207">
        <v>9.420000076293945</v>
      </c>
      <c r="L14" s="207">
        <v>9</v>
      </c>
      <c r="M14" s="207">
        <v>9.119999885559082</v>
      </c>
      <c r="N14" s="207">
        <v>8.619999885559082</v>
      </c>
      <c r="O14" s="207">
        <v>8</v>
      </c>
      <c r="P14" s="207">
        <v>7.739999771118164</v>
      </c>
      <c r="Q14" s="207">
        <v>6.797999858856201</v>
      </c>
      <c r="R14" s="207">
        <v>6.373000144958496</v>
      </c>
      <c r="S14" s="207">
        <v>5.770999908447266</v>
      </c>
      <c r="T14" s="207">
        <v>5.645999908447266</v>
      </c>
      <c r="U14" s="207">
        <v>5.4670000076293945</v>
      </c>
      <c r="V14" s="207">
        <v>5.203000068664551</v>
      </c>
      <c r="W14" s="207">
        <v>5.244999885559082</v>
      </c>
      <c r="X14" s="207">
        <v>5.150000095367432</v>
      </c>
      <c r="Y14" s="207">
        <v>5.171000003814697</v>
      </c>
      <c r="Z14" s="214">
        <f t="shared" si="0"/>
        <v>6.934749980767568</v>
      </c>
      <c r="AA14" s="151">
        <v>11.170000076293945</v>
      </c>
      <c r="AB14" s="152" t="s">
        <v>134</v>
      </c>
      <c r="AC14" s="2">
        <v>12</v>
      </c>
      <c r="AD14" s="151">
        <v>4.895999908447266</v>
      </c>
      <c r="AE14" s="253" t="s">
        <v>55</v>
      </c>
      <c r="AF14" s="1"/>
    </row>
    <row r="15" spans="1:32" ht="11.25" customHeight="1">
      <c r="A15" s="215">
        <v>13</v>
      </c>
      <c r="B15" s="207">
        <v>5.414000034332275</v>
      </c>
      <c r="C15" s="207">
        <v>4.5269999504089355</v>
      </c>
      <c r="D15" s="207">
        <v>4.242000102996826</v>
      </c>
      <c r="E15" s="207">
        <v>4.083000183105469</v>
      </c>
      <c r="F15" s="207">
        <v>4.031000137329102</v>
      </c>
      <c r="G15" s="207">
        <v>3.3440001010894775</v>
      </c>
      <c r="H15" s="207">
        <v>3.628999948501587</v>
      </c>
      <c r="I15" s="207">
        <v>5.934000015258789</v>
      </c>
      <c r="J15" s="207">
        <v>8.430000305175781</v>
      </c>
      <c r="K15" s="207">
        <v>9</v>
      </c>
      <c r="L15" s="207">
        <v>9.640000343322754</v>
      </c>
      <c r="M15" s="207">
        <v>10.4399995803833</v>
      </c>
      <c r="N15" s="207">
        <v>9.539999961853027</v>
      </c>
      <c r="O15" s="207">
        <v>10.020000457763672</v>
      </c>
      <c r="P15" s="207">
        <v>9.75</v>
      </c>
      <c r="Q15" s="207">
        <v>9.930000305175781</v>
      </c>
      <c r="R15" s="207">
        <v>10.210000038146973</v>
      </c>
      <c r="S15" s="207">
        <v>9.9399995803833</v>
      </c>
      <c r="T15" s="207">
        <v>10.229999542236328</v>
      </c>
      <c r="U15" s="207">
        <v>10.0600004196167</v>
      </c>
      <c r="V15" s="207">
        <v>9.84000015258789</v>
      </c>
      <c r="W15" s="207">
        <v>9.489999771118164</v>
      </c>
      <c r="X15" s="207">
        <v>9.449999809265137</v>
      </c>
      <c r="Y15" s="207">
        <v>9.069999694824219</v>
      </c>
      <c r="Z15" s="214">
        <f t="shared" si="0"/>
        <v>7.926833351453145</v>
      </c>
      <c r="AA15" s="151">
        <v>10.960000038146973</v>
      </c>
      <c r="AB15" s="152" t="s">
        <v>12</v>
      </c>
      <c r="AC15" s="2">
        <v>13</v>
      </c>
      <c r="AD15" s="151">
        <v>3.1440000534057617</v>
      </c>
      <c r="AE15" s="253" t="s">
        <v>135</v>
      </c>
      <c r="AF15" s="1"/>
    </row>
    <row r="16" spans="1:32" ht="11.25" customHeight="1">
      <c r="A16" s="215">
        <v>14</v>
      </c>
      <c r="B16" s="207">
        <v>7.880000114440918</v>
      </c>
      <c r="C16" s="207">
        <v>7.809999942779541</v>
      </c>
      <c r="D16" s="207">
        <v>7.369999885559082</v>
      </c>
      <c r="E16" s="207">
        <v>7.320000171661377</v>
      </c>
      <c r="F16" s="207">
        <v>8.1899995803833</v>
      </c>
      <c r="G16" s="207">
        <v>9.289999961853027</v>
      </c>
      <c r="H16" s="207">
        <v>10.100000381469727</v>
      </c>
      <c r="I16" s="207">
        <v>10.460000038146973</v>
      </c>
      <c r="J16" s="207">
        <v>10.359999656677246</v>
      </c>
      <c r="K16" s="207">
        <v>11.229999542236328</v>
      </c>
      <c r="L16" s="207">
        <v>12.380000114440918</v>
      </c>
      <c r="M16" s="207">
        <v>13.229999542236328</v>
      </c>
      <c r="N16" s="207">
        <v>12.920000076293945</v>
      </c>
      <c r="O16" s="207">
        <v>13.640000343322754</v>
      </c>
      <c r="P16" s="207">
        <v>14.90999984741211</v>
      </c>
      <c r="Q16" s="207">
        <v>14.8100004196167</v>
      </c>
      <c r="R16" s="207">
        <v>14.279999732971191</v>
      </c>
      <c r="S16" s="207">
        <v>14.0600004196167</v>
      </c>
      <c r="T16" s="207">
        <v>14.819999694824219</v>
      </c>
      <c r="U16" s="207">
        <v>13.819999694824219</v>
      </c>
      <c r="V16" s="207">
        <v>13.699999809265137</v>
      </c>
      <c r="W16" s="207">
        <v>13.65999984741211</v>
      </c>
      <c r="X16" s="207">
        <v>13.930000305175781</v>
      </c>
      <c r="Y16" s="207">
        <v>13.770000457763672</v>
      </c>
      <c r="Z16" s="214">
        <f t="shared" si="0"/>
        <v>11.830833315849304</v>
      </c>
      <c r="AA16" s="151">
        <v>15.010000228881836</v>
      </c>
      <c r="AB16" s="152" t="s">
        <v>136</v>
      </c>
      <c r="AC16" s="2">
        <v>14</v>
      </c>
      <c r="AD16" s="151">
        <v>7.070000171661377</v>
      </c>
      <c r="AE16" s="253" t="s">
        <v>137</v>
      </c>
      <c r="AF16" s="1"/>
    </row>
    <row r="17" spans="1:32" ht="11.25" customHeight="1">
      <c r="A17" s="215">
        <v>15</v>
      </c>
      <c r="B17" s="207">
        <v>13.800000190734863</v>
      </c>
      <c r="C17" s="207">
        <v>13.65999984741211</v>
      </c>
      <c r="D17" s="207">
        <v>12.279999732971191</v>
      </c>
      <c r="E17" s="207">
        <v>10.760000228881836</v>
      </c>
      <c r="F17" s="207">
        <v>10.319999694824219</v>
      </c>
      <c r="G17" s="207">
        <v>9.829999923706055</v>
      </c>
      <c r="H17" s="207">
        <v>9.520000457763672</v>
      </c>
      <c r="I17" s="207">
        <v>10.4399995803833</v>
      </c>
      <c r="J17" s="207">
        <v>12.890000343322754</v>
      </c>
      <c r="K17" s="207">
        <v>13.40999984741211</v>
      </c>
      <c r="L17" s="207">
        <v>14.050000190734863</v>
      </c>
      <c r="M17" s="207">
        <v>14.300000190734863</v>
      </c>
      <c r="N17" s="207">
        <v>13.300000190734863</v>
      </c>
      <c r="O17" s="207">
        <v>12.680000305175781</v>
      </c>
      <c r="P17" s="207">
        <v>12.520000457763672</v>
      </c>
      <c r="Q17" s="207">
        <v>12.039999961853027</v>
      </c>
      <c r="R17" s="207">
        <v>11.850000381469727</v>
      </c>
      <c r="S17" s="207">
        <v>11.59000015258789</v>
      </c>
      <c r="T17" s="207">
        <v>11.369999885559082</v>
      </c>
      <c r="U17" s="207">
        <v>10.84000015258789</v>
      </c>
      <c r="V17" s="207">
        <v>10.420000076293945</v>
      </c>
      <c r="W17" s="207">
        <v>10.260000228881836</v>
      </c>
      <c r="X17" s="207">
        <v>8.630000114440918</v>
      </c>
      <c r="Y17" s="207">
        <v>7.849999904632568</v>
      </c>
      <c r="Z17" s="214">
        <f t="shared" si="0"/>
        <v>11.60875008503596</v>
      </c>
      <c r="AA17" s="151">
        <v>14.729999542236328</v>
      </c>
      <c r="AB17" s="152" t="s">
        <v>138</v>
      </c>
      <c r="AC17" s="2">
        <v>15</v>
      </c>
      <c r="AD17" s="151">
        <v>7.820000171661377</v>
      </c>
      <c r="AE17" s="253" t="s">
        <v>139</v>
      </c>
      <c r="AF17" s="1"/>
    </row>
    <row r="18" spans="1:32" ht="11.25" customHeight="1">
      <c r="A18" s="215">
        <v>16</v>
      </c>
      <c r="B18" s="207">
        <v>8.760000228881836</v>
      </c>
      <c r="C18" s="207">
        <v>6.710000038146973</v>
      </c>
      <c r="D18" s="207">
        <v>7.170000076293945</v>
      </c>
      <c r="E18" s="207">
        <v>6.479000091552734</v>
      </c>
      <c r="F18" s="207">
        <v>5.6020002365112305</v>
      </c>
      <c r="G18" s="207">
        <v>7.010000228881836</v>
      </c>
      <c r="H18" s="207">
        <v>6.679999828338623</v>
      </c>
      <c r="I18" s="207">
        <v>11.34000015258789</v>
      </c>
      <c r="J18" s="207">
        <v>12.100000381469727</v>
      </c>
      <c r="K18" s="207">
        <v>12.569999694824219</v>
      </c>
      <c r="L18" s="207">
        <v>13.460000038146973</v>
      </c>
      <c r="M18" s="207">
        <v>13.149999618530273</v>
      </c>
      <c r="N18" s="207">
        <v>14.010000228881836</v>
      </c>
      <c r="O18" s="207">
        <v>14.479999542236328</v>
      </c>
      <c r="P18" s="207">
        <v>13.930000305175781</v>
      </c>
      <c r="Q18" s="207">
        <v>14</v>
      </c>
      <c r="R18" s="207">
        <v>13.720000267028809</v>
      </c>
      <c r="S18" s="207">
        <v>12.979999542236328</v>
      </c>
      <c r="T18" s="207">
        <v>12.350000381469727</v>
      </c>
      <c r="U18" s="207">
        <v>12.800000190734863</v>
      </c>
      <c r="V18" s="207">
        <v>11.800000190734863</v>
      </c>
      <c r="W18" s="207">
        <v>11.359999656677246</v>
      </c>
      <c r="X18" s="207">
        <v>10.529999732971191</v>
      </c>
      <c r="Y18" s="207">
        <v>10.260000228881836</v>
      </c>
      <c r="Z18" s="214">
        <f t="shared" si="0"/>
        <v>10.968791703383127</v>
      </c>
      <c r="AA18" s="151">
        <v>14.6899995803833</v>
      </c>
      <c r="AB18" s="152" t="s">
        <v>140</v>
      </c>
      <c r="AC18" s="2">
        <v>16</v>
      </c>
      <c r="AD18" s="151">
        <v>4.853000164031982</v>
      </c>
      <c r="AE18" s="253" t="s">
        <v>141</v>
      </c>
      <c r="AF18" s="1"/>
    </row>
    <row r="19" spans="1:32" ht="11.25" customHeight="1">
      <c r="A19" s="215">
        <v>17</v>
      </c>
      <c r="B19" s="207">
        <v>9.850000381469727</v>
      </c>
      <c r="C19" s="207">
        <v>10.09000015258789</v>
      </c>
      <c r="D19" s="207">
        <v>9.170000076293945</v>
      </c>
      <c r="E19" s="207">
        <v>8.979999542236328</v>
      </c>
      <c r="F19" s="207">
        <v>9.119999885559082</v>
      </c>
      <c r="G19" s="207">
        <v>8.34000015258789</v>
      </c>
      <c r="H19" s="207">
        <v>8.380000114440918</v>
      </c>
      <c r="I19" s="207">
        <v>9.649999618530273</v>
      </c>
      <c r="J19" s="207">
        <v>11.729999542236328</v>
      </c>
      <c r="K19" s="207">
        <v>12.90999984741211</v>
      </c>
      <c r="L19" s="207">
        <v>12.600000381469727</v>
      </c>
      <c r="M19" s="207">
        <v>12.369999885559082</v>
      </c>
      <c r="N19" s="207">
        <v>12.710000038146973</v>
      </c>
      <c r="O19" s="207">
        <v>12.010000228881836</v>
      </c>
      <c r="P19" s="207">
        <v>10.84000015258789</v>
      </c>
      <c r="Q19" s="207">
        <v>10.850000381469727</v>
      </c>
      <c r="R19" s="207">
        <v>10.140000343322754</v>
      </c>
      <c r="S19" s="207">
        <v>9.960000038146973</v>
      </c>
      <c r="T19" s="207">
        <v>9.880000114440918</v>
      </c>
      <c r="U19" s="207">
        <v>9.789999961853027</v>
      </c>
      <c r="V19" s="207">
        <v>9.859999656677246</v>
      </c>
      <c r="W19" s="207">
        <v>10.130000114440918</v>
      </c>
      <c r="X19" s="207">
        <v>9.770000457763672</v>
      </c>
      <c r="Y19" s="207">
        <v>9.579999923706055</v>
      </c>
      <c r="Z19" s="214">
        <f t="shared" si="0"/>
        <v>10.362916707992554</v>
      </c>
      <c r="AA19" s="151">
        <v>13.3100004196167</v>
      </c>
      <c r="AB19" s="152" t="s">
        <v>142</v>
      </c>
      <c r="AC19" s="2">
        <v>17</v>
      </c>
      <c r="AD19" s="151">
        <v>8.029999732971191</v>
      </c>
      <c r="AE19" s="253" t="s">
        <v>143</v>
      </c>
      <c r="AF19" s="1"/>
    </row>
    <row r="20" spans="1:32" ht="11.25" customHeight="1">
      <c r="A20" s="215">
        <v>18</v>
      </c>
      <c r="B20" s="207">
        <v>9.489999771118164</v>
      </c>
      <c r="C20" s="207">
        <v>8.829999923706055</v>
      </c>
      <c r="D20" s="207">
        <v>8.3100004196167</v>
      </c>
      <c r="E20" s="207">
        <v>8.720000267028809</v>
      </c>
      <c r="F20" s="207">
        <v>8.90999984741211</v>
      </c>
      <c r="G20" s="207">
        <v>8.920000076293945</v>
      </c>
      <c r="H20" s="207">
        <v>9.010000228881836</v>
      </c>
      <c r="I20" s="207">
        <v>9.539999961853027</v>
      </c>
      <c r="J20" s="207">
        <v>10.239999771118164</v>
      </c>
      <c r="K20" s="207">
        <v>10.739999771118164</v>
      </c>
      <c r="L20" s="207">
        <v>11.970000267028809</v>
      </c>
      <c r="M20" s="207">
        <v>12.529999732971191</v>
      </c>
      <c r="N20" s="207">
        <v>12.460000038146973</v>
      </c>
      <c r="O20" s="207">
        <v>11.579999923706055</v>
      </c>
      <c r="P20" s="207">
        <v>11.479999542236328</v>
      </c>
      <c r="Q20" s="207">
        <v>10.850000381469727</v>
      </c>
      <c r="R20" s="207">
        <v>10.420000076293945</v>
      </c>
      <c r="S20" s="207">
        <v>10.079999923706055</v>
      </c>
      <c r="T20" s="207">
        <v>9.960000038146973</v>
      </c>
      <c r="U20" s="207">
        <v>9.779999732971191</v>
      </c>
      <c r="V20" s="207">
        <v>8.59000015258789</v>
      </c>
      <c r="W20" s="207">
        <v>8.350000381469727</v>
      </c>
      <c r="X20" s="207">
        <v>8.1899995803833</v>
      </c>
      <c r="Y20" s="207">
        <v>6.381999969482422</v>
      </c>
      <c r="Z20" s="214">
        <f t="shared" si="0"/>
        <v>9.805499990781149</v>
      </c>
      <c r="AA20" s="151">
        <v>13.210000038146973</v>
      </c>
      <c r="AB20" s="152" t="s">
        <v>144</v>
      </c>
      <c r="AC20" s="2">
        <v>18</v>
      </c>
      <c r="AD20" s="151">
        <v>6.361000061035156</v>
      </c>
      <c r="AE20" s="253" t="s">
        <v>26</v>
      </c>
      <c r="AF20" s="1"/>
    </row>
    <row r="21" spans="1:32" ht="11.25" customHeight="1">
      <c r="A21" s="215">
        <v>19</v>
      </c>
      <c r="B21" s="207">
        <v>7.670000076293945</v>
      </c>
      <c r="C21" s="207">
        <v>5.146999835968018</v>
      </c>
      <c r="D21" s="207">
        <v>5.559999942779541</v>
      </c>
      <c r="E21" s="207">
        <v>5.559999942779541</v>
      </c>
      <c r="F21" s="207">
        <v>7.300000190734863</v>
      </c>
      <c r="G21" s="207">
        <v>4.39900016784668</v>
      </c>
      <c r="H21" s="207">
        <v>4.6529998779296875</v>
      </c>
      <c r="I21" s="207">
        <v>10.170000076293945</v>
      </c>
      <c r="J21" s="207">
        <v>11.449999809265137</v>
      </c>
      <c r="K21" s="207">
        <v>12.069999694824219</v>
      </c>
      <c r="L21" s="207">
        <v>12.380000114440918</v>
      </c>
      <c r="M21" s="207">
        <v>12.670000076293945</v>
      </c>
      <c r="N21" s="207">
        <v>12.229999542236328</v>
      </c>
      <c r="O21" s="207">
        <v>12.539999961853027</v>
      </c>
      <c r="P21" s="207">
        <v>12.399999618530273</v>
      </c>
      <c r="Q21" s="207">
        <v>12.029999732971191</v>
      </c>
      <c r="R21" s="207">
        <v>11.729999542236328</v>
      </c>
      <c r="S21" s="207">
        <v>11.520000457763672</v>
      </c>
      <c r="T21" s="207">
        <v>11.399999618530273</v>
      </c>
      <c r="U21" s="207">
        <v>11.210000038146973</v>
      </c>
      <c r="V21" s="207">
        <v>10.539999961853027</v>
      </c>
      <c r="W21" s="207">
        <v>10.390000343322754</v>
      </c>
      <c r="X21" s="207">
        <v>9.84000015258789</v>
      </c>
      <c r="Y21" s="207">
        <v>9.720000267028809</v>
      </c>
      <c r="Z21" s="214">
        <f t="shared" si="0"/>
        <v>9.774124960104624</v>
      </c>
      <c r="AA21" s="151">
        <v>13.829999923706055</v>
      </c>
      <c r="AB21" s="152" t="s">
        <v>145</v>
      </c>
      <c r="AC21" s="2">
        <v>19</v>
      </c>
      <c r="AD21" s="151">
        <v>3.9130001068115234</v>
      </c>
      <c r="AE21" s="253" t="s">
        <v>146</v>
      </c>
      <c r="AF21" s="1"/>
    </row>
    <row r="22" spans="1:32" ht="11.25" customHeight="1">
      <c r="A22" s="223">
        <v>20</v>
      </c>
      <c r="B22" s="209">
        <v>10.170000076293945</v>
      </c>
      <c r="C22" s="209">
        <v>9.859999656677246</v>
      </c>
      <c r="D22" s="209">
        <v>9.609999656677246</v>
      </c>
      <c r="E22" s="209">
        <v>9.319999694824219</v>
      </c>
      <c r="F22" s="209">
        <v>10.739999771118164</v>
      </c>
      <c r="G22" s="209">
        <v>10.609999656677246</v>
      </c>
      <c r="H22" s="209">
        <v>9.600000381469727</v>
      </c>
      <c r="I22" s="209">
        <v>9.359999656677246</v>
      </c>
      <c r="J22" s="209">
        <v>8.640000343322754</v>
      </c>
      <c r="K22" s="209">
        <v>8.010000228881836</v>
      </c>
      <c r="L22" s="209">
        <v>8.579999923706055</v>
      </c>
      <c r="M22" s="209">
        <v>8.760000228881836</v>
      </c>
      <c r="N22" s="209">
        <v>9.289999961853027</v>
      </c>
      <c r="O22" s="209">
        <v>8.789999961853027</v>
      </c>
      <c r="P22" s="209">
        <v>8.720000267028809</v>
      </c>
      <c r="Q22" s="209">
        <v>8.270000457763672</v>
      </c>
      <c r="R22" s="209">
        <v>7.619999885559082</v>
      </c>
      <c r="S22" s="209">
        <v>7.380000114440918</v>
      </c>
      <c r="T22" s="209">
        <v>8.130000114440918</v>
      </c>
      <c r="U22" s="209">
        <v>7.860000133514404</v>
      </c>
      <c r="V22" s="209">
        <v>7.840000152587891</v>
      </c>
      <c r="W22" s="209">
        <v>7.380000114440918</v>
      </c>
      <c r="X22" s="209">
        <v>7.539999961853027</v>
      </c>
      <c r="Y22" s="209">
        <v>7.420000076293945</v>
      </c>
      <c r="Z22" s="224">
        <f t="shared" si="0"/>
        <v>8.729166686534882</v>
      </c>
      <c r="AA22" s="157">
        <v>10.770000457763672</v>
      </c>
      <c r="AB22" s="210" t="s">
        <v>147</v>
      </c>
      <c r="AC22" s="211">
        <v>20</v>
      </c>
      <c r="AD22" s="157">
        <v>7.269999980926514</v>
      </c>
      <c r="AE22" s="254" t="s">
        <v>148</v>
      </c>
      <c r="AF22" s="1"/>
    </row>
    <row r="23" spans="1:32" ht="11.25" customHeight="1">
      <c r="A23" s="215">
        <v>21</v>
      </c>
      <c r="B23" s="207">
        <v>6.947999954223633</v>
      </c>
      <c r="C23" s="207">
        <v>6.261000156402588</v>
      </c>
      <c r="D23" s="207">
        <v>6.124000072479248</v>
      </c>
      <c r="E23" s="207">
        <v>6.11299991607666</v>
      </c>
      <c r="F23" s="207">
        <v>6.482999801635742</v>
      </c>
      <c r="G23" s="207">
        <v>6.610000133514404</v>
      </c>
      <c r="H23" s="207">
        <v>7.159999847412109</v>
      </c>
      <c r="I23" s="207">
        <v>8.489999771118164</v>
      </c>
      <c r="J23" s="207">
        <v>9.640000343322754</v>
      </c>
      <c r="K23" s="207">
        <v>10.470000267028809</v>
      </c>
      <c r="L23" s="207">
        <v>11.279999732971191</v>
      </c>
      <c r="M23" s="207">
        <v>11.619999885559082</v>
      </c>
      <c r="N23" s="207">
        <v>12.039999961853027</v>
      </c>
      <c r="O23" s="207">
        <v>10.729999542236328</v>
      </c>
      <c r="P23" s="207">
        <v>9.739999771118164</v>
      </c>
      <c r="Q23" s="207">
        <v>9.90999984741211</v>
      </c>
      <c r="R23" s="207">
        <v>9.539999961853027</v>
      </c>
      <c r="S23" s="207">
        <v>9.520000457763672</v>
      </c>
      <c r="T23" s="207">
        <v>9.140000343322754</v>
      </c>
      <c r="U23" s="207">
        <v>8.859999656677246</v>
      </c>
      <c r="V23" s="207">
        <v>8.510000228881836</v>
      </c>
      <c r="W23" s="207">
        <v>8.09000015258789</v>
      </c>
      <c r="X23" s="207">
        <v>7.739999771118164</v>
      </c>
      <c r="Y23" s="207">
        <v>7.760000228881836</v>
      </c>
      <c r="Z23" s="214">
        <f t="shared" si="0"/>
        <v>8.699124991893768</v>
      </c>
      <c r="AA23" s="151">
        <v>12.170000076293945</v>
      </c>
      <c r="AB23" s="152" t="s">
        <v>130</v>
      </c>
      <c r="AC23" s="2">
        <v>21</v>
      </c>
      <c r="AD23" s="151">
        <v>5.9019999504089355</v>
      </c>
      <c r="AE23" s="253" t="s">
        <v>46</v>
      </c>
      <c r="AF23" s="1"/>
    </row>
    <row r="24" spans="1:32" ht="11.25" customHeight="1">
      <c r="A24" s="215">
        <v>22</v>
      </c>
      <c r="B24" s="207">
        <v>7.550000190734863</v>
      </c>
      <c r="C24" s="207">
        <v>7.309999942779541</v>
      </c>
      <c r="D24" s="207">
        <v>4.693999767303467</v>
      </c>
      <c r="E24" s="207">
        <v>4.6519999504089355</v>
      </c>
      <c r="F24" s="207">
        <v>5.486999988555908</v>
      </c>
      <c r="G24" s="207">
        <v>5.265999794006348</v>
      </c>
      <c r="H24" s="207">
        <v>7.349999904632568</v>
      </c>
      <c r="I24" s="207">
        <v>9.350000381469727</v>
      </c>
      <c r="J24" s="207">
        <v>10.579999923706055</v>
      </c>
      <c r="K24" s="207">
        <v>11.520000457763672</v>
      </c>
      <c r="L24" s="207">
        <v>11</v>
      </c>
      <c r="M24" s="207">
        <v>11.5600004196167</v>
      </c>
      <c r="N24" s="207">
        <v>11.729999542236328</v>
      </c>
      <c r="O24" s="207">
        <v>11.699999809265137</v>
      </c>
      <c r="P24" s="207">
        <v>12.300000190734863</v>
      </c>
      <c r="Q24" s="207">
        <v>10.710000038146973</v>
      </c>
      <c r="R24" s="207">
        <v>9.319999694824219</v>
      </c>
      <c r="S24" s="207">
        <v>8.239999771118164</v>
      </c>
      <c r="T24" s="207">
        <v>7.71999979019165</v>
      </c>
      <c r="U24" s="207">
        <v>7.210000038146973</v>
      </c>
      <c r="V24" s="207">
        <v>7.260000228881836</v>
      </c>
      <c r="W24" s="207">
        <v>5.422999858856201</v>
      </c>
      <c r="X24" s="207">
        <v>5.211999893188477</v>
      </c>
      <c r="Y24" s="207">
        <v>4.72599983215332</v>
      </c>
      <c r="Z24" s="214">
        <f t="shared" si="0"/>
        <v>8.244583308696747</v>
      </c>
      <c r="AA24" s="151">
        <v>12.75</v>
      </c>
      <c r="AB24" s="152" t="s">
        <v>149</v>
      </c>
      <c r="AC24" s="2">
        <v>22</v>
      </c>
      <c r="AD24" s="151">
        <v>3.744999885559082</v>
      </c>
      <c r="AE24" s="253" t="s">
        <v>150</v>
      </c>
      <c r="AF24" s="1"/>
    </row>
    <row r="25" spans="1:32" ht="11.25" customHeight="1">
      <c r="A25" s="215">
        <v>23</v>
      </c>
      <c r="B25" s="207">
        <v>4.242000102996826</v>
      </c>
      <c r="C25" s="207">
        <v>2.563999891281128</v>
      </c>
      <c r="D25" s="207">
        <v>2.364000082015991</v>
      </c>
      <c r="E25" s="207">
        <v>2.8389999866485596</v>
      </c>
      <c r="F25" s="207">
        <v>4.835999965667725</v>
      </c>
      <c r="G25" s="207">
        <v>2.5850000381469727</v>
      </c>
      <c r="H25" s="207">
        <v>7.739999771118164</v>
      </c>
      <c r="I25" s="207">
        <v>9.449999809265137</v>
      </c>
      <c r="J25" s="207">
        <v>11.100000381469727</v>
      </c>
      <c r="K25" s="207">
        <v>11.0600004196167</v>
      </c>
      <c r="L25" s="207">
        <v>11.739999771118164</v>
      </c>
      <c r="M25" s="207">
        <v>11.699999809265137</v>
      </c>
      <c r="N25" s="207">
        <v>11.039999961853027</v>
      </c>
      <c r="O25" s="207">
        <v>10.8100004196167</v>
      </c>
      <c r="P25" s="207">
        <v>10.520000457763672</v>
      </c>
      <c r="Q25" s="207">
        <v>9.59000015258789</v>
      </c>
      <c r="R25" s="207">
        <v>9.210000038146973</v>
      </c>
      <c r="S25" s="207">
        <v>8.789999961853027</v>
      </c>
      <c r="T25" s="207">
        <v>8.6899995803833</v>
      </c>
      <c r="U25" s="207">
        <v>8.140000343322754</v>
      </c>
      <c r="V25" s="207">
        <v>7.71999979019165</v>
      </c>
      <c r="W25" s="207">
        <v>7.409999847412109</v>
      </c>
      <c r="X25" s="207">
        <v>7.21999979019165</v>
      </c>
      <c r="Y25" s="207">
        <v>6.881999969482422</v>
      </c>
      <c r="Z25" s="214">
        <f t="shared" si="0"/>
        <v>7.843416680892308</v>
      </c>
      <c r="AA25" s="151">
        <v>12.149999618530273</v>
      </c>
      <c r="AB25" s="152" t="s">
        <v>151</v>
      </c>
      <c r="AC25" s="2">
        <v>23</v>
      </c>
      <c r="AD25" s="151">
        <v>1.8459999561309814</v>
      </c>
      <c r="AE25" s="253" t="s">
        <v>152</v>
      </c>
      <c r="AF25" s="1"/>
    </row>
    <row r="26" spans="1:32" ht="11.25" customHeight="1">
      <c r="A26" s="215">
        <v>24</v>
      </c>
      <c r="B26" s="207">
        <v>6.671000003814697</v>
      </c>
      <c r="C26" s="207">
        <v>6.46999979019165</v>
      </c>
      <c r="D26" s="207">
        <v>6.500999927520752</v>
      </c>
      <c r="E26" s="207">
        <v>6.511000156402588</v>
      </c>
      <c r="F26" s="207">
        <v>6.436999797821045</v>
      </c>
      <c r="G26" s="207">
        <v>6.415999889373779</v>
      </c>
      <c r="H26" s="207">
        <v>6.23799991607666</v>
      </c>
      <c r="I26" s="207">
        <v>6.270999908447266</v>
      </c>
      <c r="J26" s="207">
        <v>6.482999801635742</v>
      </c>
      <c r="K26" s="207">
        <v>6.484000205993652</v>
      </c>
      <c r="L26" s="207">
        <v>6.830999851226807</v>
      </c>
      <c r="M26" s="207">
        <v>7.239999771118164</v>
      </c>
      <c r="N26" s="207">
        <v>7.619999885559082</v>
      </c>
      <c r="O26" s="207">
        <v>7.730000019073486</v>
      </c>
      <c r="P26" s="207">
        <v>7.650000095367432</v>
      </c>
      <c r="Q26" s="207">
        <v>7.940000057220459</v>
      </c>
      <c r="R26" s="207">
        <v>8.510000228881836</v>
      </c>
      <c r="S26" s="207">
        <v>8.6899995803833</v>
      </c>
      <c r="T26" s="207">
        <v>8.789999961853027</v>
      </c>
      <c r="U26" s="207">
        <v>7.809999942779541</v>
      </c>
      <c r="V26" s="207">
        <v>7.070000171661377</v>
      </c>
      <c r="W26" s="207">
        <v>6.914000034332275</v>
      </c>
      <c r="X26" s="207">
        <v>6.607999801635742</v>
      </c>
      <c r="Y26" s="207">
        <v>6.734000205993652</v>
      </c>
      <c r="Z26" s="214">
        <f t="shared" si="0"/>
        <v>7.109124958515167</v>
      </c>
      <c r="AA26" s="151">
        <v>8.9399995803833</v>
      </c>
      <c r="AB26" s="152" t="s">
        <v>153</v>
      </c>
      <c r="AC26" s="2">
        <v>24</v>
      </c>
      <c r="AD26" s="151">
        <v>6.132999897003174</v>
      </c>
      <c r="AE26" s="253" t="s">
        <v>154</v>
      </c>
      <c r="AF26" s="1"/>
    </row>
    <row r="27" spans="1:32" ht="11.25" customHeight="1">
      <c r="A27" s="215">
        <v>25</v>
      </c>
      <c r="B27" s="207">
        <v>5.8460001945495605</v>
      </c>
      <c r="C27" s="207">
        <v>3.8610000610351562</v>
      </c>
      <c r="D27" s="207">
        <v>5.7820000648498535</v>
      </c>
      <c r="E27" s="207">
        <v>3.680999994277954</v>
      </c>
      <c r="F27" s="207">
        <v>3.0799999237060547</v>
      </c>
      <c r="G27" s="207">
        <v>3.0269999504089355</v>
      </c>
      <c r="H27" s="207">
        <v>4.113999843597412</v>
      </c>
      <c r="I27" s="207">
        <v>7.230000019073486</v>
      </c>
      <c r="J27" s="207">
        <v>11.09000015258789</v>
      </c>
      <c r="K27" s="207">
        <v>12.779999732971191</v>
      </c>
      <c r="L27" s="207">
        <v>13.729999542236328</v>
      </c>
      <c r="M27" s="207">
        <v>13.949999809265137</v>
      </c>
      <c r="N27" s="207">
        <v>12.680000305175781</v>
      </c>
      <c r="O27" s="207">
        <v>12.960000038146973</v>
      </c>
      <c r="P27" s="207">
        <v>12.9399995803833</v>
      </c>
      <c r="Q27" s="207">
        <v>12.359999656677246</v>
      </c>
      <c r="R27" s="207">
        <v>11.920000076293945</v>
      </c>
      <c r="S27" s="207">
        <v>11.770000457763672</v>
      </c>
      <c r="T27" s="207">
        <v>11.649999618530273</v>
      </c>
      <c r="U27" s="207">
        <v>11.680000305175781</v>
      </c>
      <c r="V27" s="207">
        <v>11.510000228881836</v>
      </c>
      <c r="W27" s="207">
        <v>11.260000228881836</v>
      </c>
      <c r="X27" s="207">
        <v>10.0600004196167</v>
      </c>
      <c r="Y27" s="207">
        <v>9.579999923706055</v>
      </c>
      <c r="Z27" s="214">
        <f t="shared" si="0"/>
        <v>9.522541671991348</v>
      </c>
      <c r="AA27" s="151">
        <v>14.619999885559082</v>
      </c>
      <c r="AB27" s="152" t="s">
        <v>155</v>
      </c>
      <c r="AC27" s="2">
        <v>25</v>
      </c>
      <c r="AD27" s="151">
        <v>2.382999897003174</v>
      </c>
      <c r="AE27" s="253" t="s">
        <v>55</v>
      </c>
      <c r="AF27" s="1"/>
    </row>
    <row r="28" spans="1:32" ht="11.25" customHeight="1">
      <c r="A28" s="215">
        <v>26</v>
      </c>
      <c r="B28" s="207">
        <v>9.630000114440918</v>
      </c>
      <c r="C28" s="207">
        <v>9.670000076293945</v>
      </c>
      <c r="D28" s="207">
        <v>10.010000228881836</v>
      </c>
      <c r="E28" s="207">
        <v>9.789999961853027</v>
      </c>
      <c r="F28" s="207">
        <v>9.75</v>
      </c>
      <c r="G28" s="207">
        <v>10.050000190734863</v>
      </c>
      <c r="H28" s="207">
        <v>10.720000267028809</v>
      </c>
      <c r="I28" s="207">
        <v>11.609999656677246</v>
      </c>
      <c r="J28" s="207">
        <v>12.75</v>
      </c>
      <c r="K28" s="207">
        <v>13.989999771118164</v>
      </c>
      <c r="L28" s="207">
        <v>14.569999694824219</v>
      </c>
      <c r="M28" s="207">
        <v>14.609999656677246</v>
      </c>
      <c r="N28" s="207">
        <v>14.390000343322754</v>
      </c>
      <c r="O28" s="207">
        <v>14.149999618530273</v>
      </c>
      <c r="P28" s="207">
        <v>13.850000381469727</v>
      </c>
      <c r="Q28" s="207">
        <v>13.640000343322754</v>
      </c>
      <c r="R28" s="207">
        <v>12.520000457763672</v>
      </c>
      <c r="S28" s="207">
        <v>11.670000076293945</v>
      </c>
      <c r="T28" s="207">
        <v>10.399999618530273</v>
      </c>
      <c r="U28" s="207">
        <v>9.770000457763672</v>
      </c>
      <c r="V28" s="207">
        <v>10.079999923706055</v>
      </c>
      <c r="W28" s="207">
        <v>9.229999542236328</v>
      </c>
      <c r="X28" s="207">
        <v>9.149999618530273</v>
      </c>
      <c r="Y28" s="207">
        <v>8.4399995803833</v>
      </c>
      <c r="Z28" s="214">
        <f t="shared" si="0"/>
        <v>11.43499998251597</v>
      </c>
      <c r="AA28" s="151">
        <v>15.199999809265137</v>
      </c>
      <c r="AB28" s="152" t="s">
        <v>156</v>
      </c>
      <c r="AC28" s="2">
        <v>26</v>
      </c>
      <c r="AD28" s="151">
        <v>8.4399995803833</v>
      </c>
      <c r="AE28" s="253" t="s">
        <v>26</v>
      </c>
      <c r="AF28" s="1"/>
    </row>
    <row r="29" spans="1:32" ht="11.25" customHeight="1">
      <c r="A29" s="215">
        <v>27</v>
      </c>
      <c r="B29" s="207">
        <v>7.170000076293945</v>
      </c>
      <c r="C29" s="207">
        <v>6.415999889373779</v>
      </c>
      <c r="D29" s="207">
        <v>5.877999782562256</v>
      </c>
      <c r="E29" s="207">
        <v>5.625</v>
      </c>
      <c r="F29" s="207">
        <v>6.23799991607666</v>
      </c>
      <c r="G29" s="207">
        <v>6.1529998779296875</v>
      </c>
      <c r="H29" s="207">
        <v>6.375999927520752</v>
      </c>
      <c r="I29" s="207">
        <v>7.269999980926514</v>
      </c>
      <c r="J29" s="207">
        <v>10.270000457763672</v>
      </c>
      <c r="K29" s="207">
        <v>13</v>
      </c>
      <c r="L29" s="207">
        <v>14.329999923706055</v>
      </c>
      <c r="M29" s="207">
        <v>13.09000015258789</v>
      </c>
      <c r="N29" s="207">
        <v>14.390000343322754</v>
      </c>
      <c r="O29" s="207">
        <v>13.479999542236328</v>
      </c>
      <c r="P29" s="207">
        <v>12.75</v>
      </c>
      <c r="Q29" s="207">
        <v>12.970000267028809</v>
      </c>
      <c r="R29" s="207">
        <v>12.770000457763672</v>
      </c>
      <c r="S29" s="207">
        <v>12.050000190734863</v>
      </c>
      <c r="T29" s="207">
        <v>12.130000114440918</v>
      </c>
      <c r="U29" s="207">
        <v>12.039999961853027</v>
      </c>
      <c r="V29" s="207">
        <v>11.369999885559082</v>
      </c>
      <c r="W29" s="207">
        <v>11.649999618530273</v>
      </c>
      <c r="X29" s="207">
        <v>11.609999656677246</v>
      </c>
      <c r="Y29" s="207">
        <v>9.8100004196167</v>
      </c>
      <c r="Z29" s="214">
        <f t="shared" si="0"/>
        <v>10.36816668510437</v>
      </c>
      <c r="AA29" s="151">
        <v>15.739999771118164</v>
      </c>
      <c r="AB29" s="152" t="s">
        <v>157</v>
      </c>
      <c r="AC29" s="2">
        <v>27</v>
      </c>
      <c r="AD29" s="151">
        <v>5.581999778747559</v>
      </c>
      <c r="AE29" s="253" t="s">
        <v>158</v>
      </c>
      <c r="AF29" s="1"/>
    </row>
    <row r="30" spans="1:32" ht="11.25" customHeight="1">
      <c r="A30" s="215">
        <v>28</v>
      </c>
      <c r="B30" s="207">
        <v>8.829999923706055</v>
      </c>
      <c r="C30" s="207">
        <v>8.119999885559082</v>
      </c>
      <c r="D30" s="207">
        <v>7.690000057220459</v>
      </c>
      <c r="E30" s="207">
        <v>7.289999961853027</v>
      </c>
      <c r="F30" s="207">
        <v>7.110000133514404</v>
      </c>
      <c r="G30" s="207">
        <v>7.429999828338623</v>
      </c>
      <c r="H30" s="207">
        <v>7.710000038146973</v>
      </c>
      <c r="I30" s="207">
        <v>8.539999961853027</v>
      </c>
      <c r="J30" s="207">
        <v>9.40999984741211</v>
      </c>
      <c r="K30" s="207">
        <v>11.4399995803833</v>
      </c>
      <c r="L30" s="207">
        <v>12.170000076293945</v>
      </c>
      <c r="M30" s="207">
        <v>11.529999732971191</v>
      </c>
      <c r="N30" s="207">
        <v>11.239999771118164</v>
      </c>
      <c r="O30" s="207">
        <v>10.109999656677246</v>
      </c>
      <c r="P30" s="207">
        <v>8.819999694824219</v>
      </c>
      <c r="Q30" s="207">
        <v>8.050000190734863</v>
      </c>
      <c r="R30" s="207">
        <v>7.440000057220459</v>
      </c>
      <c r="S30" s="207">
        <v>7.670000076293945</v>
      </c>
      <c r="T30" s="207">
        <v>7.829999923706055</v>
      </c>
      <c r="U30" s="207">
        <v>7.460000038146973</v>
      </c>
      <c r="V30" s="207">
        <v>6.872000217437744</v>
      </c>
      <c r="W30" s="207">
        <v>6.638999938964844</v>
      </c>
      <c r="X30" s="207">
        <v>6.1529998779296875</v>
      </c>
      <c r="Y30" s="207">
        <v>5.51800012588501</v>
      </c>
      <c r="Z30" s="214">
        <f t="shared" si="0"/>
        <v>8.377999941507975</v>
      </c>
      <c r="AA30" s="151">
        <v>12.84000015258789</v>
      </c>
      <c r="AB30" s="152" t="s">
        <v>159</v>
      </c>
      <c r="AC30" s="2">
        <v>28</v>
      </c>
      <c r="AD30" s="151">
        <v>5.51800012588501</v>
      </c>
      <c r="AE30" s="253" t="s">
        <v>26</v>
      </c>
      <c r="AF30" s="1"/>
    </row>
    <row r="31" spans="1:32" ht="11.25" customHeight="1">
      <c r="A31" s="215">
        <v>29</v>
      </c>
      <c r="B31" s="207">
        <v>4.757999897003174</v>
      </c>
      <c r="C31" s="207">
        <v>3.881999969482422</v>
      </c>
      <c r="D31" s="207">
        <v>3.2690000534057617</v>
      </c>
      <c r="E31" s="207">
        <v>2.5409998893737793</v>
      </c>
      <c r="F31" s="207">
        <v>3.680999994277954</v>
      </c>
      <c r="G31" s="207">
        <v>5.179999828338623</v>
      </c>
      <c r="H31" s="207">
        <v>3.997999906539917</v>
      </c>
      <c r="I31" s="207">
        <v>7.159999847412109</v>
      </c>
      <c r="J31" s="207">
        <v>10.34000015258789</v>
      </c>
      <c r="K31" s="207">
        <v>11.710000038146973</v>
      </c>
      <c r="L31" s="207">
        <v>11.460000038146973</v>
      </c>
      <c r="M31" s="207">
        <v>12.729999542236328</v>
      </c>
      <c r="N31" s="207">
        <v>13.5</v>
      </c>
      <c r="O31" s="207">
        <v>13.140000343322754</v>
      </c>
      <c r="P31" s="207">
        <v>14.5</v>
      </c>
      <c r="Q31" s="207">
        <v>13.020000457763672</v>
      </c>
      <c r="R31" s="207">
        <v>11.869999885559082</v>
      </c>
      <c r="S31" s="207">
        <v>10.609999656677246</v>
      </c>
      <c r="T31" s="207">
        <v>9.59000015258789</v>
      </c>
      <c r="U31" s="207">
        <v>8.859999656677246</v>
      </c>
      <c r="V31" s="207">
        <v>7.710000038146973</v>
      </c>
      <c r="W31" s="207">
        <v>7.099999904632568</v>
      </c>
      <c r="X31" s="207">
        <v>6.48799991607666</v>
      </c>
      <c r="Y31" s="207">
        <v>6.5320000648498535</v>
      </c>
      <c r="Z31" s="214">
        <f t="shared" si="0"/>
        <v>8.484541634718576</v>
      </c>
      <c r="AA31" s="151">
        <v>15.119999885559082</v>
      </c>
      <c r="AB31" s="152" t="s">
        <v>160</v>
      </c>
      <c r="AC31" s="2">
        <v>29</v>
      </c>
      <c r="AD31" s="151">
        <v>2.4570000171661377</v>
      </c>
      <c r="AE31" s="253" t="s">
        <v>161</v>
      </c>
      <c r="AF31" s="1"/>
    </row>
    <row r="32" spans="1:32" ht="11.25" customHeight="1">
      <c r="A32" s="215">
        <v>30</v>
      </c>
      <c r="B32" s="207">
        <v>6.203000068664551</v>
      </c>
      <c r="C32" s="207">
        <v>5.960000038146973</v>
      </c>
      <c r="D32" s="207">
        <v>5.632999897003174</v>
      </c>
      <c r="E32" s="207">
        <v>5.539000034332275</v>
      </c>
      <c r="F32" s="207">
        <v>6.605999946594238</v>
      </c>
      <c r="G32" s="207">
        <v>6.479000091552734</v>
      </c>
      <c r="H32" s="207">
        <v>7.590000152587891</v>
      </c>
      <c r="I32" s="207">
        <v>8.260000228881836</v>
      </c>
      <c r="J32" s="207">
        <v>9.470000267028809</v>
      </c>
      <c r="K32" s="207">
        <v>9.9399995803833</v>
      </c>
      <c r="L32" s="207">
        <v>9.8100004196167</v>
      </c>
      <c r="M32" s="207">
        <v>9.710000038146973</v>
      </c>
      <c r="N32" s="207">
        <v>9.359999656677246</v>
      </c>
      <c r="O32" s="207">
        <v>9.40999984741211</v>
      </c>
      <c r="P32" s="207">
        <v>8.770000457763672</v>
      </c>
      <c r="Q32" s="207">
        <v>8.569999694824219</v>
      </c>
      <c r="R32" s="207">
        <v>7.690000057220459</v>
      </c>
      <c r="S32" s="207">
        <v>7.440000057220459</v>
      </c>
      <c r="T32" s="207">
        <v>7.139999866485596</v>
      </c>
      <c r="U32" s="207">
        <v>6.784999847412109</v>
      </c>
      <c r="V32" s="207">
        <v>6.744999885559082</v>
      </c>
      <c r="W32" s="207">
        <v>6.334000110626221</v>
      </c>
      <c r="X32" s="207">
        <v>5.900000095367432</v>
      </c>
      <c r="Y32" s="207">
        <v>5.7210001945495605</v>
      </c>
      <c r="Z32" s="214">
        <f t="shared" si="0"/>
        <v>7.5443750222524</v>
      </c>
      <c r="AA32" s="151">
        <v>10.609999656677246</v>
      </c>
      <c r="AB32" s="152" t="s">
        <v>162</v>
      </c>
      <c r="AC32" s="2">
        <v>30</v>
      </c>
      <c r="AD32" s="151">
        <v>5.453999996185303</v>
      </c>
      <c r="AE32" s="253" t="s">
        <v>163</v>
      </c>
      <c r="AF32" s="1"/>
    </row>
    <row r="33" spans="1:32" ht="11.25" customHeight="1">
      <c r="A33" s="215">
        <v>31</v>
      </c>
      <c r="B33" s="207">
        <v>5.563000202178955</v>
      </c>
      <c r="C33" s="207">
        <v>5.130000114440918</v>
      </c>
      <c r="D33" s="207">
        <v>4.65500020980835</v>
      </c>
      <c r="E33" s="207">
        <v>4.422999858856201</v>
      </c>
      <c r="F33" s="207">
        <v>4.422999858856201</v>
      </c>
      <c r="G33" s="207">
        <v>4.550000190734863</v>
      </c>
      <c r="H33" s="207">
        <v>4.486999988555908</v>
      </c>
      <c r="I33" s="207">
        <v>4.815000057220459</v>
      </c>
      <c r="J33" s="207">
        <v>5.1519999504089355</v>
      </c>
      <c r="K33" s="207">
        <v>5.267000198364258</v>
      </c>
      <c r="L33" s="207">
        <v>4.947999954223633</v>
      </c>
      <c r="M33" s="207">
        <v>4.915999889373779</v>
      </c>
      <c r="N33" s="207">
        <v>5.1479997634887695</v>
      </c>
      <c r="O33" s="207">
        <v>5.160999774932861</v>
      </c>
      <c r="P33" s="207">
        <v>5.7270002365112305</v>
      </c>
      <c r="Q33" s="207">
        <v>6.794000148773193</v>
      </c>
      <c r="R33" s="207">
        <v>7.269999980926514</v>
      </c>
      <c r="S33" s="207">
        <v>6.560999870300293</v>
      </c>
      <c r="T33" s="207">
        <v>6.085000038146973</v>
      </c>
      <c r="U33" s="207">
        <v>5.494999885559082</v>
      </c>
      <c r="V33" s="207">
        <v>4.611999988555908</v>
      </c>
      <c r="W33" s="207">
        <v>4.4019999504089355</v>
      </c>
      <c r="X33" s="207">
        <v>2.8499999046325684</v>
      </c>
      <c r="Y33" s="207">
        <v>2.9539999961853027</v>
      </c>
      <c r="Z33" s="214">
        <f t="shared" si="0"/>
        <v>5.05783333381017</v>
      </c>
      <c r="AA33" s="151">
        <v>7.550000190734863</v>
      </c>
      <c r="AB33" s="152" t="s">
        <v>164</v>
      </c>
      <c r="AC33" s="2">
        <v>31</v>
      </c>
      <c r="AD33" s="151">
        <v>2.321000099182129</v>
      </c>
      <c r="AE33" s="253" t="s">
        <v>165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6.052387156313466</v>
      </c>
      <c r="C34" s="217">
        <f t="shared" si="1"/>
        <v>5.493258049411159</v>
      </c>
      <c r="D34" s="217">
        <f t="shared" si="1"/>
        <v>5.069354836017855</v>
      </c>
      <c r="E34" s="217">
        <f t="shared" si="1"/>
        <v>4.681064507653637</v>
      </c>
      <c r="F34" s="217">
        <f t="shared" si="1"/>
        <v>4.897612864932706</v>
      </c>
      <c r="G34" s="217">
        <f t="shared" si="1"/>
        <v>4.793483878335645</v>
      </c>
      <c r="H34" s="217">
        <f t="shared" si="1"/>
        <v>5.172548415199403</v>
      </c>
      <c r="I34" s="217">
        <f t="shared" si="1"/>
        <v>6.666709631681442</v>
      </c>
      <c r="J34" s="217">
        <f t="shared" si="1"/>
        <v>8.595387151164394</v>
      </c>
      <c r="K34" s="217">
        <f t="shared" si="1"/>
        <v>9.912516070950415</v>
      </c>
      <c r="L34" s="217">
        <f t="shared" si="1"/>
        <v>10.652129065605902</v>
      </c>
      <c r="M34" s="217">
        <f t="shared" si="1"/>
        <v>11.121806390823856</v>
      </c>
      <c r="N34" s="217">
        <f t="shared" si="1"/>
        <v>10.933387110310216</v>
      </c>
      <c r="O34" s="217">
        <f t="shared" si="1"/>
        <v>10.847967732337214</v>
      </c>
      <c r="P34" s="217">
        <f t="shared" si="1"/>
        <v>10.652451653634348</v>
      </c>
      <c r="Q34" s="217">
        <f t="shared" si="1"/>
        <v>10.367967851700321</v>
      </c>
      <c r="R34" s="217">
        <f>AVERAGE(R3:R33)</f>
        <v>9.841871015487179</v>
      </c>
      <c r="S34" s="217">
        <f aca="true" t="shared" si="2" ref="S34:Y34">AVERAGE(S3:S33)</f>
        <v>9.229645175318565</v>
      </c>
      <c r="T34" s="217">
        <f t="shared" si="2"/>
        <v>8.891870929348853</v>
      </c>
      <c r="U34" s="217">
        <f t="shared" si="2"/>
        <v>8.393032258556735</v>
      </c>
      <c r="V34" s="217">
        <f t="shared" si="2"/>
        <v>7.877870990384009</v>
      </c>
      <c r="W34" s="217">
        <f t="shared" si="2"/>
        <v>7.457290291786194</v>
      </c>
      <c r="X34" s="217">
        <f t="shared" si="2"/>
        <v>6.946645117575122</v>
      </c>
      <c r="Y34" s="217">
        <f t="shared" si="2"/>
        <v>6.48416134114227</v>
      </c>
      <c r="Z34" s="217">
        <f>AVERAGE(B3:Y33)</f>
        <v>7.959684145236288</v>
      </c>
      <c r="AA34" s="218">
        <f>(AVERAGE(最高))</f>
        <v>12.434838633383475</v>
      </c>
      <c r="AB34" s="219"/>
      <c r="AC34" s="220"/>
      <c r="AD34" s="218">
        <f>(AVERAGE(最低))</f>
        <v>3.328451592535261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6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17.139999389648438</v>
      </c>
      <c r="C46" s="3">
        <v>11</v>
      </c>
      <c r="D46" s="159" t="s">
        <v>132</v>
      </c>
      <c r="E46" s="197"/>
      <c r="F46" s="156"/>
      <c r="G46" s="157">
        <f>MIN(最低)</f>
        <v>-2.2780001163482666</v>
      </c>
      <c r="H46" s="3">
        <v>8</v>
      </c>
      <c r="I46" s="255" t="s">
        <v>128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1.7400000095367432</v>
      </c>
      <c r="C3" s="207">
        <v>2.2679998874664307</v>
      </c>
      <c r="D3" s="207">
        <v>1.5499999523162842</v>
      </c>
      <c r="E3" s="207">
        <v>0.8119999766349792</v>
      </c>
      <c r="F3" s="207">
        <v>1.1069999933242798</v>
      </c>
      <c r="G3" s="207">
        <v>2.743000030517578</v>
      </c>
      <c r="H3" s="207">
        <v>5.098999977111816</v>
      </c>
      <c r="I3" s="207">
        <v>6.811999797821045</v>
      </c>
      <c r="J3" s="207">
        <v>8.720000267028809</v>
      </c>
      <c r="K3" s="207">
        <v>10.600000381469727</v>
      </c>
      <c r="L3" s="207">
        <v>11.8100004196167</v>
      </c>
      <c r="M3" s="207">
        <v>13.5</v>
      </c>
      <c r="N3" s="207">
        <v>13.050000190734863</v>
      </c>
      <c r="O3" s="207">
        <v>12.819999694824219</v>
      </c>
      <c r="P3" s="207">
        <v>12.420000076293945</v>
      </c>
      <c r="Q3" s="207">
        <v>11.15999984741211</v>
      </c>
      <c r="R3" s="207">
        <v>10.020000457763672</v>
      </c>
      <c r="S3" s="207">
        <v>8.539999961853027</v>
      </c>
      <c r="T3" s="207">
        <v>7.380000114440918</v>
      </c>
      <c r="U3" s="207">
        <v>6.626999855041504</v>
      </c>
      <c r="V3" s="207">
        <v>6.978000164031982</v>
      </c>
      <c r="W3" s="207">
        <v>6.415999889373779</v>
      </c>
      <c r="X3" s="207">
        <v>5.708000183105469</v>
      </c>
      <c r="Y3" s="207">
        <v>4.408999919891357</v>
      </c>
      <c r="Z3" s="214">
        <f aca="true" t="shared" si="0" ref="Z3:Z32">AVERAGE(B3:Y3)</f>
        <v>7.178708376983802</v>
      </c>
      <c r="AA3" s="151">
        <v>13.699999809265137</v>
      </c>
      <c r="AB3" s="152" t="s">
        <v>166</v>
      </c>
      <c r="AC3" s="2">
        <v>1</v>
      </c>
      <c r="AD3" s="151">
        <v>0.2529999911785126</v>
      </c>
      <c r="AE3" s="253" t="s">
        <v>167</v>
      </c>
      <c r="AF3" s="1"/>
    </row>
    <row r="4" spans="1:32" ht="11.25" customHeight="1">
      <c r="A4" s="215">
        <v>2</v>
      </c>
      <c r="B4" s="207">
        <v>4.4730000495910645</v>
      </c>
      <c r="C4" s="207">
        <v>4.484000205993652</v>
      </c>
      <c r="D4" s="207">
        <v>3.312000036239624</v>
      </c>
      <c r="E4" s="207">
        <v>3.6389999389648438</v>
      </c>
      <c r="F4" s="207">
        <v>3.1540000438690186</v>
      </c>
      <c r="G4" s="207">
        <v>3.6500000953674316</v>
      </c>
      <c r="H4" s="207">
        <v>5.4029998779296875</v>
      </c>
      <c r="I4" s="207">
        <v>7.179999828338623</v>
      </c>
      <c r="J4" s="207">
        <v>10.279999732971191</v>
      </c>
      <c r="K4" s="207">
        <v>13.670000076293945</v>
      </c>
      <c r="L4" s="207">
        <v>14.520000457763672</v>
      </c>
      <c r="M4" s="207">
        <v>15.930000305175781</v>
      </c>
      <c r="N4" s="207">
        <v>15.239999771118164</v>
      </c>
      <c r="O4" s="207">
        <v>14.289999961853027</v>
      </c>
      <c r="P4" s="207">
        <v>13.609999656677246</v>
      </c>
      <c r="Q4" s="207">
        <v>13.680000305175781</v>
      </c>
      <c r="R4" s="207">
        <v>12.90999984741211</v>
      </c>
      <c r="S4" s="208">
        <v>12.34000015258789</v>
      </c>
      <c r="T4" s="207">
        <v>12.199999809265137</v>
      </c>
      <c r="U4" s="207">
        <v>11.350000381469727</v>
      </c>
      <c r="V4" s="207">
        <v>11.0600004196167</v>
      </c>
      <c r="W4" s="207">
        <v>11.300000190734863</v>
      </c>
      <c r="X4" s="207">
        <v>10.789999961853027</v>
      </c>
      <c r="Y4" s="207">
        <v>11.079999923706055</v>
      </c>
      <c r="Z4" s="214">
        <f t="shared" si="0"/>
        <v>9.98104170958201</v>
      </c>
      <c r="AA4" s="151">
        <v>16.510000228881836</v>
      </c>
      <c r="AB4" s="152" t="s">
        <v>41</v>
      </c>
      <c r="AC4" s="2">
        <v>2</v>
      </c>
      <c r="AD4" s="151">
        <v>2.246000051498413</v>
      </c>
      <c r="AE4" s="253" t="s">
        <v>168</v>
      </c>
      <c r="AF4" s="1"/>
    </row>
    <row r="5" spans="1:32" ht="11.25" customHeight="1">
      <c r="A5" s="215">
        <v>3</v>
      </c>
      <c r="B5" s="207">
        <v>9.680000305175781</v>
      </c>
      <c r="C5" s="207">
        <v>9.029999732971191</v>
      </c>
      <c r="D5" s="207">
        <v>9.8100004196167</v>
      </c>
      <c r="E5" s="207">
        <v>8.350000381469727</v>
      </c>
      <c r="F5" s="207">
        <v>7.300000190734863</v>
      </c>
      <c r="G5" s="207">
        <v>9.180000305175781</v>
      </c>
      <c r="H5" s="207">
        <v>10.239999771118164</v>
      </c>
      <c r="I5" s="207">
        <v>11.930000305175781</v>
      </c>
      <c r="J5" s="207">
        <v>13.279999732971191</v>
      </c>
      <c r="K5" s="207">
        <v>13.279999732971191</v>
      </c>
      <c r="L5" s="207">
        <v>13.90999984741211</v>
      </c>
      <c r="M5" s="207">
        <v>14.050000190734863</v>
      </c>
      <c r="N5" s="207">
        <v>12.829999923706055</v>
      </c>
      <c r="O5" s="207">
        <v>12.979999542236328</v>
      </c>
      <c r="P5" s="207">
        <v>13.300000190734863</v>
      </c>
      <c r="Q5" s="207">
        <v>10.970000267028809</v>
      </c>
      <c r="R5" s="207">
        <v>10.569999694824219</v>
      </c>
      <c r="S5" s="207">
        <v>10.460000038146973</v>
      </c>
      <c r="T5" s="207">
        <v>10.260000228881836</v>
      </c>
      <c r="U5" s="207">
        <v>9.930000305175781</v>
      </c>
      <c r="V5" s="207">
        <v>10.0600004196167</v>
      </c>
      <c r="W5" s="207">
        <v>8.859999656677246</v>
      </c>
      <c r="X5" s="207">
        <v>7.159999847412109</v>
      </c>
      <c r="Y5" s="207">
        <v>6.2729997634887695</v>
      </c>
      <c r="Z5" s="214">
        <f t="shared" si="0"/>
        <v>10.570541699727377</v>
      </c>
      <c r="AA5" s="151">
        <v>14.59000015258789</v>
      </c>
      <c r="AB5" s="152" t="s">
        <v>169</v>
      </c>
      <c r="AC5" s="2">
        <v>3</v>
      </c>
      <c r="AD5" s="151">
        <v>6.177999973297119</v>
      </c>
      <c r="AE5" s="253" t="s">
        <v>170</v>
      </c>
      <c r="AF5" s="1"/>
    </row>
    <row r="6" spans="1:32" ht="11.25" customHeight="1">
      <c r="A6" s="215">
        <v>4</v>
      </c>
      <c r="B6" s="207">
        <v>6.790999889373779</v>
      </c>
      <c r="C6" s="207">
        <v>4.754000186920166</v>
      </c>
      <c r="D6" s="207">
        <v>4.553999900817871</v>
      </c>
      <c r="E6" s="207">
        <v>3.878999948501587</v>
      </c>
      <c r="F6" s="207">
        <v>4.068999767303467</v>
      </c>
      <c r="G6" s="207">
        <v>5.3979997634887695</v>
      </c>
      <c r="H6" s="207">
        <v>5.473999977111816</v>
      </c>
      <c r="I6" s="207">
        <v>8.890000343322754</v>
      </c>
      <c r="J6" s="207">
        <v>12.59000015258789</v>
      </c>
      <c r="K6" s="207">
        <v>15.220000267028809</v>
      </c>
      <c r="L6" s="207">
        <v>14.949999809265137</v>
      </c>
      <c r="M6" s="207">
        <v>17.170000076293945</v>
      </c>
      <c r="N6" s="207">
        <v>15.430000305175781</v>
      </c>
      <c r="O6" s="207">
        <v>14.789999961853027</v>
      </c>
      <c r="P6" s="207">
        <v>14.199999809265137</v>
      </c>
      <c r="Q6" s="207">
        <v>14.270000457763672</v>
      </c>
      <c r="R6" s="207">
        <v>13.59000015258789</v>
      </c>
      <c r="S6" s="207">
        <v>13.800000190734863</v>
      </c>
      <c r="T6" s="207">
        <v>13.40999984741211</v>
      </c>
      <c r="U6" s="207">
        <v>13.069999694824219</v>
      </c>
      <c r="V6" s="207">
        <v>10.270000457763672</v>
      </c>
      <c r="W6" s="207">
        <v>8.880000114440918</v>
      </c>
      <c r="X6" s="207">
        <v>9.5</v>
      </c>
      <c r="Y6" s="207">
        <v>9.199999809265137</v>
      </c>
      <c r="Z6" s="214">
        <f t="shared" si="0"/>
        <v>10.5895417034626</v>
      </c>
      <c r="AA6" s="151">
        <v>18.450000762939453</v>
      </c>
      <c r="AB6" s="152" t="s">
        <v>171</v>
      </c>
      <c r="AC6" s="2">
        <v>4</v>
      </c>
      <c r="AD6" s="151">
        <v>3.6040000915527344</v>
      </c>
      <c r="AE6" s="253" t="s">
        <v>172</v>
      </c>
      <c r="AF6" s="1"/>
    </row>
    <row r="7" spans="1:32" ht="11.25" customHeight="1">
      <c r="A7" s="215">
        <v>5</v>
      </c>
      <c r="B7" s="207">
        <v>8.449999809265137</v>
      </c>
      <c r="C7" s="207">
        <v>6.4120001792907715</v>
      </c>
      <c r="D7" s="207">
        <v>5.303999900817871</v>
      </c>
      <c r="E7" s="207">
        <v>3.921999931335449</v>
      </c>
      <c r="F7" s="207">
        <v>4.176000118255615</v>
      </c>
      <c r="G7" s="207">
        <v>6.666999816894531</v>
      </c>
      <c r="H7" s="207">
        <v>8.170000076293945</v>
      </c>
      <c r="I7" s="207">
        <v>9.079999923706055</v>
      </c>
      <c r="J7" s="207">
        <v>12.380000114440918</v>
      </c>
      <c r="K7" s="207">
        <v>14.90999984741211</v>
      </c>
      <c r="L7" s="207">
        <v>16.34000015258789</v>
      </c>
      <c r="M7" s="207">
        <v>18.450000762939453</v>
      </c>
      <c r="N7" s="207">
        <v>17.030000686645508</v>
      </c>
      <c r="O7" s="207">
        <v>16.110000610351562</v>
      </c>
      <c r="P7" s="207">
        <v>17.18000030517578</v>
      </c>
      <c r="Q7" s="207">
        <v>14.520000457763672</v>
      </c>
      <c r="R7" s="207">
        <v>14.119999885559082</v>
      </c>
      <c r="S7" s="207">
        <v>13.800000190734863</v>
      </c>
      <c r="T7" s="207">
        <v>13.109999656677246</v>
      </c>
      <c r="U7" s="207">
        <v>12.039999961853027</v>
      </c>
      <c r="V7" s="207">
        <v>11.239999771118164</v>
      </c>
      <c r="W7" s="207">
        <v>11.34000015258789</v>
      </c>
      <c r="X7" s="207">
        <v>11.390000343322754</v>
      </c>
      <c r="Y7" s="207">
        <v>8.289999961853027</v>
      </c>
      <c r="Z7" s="214">
        <f t="shared" si="0"/>
        <v>11.434625109036764</v>
      </c>
      <c r="AA7" s="151">
        <v>18.75</v>
      </c>
      <c r="AB7" s="152" t="s">
        <v>173</v>
      </c>
      <c r="AC7" s="2">
        <v>5</v>
      </c>
      <c r="AD7" s="151">
        <v>3.7739999294281006</v>
      </c>
      <c r="AE7" s="253" t="s">
        <v>174</v>
      </c>
      <c r="AF7" s="1"/>
    </row>
    <row r="8" spans="1:32" ht="11.25" customHeight="1">
      <c r="A8" s="215">
        <v>6</v>
      </c>
      <c r="B8" s="207">
        <v>8.039999961853027</v>
      </c>
      <c r="C8" s="207">
        <v>6.929999828338623</v>
      </c>
      <c r="D8" s="207">
        <v>5.642000198364258</v>
      </c>
      <c r="E8" s="207">
        <v>6.803999900817871</v>
      </c>
      <c r="F8" s="207">
        <v>5.093999862670898</v>
      </c>
      <c r="G8" s="207">
        <v>4.7129998207092285</v>
      </c>
      <c r="H8" s="207">
        <v>9.3100004196167</v>
      </c>
      <c r="I8" s="207">
        <v>11.5</v>
      </c>
      <c r="J8" s="207">
        <v>12.40999984741211</v>
      </c>
      <c r="K8" s="207">
        <v>13.079999923706055</v>
      </c>
      <c r="L8" s="207">
        <v>13.569999694824219</v>
      </c>
      <c r="M8" s="207">
        <v>13.800000190734863</v>
      </c>
      <c r="N8" s="207">
        <v>14.020000457763672</v>
      </c>
      <c r="O8" s="207">
        <v>13.5</v>
      </c>
      <c r="P8" s="207">
        <v>13.649999618530273</v>
      </c>
      <c r="Q8" s="207">
        <v>13.109999656677246</v>
      </c>
      <c r="R8" s="207">
        <v>12.84000015258789</v>
      </c>
      <c r="S8" s="207">
        <v>12.020000457763672</v>
      </c>
      <c r="T8" s="207">
        <v>11.770000457763672</v>
      </c>
      <c r="U8" s="207">
        <v>11.739999771118164</v>
      </c>
      <c r="V8" s="207">
        <v>10.329999923706055</v>
      </c>
      <c r="W8" s="207">
        <v>10.40999984741211</v>
      </c>
      <c r="X8" s="207">
        <v>10.420000076293945</v>
      </c>
      <c r="Y8" s="207">
        <v>9.510000228881836</v>
      </c>
      <c r="Z8" s="214">
        <f t="shared" si="0"/>
        <v>10.5922083457311</v>
      </c>
      <c r="AA8" s="151">
        <v>14.670000076293945</v>
      </c>
      <c r="AB8" s="152" t="s">
        <v>175</v>
      </c>
      <c r="AC8" s="2">
        <v>6</v>
      </c>
      <c r="AD8" s="151">
        <v>4.691999912261963</v>
      </c>
      <c r="AE8" s="253" t="s">
        <v>176</v>
      </c>
      <c r="AF8" s="1"/>
    </row>
    <row r="9" spans="1:32" ht="11.25" customHeight="1">
      <c r="A9" s="215">
        <v>7</v>
      </c>
      <c r="B9" s="207">
        <v>7.909999847412109</v>
      </c>
      <c r="C9" s="207">
        <v>9.050000190734863</v>
      </c>
      <c r="D9" s="207">
        <v>6.877999782562256</v>
      </c>
      <c r="E9" s="207">
        <v>9.260000228881836</v>
      </c>
      <c r="F9" s="207">
        <v>9.880000114440918</v>
      </c>
      <c r="G9" s="207">
        <v>10.470000267028809</v>
      </c>
      <c r="H9" s="207">
        <v>8.989999771118164</v>
      </c>
      <c r="I9" s="207">
        <v>13.399999618530273</v>
      </c>
      <c r="J9" s="207">
        <v>14.859999656677246</v>
      </c>
      <c r="K9" s="207">
        <v>15.75</v>
      </c>
      <c r="L9" s="207">
        <v>14.359999656677246</v>
      </c>
      <c r="M9" s="207">
        <v>14.5600004196167</v>
      </c>
      <c r="N9" s="207">
        <v>13.6899995803833</v>
      </c>
      <c r="O9" s="207">
        <v>12.449999809265137</v>
      </c>
      <c r="P9" s="207">
        <v>12.930000305175781</v>
      </c>
      <c r="Q9" s="207">
        <v>12.989999771118164</v>
      </c>
      <c r="R9" s="207">
        <v>13.130000114440918</v>
      </c>
      <c r="S9" s="207">
        <v>12.899999618530273</v>
      </c>
      <c r="T9" s="207">
        <v>12.899999618530273</v>
      </c>
      <c r="U9" s="207">
        <v>12.960000038146973</v>
      </c>
      <c r="V9" s="207">
        <v>12.949999809265137</v>
      </c>
      <c r="W9" s="207">
        <v>12.520000457763672</v>
      </c>
      <c r="X9" s="207">
        <v>13</v>
      </c>
      <c r="Y9" s="207">
        <v>12.899999618530273</v>
      </c>
      <c r="Z9" s="214">
        <f t="shared" si="0"/>
        <v>12.111999928951263</v>
      </c>
      <c r="AA9" s="151">
        <v>15.770000457763672</v>
      </c>
      <c r="AB9" s="152" t="s">
        <v>177</v>
      </c>
      <c r="AC9" s="2">
        <v>7</v>
      </c>
      <c r="AD9" s="151">
        <v>6.053999900817871</v>
      </c>
      <c r="AE9" s="253" t="s">
        <v>178</v>
      </c>
      <c r="AF9" s="1"/>
    </row>
    <row r="10" spans="1:32" ht="11.25" customHeight="1">
      <c r="A10" s="215">
        <v>8</v>
      </c>
      <c r="B10" s="207">
        <v>12.510000228881836</v>
      </c>
      <c r="C10" s="207">
        <v>12.390000343322754</v>
      </c>
      <c r="D10" s="207">
        <v>12.579999923706055</v>
      </c>
      <c r="E10" s="207">
        <v>12.449999809265137</v>
      </c>
      <c r="F10" s="207">
        <v>12.430000305175781</v>
      </c>
      <c r="G10" s="207">
        <v>12.220000267028809</v>
      </c>
      <c r="H10" s="207">
        <v>11.579999923706055</v>
      </c>
      <c r="I10" s="207">
        <v>11.4399995803833</v>
      </c>
      <c r="J10" s="207">
        <v>10.960000038146973</v>
      </c>
      <c r="K10" s="207">
        <v>10.489999771118164</v>
      </c>
      <c r="L10" s="207">
        <v>10.949999809265137</v>
      </c>
      <c r="M10" s="207">
        <v>10.569999694824219</v>
      </c>
      <c r="N10" s="207">
        <v>10.390000343322754</v>
      </c>
      <c r="O10" s="207">
        <v>10.25</v>
      </c>
      <c r="P10" s="207">
        <v>9.729999542236328</v>
      </c>
      <c r="Q10" s="207">
        <v>9.279999732971191</v>
      </c>
      <c r="R10" s="207">
        <v>9.130000114440918</v>
      </c>
      <c r="S10" s="207">
        <v>9.319999694824219</v>
      </c>
      <c r="T10" s="207">
        <v>9.550000190734863</v>
      </c>
      <c r="U10" s="207">
        <v>9.630000114440918</v>
      </c>
      <c r="V10" s="207">
        <v>9.729999542236328</v>
      </c>
      <c r="W10" s="207">
        <v>10.010000228881836</v>
      </c>
      <c r="X10" s="207">
        <v>10.199999809265137</v>
      </c>
      <c r="Y10" s="207">
        <v>9.90999984741211</v>
      </c>
      <c r="Z10" s="214">
        <f t="shared" si="0"/>
        <v>10.737499952316284</v>
      </c>
      <c r="AA10" s="151">
        <v>12.920000076293945</v>
      </c>
      <c r="AB10" s="152" t="s">
        <v>179</v>
      </c>
      <c r="AC10" s="2">
        <v>8</v>
      </c>
      <c r="AD10" s="151">
        <v>9.079999923706055</v>
      </c>
      <c r="AE10" s="253" t="s">
        <v>180</v>
      </c>
      <c r="AF10" s="1"/>
    </row>
    <row r="11" spans="1:32" ht="11.25" customHeight="1">
      <c r="A11" s="215">
        <v>9</v>
      </c>
      <c r="B11" s="207">
        <v>10.119999885559082</v>
      </c>
      <c r="C11" s="207">
        <v>10.380000114440918</v>
      </c>
      <c r="D11" s="207">
        <v>10.5</v>
      </c>
      <c r="E11" s="207">
        <v>10.390000343322754</v>
      </c>
      <c r="F11" s="207">
        <v>10.199999809265137</v>
      </c>
      <c r="G11" s="207">
        <v>10.0600004196167</v>
      </c>
      <c r="H11" s="207">
        <v>10.720000267028809</v>
      </c>
      <c r="I11" s="207">
        <v>11.369999885559082</v>
      </c>
      <c r="J11" s="207">
        <v>11.789999961853027</v>
      </c>
      <c r="K11" s="207">
        <v>12.670000076293945</v>
      </c>
      <c r="L11" s="207">
        <v>13.130000114440918</v>
      </c>
      <c r="M11" s="207">
        <v>12.479999542236328</v>
      </c>
      <c r="N11" s="207">
        <v>11.920000076293945</v>
      </c>
      <c r="O11" s="207">
        <v>11.75</v>
      </c>
      <c r="P11" s="207">
        <v>12.210000038146973</v>
      </c>
      <c r="Q11" s="207">
        <v>11.649999618530273</v>
      </c>
      <c r="R11" s="207">
        <v>11.25</v>
      </c>
      <c r="S11" s="207">
        <v>10.300000190734863</v>
      </c>
      <c r="T11" s="207">
        <v>10.119999885559082</v>
      </c>
      <c r="U11" s="207">
        <v>9.960000038146973</v>
      </c>
      <c r="V11" s="207">
        <v>9.680000305175781</v>
      </c>
      <c r="W11" s="207">
        <v>9.819999694824219</v>
      </c>
      <c r="X11" s="207">
        <v>9.3100004196167</v>
      </c>
      <c r="Y11" s="207">
        <v>8.9399995803833</v>
      </c>
      <c r="Z11" s="214">
        <f t="shared" si="0"/>
        <v>10.863333344459534</v>
      </c>
      <c r="AA11" s="151">
        <v>13.670000076293945</v>
      </c>
      <c r="AB11" s="152" t="s">
        <v>181</v>
      </c>
      <c r="AC11" s="2">
        <v>9</v>
      </c>
      <c r="AD11" s="151">
        <v>8.90999984741211</v>
      </c>
      <c r="AE11" s="253" t="s">
        <v>182</v>
      </c>
      <c r="AF11" s="1"/>
    </row>
    <row r="12" spans="1:32" ht="11.25" customHeight="1">
      <c r="A12" s="223">
        <v>10</v>
      </c>
      <c r="B12" s="209">
        <v>8.75</v>
      </c>
      <c r="C12" s="209">
        <v>8.65999984741211</v>
      </c>
      <c r="D12" s="209">
        <v>8.579999923706055</v>
      </c>
      <c r="E12" s="209">
        <v>8.579999923706055</v>
      </c>
      <c r="F12" s="209">
        <v>8.5</v>
      </c>
      <c r="G12" s="209">
        <v>8.100000381469727</v>
      </c>
      <c r="H12" s="209">
        <v>8.119999885559082</v>
      </c>
      <c r="I12" s="209">
        <v>8.270000457763672</v>
      </c>
      <c r="J12" s="209">
        <v>8.520000457763672</v>
      </c>
      <c r="K12" s="209">
        <v>8.8100004196167</v>
      </c>
      <c r="L12" s="209">
        <v>9.029999732971191</v>
      </c>
      <c r="M12" s="209">
        <v>8.4399995803833</v>
      </c>
      <c r="N12" s="209">
        <v>8.25</v>
      </c>
      <c r="O12" s="209">
        <v>8.050000190734863</v>
      </c>
      <c r="P12" s="209">
        <v>7.78000020980835</v>
      </c>
      <c r="Q12" s="209">
        <v>7.610000133514404</v>
      </c>
      <c r="R12" s="209">
        <v>7.53000020980835</v>
      </c>
      <c r="S12" s="209">
        <v>7.820000171661377</v>
      </c>
      <c r="T12" s="209">
        <v>7.809999942779541</v>
      </c>
      <c r="U12" s="209">
        <v>8.1899995803833</v>
      </c>
      <c r="V12" s="209">
        <v>8.529999732971191</v>
      </c>
      <c r="W12" s="209">
        <v>8.6899995803833</v>
      </c>
      <c r="X12" s="209">
        <v>8.949999809265137</v>
      </c>
      <c r="Y12" s="209">
        <v>9.119999885559082</v>
      </c>
      <c r="Z12" s="224">
        <f t="shared" si="0"/>
        <v>8.36208333571752</v>
      </c>
      <c r="AA12" s="157">
        <v>9.170000076293945</v>
      </c>
      <c r="AB12" s="210" t="s">
        <v>183</v>
      </c>
      <c r="AC12" s="211">
        <v>10</v>
      </c>
      <c r="AD12" s="157">
        <v>7.440000057220459</v>
      </c>
      <c r="AE12" s="254" t="s">
        <v>184</v>
      </c>
      <c r="AF12" s="1"/>
    </row>
    <row r="13" spans="1:32" ht="11.25" customHeight="1">
      <c r="A13" s="215">
        <v>11</v>
      </c>
      <c r="B13" s="207">
        <v>9.220000267028809</v>
      </c>
      <c r="C13" s="207">
        <v>9.1899995803833</v>
      </c>
      <c r="D13" s="207">
        <v>9.369999885559082</v>
      </c>
      <c r="E13" s="207">
        <v>9.270000457763672</v>
      </c>
      <c r="F13" s="207">
        <v>9.109999656677246</v>
      </c>
      <c r="G13" s="207">
        <v>9.170000076293945</v>
      </c>
      <c r="H13" s="207">
        <v>9.510000228881836</v>
      </c>
      <c r="I13" s="207">
        <v>9.920000076293945</v>
      </c>
      <c r="J13" s="207">
        <v>10.699999809265137</v>
      </c>
      <c r="K13" s="207">
        <v>10.869999885559082</v>
      </c>
      <c r="L13" s="207">
        <v>11.569999694824219</v>
      </c>
      <c r="M13" s="207">
        <v>11.829999923706055</v>
      </c>
      <c r="N13" s="207">
        <v>10.640000343322754</v>
      </c>
      <c r="O13" s="207">
        <v>11.130000114440918</v>
      </c>
      <c r="P13" s="207">
        <v>11.100000381469727</v>
      </c>
      <c r="Q13" s="207">
        <v>11.029999732971191</v>
      </c>
      <c r="R13" s="207">
        <v>10.5600004196167</v>
      </c>
      <c r="S13" s="207">
        <v>9.359999656677246</v>
      </c>
      <c r="T13" s="207">
        <v>8.920000076293945</v>
      </c>
      <c r="U13" s="207">
        <v>8.880000114440918</v>
      </c>
      <c r="V13" s="207">
        <v>8.90999984741211</v>
      </c>
      <c r="W13" s="207">
        <v>7.480000019073486</v>
      </c>
      <c r="X13" s="207">
        <v>7.260000228881836</v>
      </c>
      <c r="Y13" s="207">
        <v>7.260000228881836</v>
      </c>
      <c r="Z13" s="214">
        <f t="shared" si="0"/>
        <v>9.677500029404959</v>
      </c>
      <c r="AA13" s="151">
        <v>12.460000038146973</v>
      </c>
      <c r="AB13" s="152" t="s">
        <v>185</v>
      </c>
      <c r="AC13" s="2">
        <v>11</v>
      </c>
      <c r="AD13" s="151">
        <v>7.170000076293945</v>
      </c>
      <c r="AE13" s="253" t="s">
        <v>186</v>
      </c>
      <c r="AF13" s="1"/>
    </row>
    <row r="14" spans="1:32" ht="11.25" customHeight="1">
      <c r="A14" s="215">
        <v>12</v>
      </c>
      <c r="B14" s="207">
        <v>7.679999828338623</v>
      </c>
      <c r="C14" s="207">
        <v>7.190000057220459</v>
      </c>
      <c r="D14" s="207">
        <v>7.260000228881836</v>
      </c>
      <c r="E14" s="207">
        <v>7.539999961853027</v>
      </c>
      <c r="F14" s="207">
        <v>7.590000152587891</v>
      </c>
      <c r="G14" s="207">
        <v>7.590000152587891</v>
      </c>
      <c r="H14" s="207">
        <v>8.770000457763672</v>
      </c>
      <c r="I14" s="207">
        <v>10.119999885559082</v>
      </c>
      <c r="J14" s="207">
        <v>12.859999656677246</v>
      </c>
      <c r="K14" s="207">
        <v>15.510000228881836</v>
      </c>
      <c r="L14" s="207">
        <v>13.649999618530273</v>
      </c>
      <c r="M14" s="207">
        <v>14.829999923706055</v>
      </c>
      <c r="N14" s="207">
        <v>13.649999618530273</v>
      </c>
      <c r="O14" s="207">
        <v>13.609999656677246</v>
      </c>
      <c r="P14" s="207">
        <v>14.140000343322754</v>
      </c>
      <c r="Q14" s="207">
        <v>13.239999771118164</v>
      </c>
      <c r="R14" s="207">
        <v>12.800000190734863</v>
      </c>
      <c r="S14" s="207">
        <v>12.65999984741211</v>
      </c>
      <c r="T14" s="207">
        <v>12.829999923706055</v>
      </c>
      <c r="U14" s="207">
        <v>12.859999656677246</v>
      </c>
      <c r="V14" s="207">
        <v>12.800000190734863</v>
      </c>
      <c r="W14" s="207">
        <v>12.050000190734863</v>
      </c>
      <c r="X14" s="207">
        <v>11.8100004196167</v>
      </c>
      <c r="Y14" s="207">
        <v>10.859999656677246</v>
      </c>
      <c r="Z14" s="214">
        <f t="shared" si="0"/>
        <v>11.412499984105429</v>
      </c>
      <c r="AA14" s="151">
        <v>16.260000228881836</v>
      </c>
      <c r="AB14" s="152" t="s">
        <v>187</v>
      </c>
      <c r="AC14" s="2">
        <v>12</v>
      </c>
      <c r="AD14" s="151">
        <v>7.099999904632568</v>
      </c>
      <c r="AE14" s="253" t="s">
        <v>188</v>
      </c>
      <c r="AF14" s="1"/>
    </row>
    <row r="15" spans="1:32" ht="11.25" customHeight="1">
      <c r="A15" s="215">
        <v>13</v>
      </c>
      <c r="B15" s="207">
        <v>9.720000267028809</v>
      </c>
      <c r="C15" s="207">
        <v>8.529999732971191</v>
      </c>
      <c r="D15" s="207">
        <v>8.3100004196167</v>
      </c>
      <c r="E15" s="207">
        <v>8.029999732971191</v>
      </c>
      <c r="F15" s="207">
        <v>8.210000038146973</v>
      </c>
      <c r="G15" s="207">
        <v>8.25</v>
      </c>
      <c r="H15" s="207">
        <v>8.539999961853027</v>
      </c>
      <c r="I15" s="207">
        <v>8.550000190734863</v>
      </c>
      <c r="J15" s="207">
        <v>8.970000267028809</v>
      </c>
      <c r="K15" s="207">
        <v>8.619999885559082</v>
      </c>
      <c r="L15" s="207">
        <v>8.890000343322754</v>
      </c>
      <c r="M15" s="207">
        <v>8.819999694824219</v>
      </c>
      <c r="N15" s="207">
        <v>8.90999984741211</v>
      </c>
      <c r="O15" s="207">
        <v>9.1899995803833</v>
      </c>
      <c r="P15" s="207">
        <v>9.149999618530273</v>
      </c>
      <c r="Q15" s="207">
        <v>9.180000305175781</v>
      </c>
      <c r="R15" s="207">
        <v>8.279999732971191</v>
      </c>
      <c r="S15" s="207">
        <v>8.09000015258789</v>
      </c>
      <c r="T15" s="207">
        <v>8.199999809265137</v>
      </c>
      <c r="U15" s="207">
        <v>8.329999923706055</v>
      </c>
      <c r="V15" s="207">
        <v>8.350000381469727</v>
      </c>
      <c r="W15" s="207">
        <v>8.369999885559082</v>
      </c>
      <c r="X15" s="207">
        <v>9.369999885559082</v>
      </c>
      <c r="Y15" s="207">
        <v>8.770000457763672</v>
      </c>
      <c r="Z15" s="214">
        <f t="shared" si="0"/>
        <v>8.651250004768372</v>
      </c>
      <c r="AA15" s="151">
        <v>10.869999885559082</v>
      </c>
      <c r="AB15" s="152" t="s">
        <v>31</v>
      </c>
      <c r="AC15" s="2">
        <v>13</v>
      </c>
      <c r="AD15" s="151">
        <v>7.659999847412109</v>
      </c>
      <c r="AE15" s="253" t="s">
        <v>189</v>
      </c>
      <c r="AF15" s="1"/>
    </row>
    <row r="16" spans="1:32" ht="11.25" customHeight="1">
      <c r="A16" s="215">
        <v>14</v>
      </c>
      <c r="B16" s="207">
        <v>8.739999771118164</v>
      </c>
      <c r="C16" s="207">
        <v>8.649999618530273</v>
      </c>
      <c r="D16" s="207">
        <v>8.5600004196167</v>
      </c>
      <c r="E16" s="207">
        <v>8.350000381469727</v>
      </c>
      <c r="F16" s="207">
        <v>8.25</v>
      </c>
      <c r="G16" s="207">
        <v>8.289999961853027</v>
      </c>
      <c r="H16" s="207">
        <v>8.680000305175781</v>
      </c>
      <c r="I16" s="207">
        <v>9.90999984741211</v>
      </c>
      <c r="J16" s="207">
        <v>11.729999542236328</v>
      </c>
      <c r="K16" s="207">
        <v>12.239999771118164</v>
      </c>
      <c r="L16" s="207">
        <v>10.819999694824219</v>
      </c>
      <c r="M16" s="207">
        <v>11.539999961853027</v>
      </c>
      <c r="N16" s="207">
        <v>12.300000190734863</v>
      </c>
      <c r="O16" s="207">
        <v>13.25</v>
      </c>
      <c r="P16" s="207">
        <v>11.90999984741211</v>
      </c>
      <c r="Q16" s="207">
        <v>12.699999809265137</v>
      </c>
      <c r="R16" s="207">
        <v>11.489999771118164</v>
      </c>
      <c r="S16" s="207">
        <v>10.649999618530273</v>
      </c>
      <c r="T16" s="207">
        <v>10.229999542236328</v>
      </c>
      <c r="U16" s="207">
        <v>9.90999984741211</v>
      </c>
      <c r="V16" s="207">
        <v>9.579999923706055</v>
      </c>
      <c r="W16" s="207">
        <v>9.300000190734863</v>
      </c>
      <c r="X16" s="207">
        <v>9.510000228881836</v>
      </c>
      <c r="Y16" s="207">
        <v>9.390000343322754</v>
      </c>
      <c r="Z16" s="214">
        <f t="shared" si="0"/>
        <v>10.24916660785675</v>
      </c>
      <c r="AA16" s="151">
        <v>13.609999656677246</v>
      </c>
      <c r="AB16" s="152" t="s">
        <v>190</v>
      </c>
      <c r="AC16" s="2">
        <v>14</v>
      </c>
      <c r="AD16" s="151">
        <v>8.119999885559082</v>
      </c>
      <c r="AE16" s="253" t="s">
        <v>191</v>
      </c>
      <c r="AF16" s="1"/>
    </row>
    <row r="17" spans="1:32" ht="11.25" customHeight="1">
      <c r="A17" s="215">
        <v>15</v>
      </c>
      <c r="B17" s="207">
        <v>7.849999904632568</v>
      </c>
      <c r="C17" s="207">
        <v>8.199999809265137</v>
      </c>
      <c r="D17" s="207">
        <v>7.349999904632568</v>
      </c>
      <c r="E17" s="207">
        <v>8.010000228881836</v>
      </c>
      <c r="F17" s="207">
        <v>7.820000171661377</v>
      </c>
      <c r="G17" s="207">
        <v>5.453000068664551</v>
      </c>
      <c r="H17" s="207">
        <v>9.729999542236328</v>
      </c>
      <c r="I17" s="207">
        <v>9.760000228881836</v>
      </c>
      <c r="J17" s="207">
        <v>13.100000381469727</v>
      </c>
      <c r="K17" s="207">
        <v>12.699999809265137</v>
      </c>
      <c r="L17" s="207">
        <v>13.350000381469727</v>
      </c>
      <c r="M17" s="207">
        <v>12.229999542236328</v>
      </c>
      <c r="N17" s="207">
        <v>11.649999618530273</v>
      </c>
      <c r="O17" s="207">
        <v>11.739999771118164</v>
      </c>
      <c r="P17" s="207">
        <v>11.6899995803833</v>
      </c>
      <c r="Q17" s="207">
        <v>11.75</v>
      </c>
      <c r="R17" s="207">
        <v>11.170000076293945</v>
      </c>
      <c r="S17" s="207">
        <v>10.710000038146973</v>
      </c>
      <c r="T17" s="207">
        <v>10.279999732971191</v>
      </c>
      <c r="U17" s="207">
        <v>9.739999771118164</v>
      </c>
      <c r="V17" s="207">
        <v>9.65999984741211</v>
      </c>
      <c r="W17" s="207">
        <v>10.220000267028809</v>
      </c>
      <c r="X17" s="207">
        <v>9.270000457763672</v>
      </c>
      <c r="Y17" s="207">
        <v>8.520000457763672</v>
      </c>
      <c r="Z17" s="214">
        <f t="shared" si="0"/>
        <v>10.081374982992807</v>
      </c>
      <c r="AA17" s="151">
        <v>14.130000114440918</v>
      </c>
      <c r="AB17" s="152" t="s">
        <v>192</v>
      </c>
      <c r="AC17" s="2">
        <v>15</v>
      </c>
      <c r="AD17" s="151">
        <v>5.040999889373779</v>
      </c>
      <c r="AE17" s="253" t="s">
        <v>193</v>
      </c>
      <c r="AF17" s="1"/>
    </row>
    <row r="18" spans="1:32" ht="11.25" customHeight="1">
      <c r="A18" s="215">
        <v>16</v>
      </c>
      <c r="B18" s="207">
        <v>8.8100004196167</v>
      </c>
      <c r="C18" s="207">
        <v>7.409999847412109</v>
      </c>
      <c r="D18" s="207">
        <v>6.934000015258789</v>
      </c>
      <c r="E18" s="207">
        <v>6.755000114440918</v>
      </c>
      <c r="F18" s="207">
        <v>6.438000202178955</v>
      </c>
      <c r="G18" s="207">
        <v>6.46999979019165</v>
      </c>
      <c r="H18" s="207">
        <v>8.829999923706055</v>
      </c>
      <c r="I18" s="207">
        <v>12.550000190734863</v>
      </c>
      <c r="J18" s="207">
        <v>15.890000343322754</v>
      </c>
      <c r="K18" s="207">
        <v>17.90999984741211</v>
      </c>
      <c r="L18" s="207">
        <v>19.270000457763672</v>
      </c>
      <c r="M18" s="207">
        <v>19.270000457763672</v>
      </c>
      <c r="N18" s="207">
        <v>18.280000686645508</v>
      </c>
      <c r="O18" s="207">
        <v>17.290000915527344</v>
      </c>
      <c r="P18" s="207">
        <v>17.110000610351562</v>
      </c>
      <c r="Q18" s="207">
        <v>18.299999237060547</v>
      </c>
      <c r="R18" s="207">
        <v>19.280000686645508</v>
      </c>
      <c r="S18" s="207">
        <v>19.010000228881836</v>
      </c>
      <c r="T18" s="207">
        <v>17.059999465942383</v>
      </c>
      <c r="U18" s="207">
        <v>17.270000457763672</v>
      </c>
      <c r="V18" s="207">
        <v>16.559999465942383</v>
      </c>
      <c r="W18" s="207">
        <v>16.170000076293945</v>
      </c>
      <c r="X18" s="207">
        <v>14.25</v>
      </c>
      <c r="Y18" s="207">
        <v>13.819999694824219</v>
      </c>
      <c r="Z18" s="214">
        <f t="shared" si="0"/>
        <v>14.205708463986715</v>
      </c>
      <c r="AA18" s="151">
        <v>20.760000228881836</v>
      </c>
      <c r="AB18" s="152" t="s">
        <v>127</v>
      </c>
      <c r="AC18" s="2">
        <v>16</v>
      </c>
      <c r="AD18" s="151">
        <v>6.2270002365112305</v>
      </c>
      <c r="AE18" s="253" t="s">
        <v>194</v>
      </c>
      <c r="AF18" s="1"/>
    </row>
    <row r="19" spans="1:32" ht="11.25" customHeight="1">
      <c r="A19" s="215">
        <v>17</v>
      </c>
      <c r="B19" s="207">
        <v>13.880000114440918</v>
      </c>
      <c r="C19" s="207">
        <v>14.0600004196167</v>
      </c>
      <c r="D19" s="207">
        <v>13.899999618530273</v>
      </c>
      <c r="E19" s="207">
        <v>14.079999923706055</v>
      </c>
      <c r="F19" s="207">
        <v>14.119999885559082</v>
      </c>
      <c r="G19" s="207">
        <v>14.619999885559082</v>
      </c>
      <c r="H19" s="207">
        <v>15.270000457763672</v>
      </c>
      <c r="I19" s="207">
        <v>16.270000457763672</v>
      </c>
      <c r="J19" s="207">
        <v>17.020000457763672</v>
      </c>
      <c r="K19" s="207">
        <v>17.989999771118164</v>
      </c>
      <c r="L19" s="207">
        <v>16.540000915527344</v>
      </c>
      <c r="M19" s="207">
        <v>15.239999771118164</v>
      </c>
      <c r="N19" s="207">
        <v>17.1299991607666</v>
      </c>
      <c r="O19" s="207">
        <v>16.6299991607666</v>
      </c>
      <c r="P19" s="207">
        <v>16.329999923706055</v>
      </c>
      <c r="Q19" s="207">
        <v>16.030000686645508</v>
      </c>
      <c r="R19" s="207">
        <v>14.779999732971191</v>
      </c>
      <c r="S19" s="207">
        <v>13.960000038146973</v>
      </c>
      <c r="T19" s="207">
        <v>13.529999732971191</v>
      </c>
      <c r="U19" s="207">
        <v>13.229999542236328</v>
      </c>
      <c r="V19" s="207">
        <v>13.100000381469727</v>
      </c>
      <c r="W19" s="207">
        <v>12.819999694824219</v>
      </c>
      <c r="X19" s="207">
        <v>12.800000190734863</v>
      </c>
      <c r="Y19" s="207">
        <v>12.430000305175781</v>
      </c>
      <c r="Z19" s="214">
        <f t="shared" si="0"/>
        <v>14.823333342870077</v>
      </c>
      <c r="AA19" s="151">
        <v>18.09000015258789</v>
      </c>
      <c r="AB19" s="152" t="s">
        <v>177</v>
      </c>
      <c r="AC19" s="2">
        <v>17</v>
      </c>
      <c r="AD19" s="151">
        <v>12.399999618530273</v>
      </c>
      <c r="AE19" s="253" t="s">
        <v>26</v>
      </c>
      <c r="AF19" s="1"/>
    </row>
    <row r="20" spans="1:32" ht="11.25" customHeight="1">
      <c r="A20" s="215">
        <v>18</v>
      </c>
      <c r="B20" s="207">
        <v>12.3100004196167</v>
      </c>
      <c r="C20" s="207">
        <v>12.239999771118164</v>
      </c>
      <c r="D20" s="207">
        <v>12.449999809265137</v>
      </c>
      <c r="E20" s="207">
        <v>12.399999618530273</v>
      </c>
      <c r="F20" s="207">
        <v>12.1899995803833</v>
      </c>
      <c r="G20" s="207">
        <v>11.949999809265137</v>
      </c>
      <c r="H20" s="207">
        <v>12.069999694824219</v>
      </c>
      <c r="I20" s="207">
        <v>12.600000381469727</v>
      </c>
      <c r="J20" s="207">
        <v>12.430000305175781</v>
      </c>
      <c r="K20" s="207">
        <v>12.430000305175781</v>
      </c>
      <c r="L20" s="207">
        <v>11.65999984741211</v>
      </c>
      <c r="M20" s="207">
        <v>10.850000381469727</v>
      </c>
      <c r="N20" s="207">
        <v>10.710000038146973</v>
      </c>
      <c r="O20" s="207">
        <v>11.34000015258789</v>
      </c>
      <c r="P20" s="207">
        <v>11.470000267028809</v>
      </c>
      <c r="Q20" s="207">
        <v>11.489999771118164</v>
      </c>
      <c r="R20" s="207">
        <v>12.119999885559082</v>
      </c>
      <c r="S20" s="207">
        <v>11.90999984741211</v>
      </c>
      <c r="T20" s="207">
        <v>11.84000015258789</v>
      </c>
      <c r="U20" s="207">
        <v>12.029999732971191</v>
      </c>
      <c r="V20" s="207">
        <v>11.729999542236328</v>
      </c>
      <c r="W20" s="207">
        <v>11.430000305175781</v>
      </c>
      <c r="X20" s="207">
        <v>11.270000457763672</v>
      </c>
      <c r="Y20" s="207">
        <v>11.039999961853027</v>
      </c>
      <c r="Z20" s="214">
        <f t="shared" si="0"/>
        <v>11.831666668256124</v>
      </c>
      <c r="AA20" s="151">
        <v>12.800000190734863</v>
      </c>
      <c r="AB20" s="152" t="s">
        <v>195</v>
      </c>
      <c r="AC20" s="2">
        <v>18</v>
      </c>
      <c r="AD20" s="151">
        <v>10.569999694824219</v>
      </c>
      <c r="AE20" s="253" t="s">
        <v>103</v>
      </c>
      <c r="AF20" s="1"/>
    </row>
    <row r="21" spans="1:32" ht="11.25" customHeight="1">
      <c r="A21" s="215">
        <v>19</v>
      </c>
      <c r="B21" s="207">
        <v>10.699999809265137</v>
      </c>
      <c r="C21" s="207">
        <v>10.600000381469727</v>
      </c>
      <c r="D21" s="207">
        <v>10.399999618530273</v>
      </c>
      <c r="E21" s="207">
        <v>10.520000457763672</v>
      </c>
      <c r="F21" s="207">
        <v>11.180000305175781</v>
      </c>
      <c r="G21" s="207">
        <v>12.220000267028809</v>
      </c>
      <c r="H21" s="207">
        <v>12.850000381469727</v>
      </c>
      <c r="I21" s="207">
        <v>14.149999618530273</v>
      </c>
      <c r="J21" s="207">
        <v>14.449999809265137</v>
      </c>
      <c r="K21" s="207">
        <v>14.359999656677246</v>
      </c>
      <c r="L21" s="207">
        <v>15.100000381469727</v>
      </c>
      <c r="M21" s="207">
        <v>14.6899995803833</v>
      </c>
      <c r="N21" s="207">
        <v>14.010000228881836</v>
      </c>
      <c r="O21" s="207">
        <v>13.970000267028809</v>
      </c>
      <c r="P21" s="207">
        <v>13.300000190734863</v>
      </c>
      <c r="Q21" s="207">
        <v>11.65999984741211</v>
      </c>
      <c r="R21" s="207">
        <v>12.550000190734863</v>
      </c>
      <c r="S21" s="207">
        <v>12.930000305175781</v>
      </c>
      <c r="T21" s="207">
        <v>13.0600004196167</v>
      </c>
      <c r="U21" s="207">
        <v>12.539999961853027</v>
      </c>
      <c r="V21" s="207">
        <v>12.720000267028809</v>
      </c>
      <c r="W21" s="207">
        <v>12.859999656677246</v>
      </c>
      <c r="X21" s="207">
        <v>13.3100004196167</v>
      </c>
      <c r="Y21" s="207">
        <v>13.640000343322754</v>
      </c>
      <c r="Z21" s="214">
        <f t="shared" si="0"/>
        <v>12.823750098546347</v>
      </c>
      <c r="AA21" s="151">
        <v>15.90999984741211</v>
      </c>
      <c r="AB21" s="152" t="s">
        <v>196</v>
      </c>
      <c r="AC21" s="2">
        <v>19</v>
      </c>
      <c r="AD21" s="151">
        <v>10.300000190734863</v>
      </c>
      <c r="AE21" s="253" t="s">
        <v>197</v>
      </c>
      <c r="AF21" s="1"/>
    </row>
    <row r="22" spans="1:32" ht="11.25" customHeight="1">
      <c r="A22" s="223">
        <v>20</v>
      </c>
      <c r="B22" s="209">
        <v>13.479999542236328</v>
      </c>
      <c r="C22" s="209">
        <v>13.550000190734863</v>
      </c>
      <c r="D22" s="209">
        <v>13.5</v>
      </c>
      <c r="E22" s="209">
        <v>12.770000457763672</v>
      </c>
      <c r="F22" s="209">
        <v>12.760000228881836</v>
      </c>
      <c r="G22" s="209">
        <v>13.220000267028809</v>
      </c>
      <c r="H22" s="209">
        <v>12.050000190734863</v>
      </c>
      <c r="I22" s="209">
        <v>13.109999656677246</v>
      </c>
      <c r="J22" s="209">
        <v>13.430000305175781</v>
      </c>
      <c r="K22" s="209">
        <v>14.3100004196167</v>
      </c>
      <c r="L22" s="209">
        <v>12.760000228881836</v>
      </c>
      <c r="M22" s="209">
        <v>12.0600004196167</v>
      </c>
      <c r="N22" s="209">
        <v>11.739999771118164</v>
      </c>
      <c r="O22" s="209">
        <v>12.020000457763672</v>
      </c>
      <c r="P22" s="209">
        <v>13.850000381469727</v>
      </c>
      <c r="Q22" s="209">
        <v>13.329999923706055</v>
      </c>
      <c r="R22" s="209">
        <v>13.9399995803833</v>
      </c>
      <c r="S22" s="209">
        <v>14.020000457763672</v>
      </c>
      <c r="T22" s="209">
        <v>14.029999732971191</v>
      </c>
      <c r="U22" s="209">
        <v>12.3100004196167</v>
      </c>
      <c r="V22" s="209">
        <v>14.300000190734863</v>
      </c>
      <c r="W22" s="209">
        <v>14.199999809265137</v>
      </c>
      <c r="X22" s="209">
        <v>14.039999961853027</v>
      </c>
      <c r="Y22" s="209">
        <v>13.989999771118164</v>
      </c>
      <c r="Z22" s="224">
        <f t="shared" si="0"/>
        <v>13.282083431879679</v>
      </c>
      <c r="AA22" s="157">
        <v>14.619999885559082</v>
      </c>
      <c r="AB22" s="210" t="s">
        <v>198</v>
      </c>
      <c r="AC22" s="211">
        <v>20</v>
      </c>
      <c r="AD22" s="157">
        <v>11.399999618530273</v>
      </c>
      <c r="AE22" s="254" t="s">
        <v>18</v>
      </c>
      <c r="AF22" s="1"/>
    </row>
    <row r="23" spans="1:32" ht="11.25" customHeight="1">
      <c r="A23" s="215">
        <v>21</v>
      </c>
      <c r="B23" s="207">
        <v>12.680000305175781</v>
      </c>
      <c r="C23" s="207">
        <v>13.390000343322754</v>
      </c>
      <c r="D23" s="207">
        <v>13.3100004196167</v>
      </c>
      <c r="E23" s="207">
        <v>12.819999694824219</v>
      </c>
      <c r="F23" s="207">
        <v>12.710000038146973</v>
      </c>
      <c r="G23" s="207">
        <v>11.239999771118164</v>
      </c>
      <c r="H23" s="207">
        <v>10.720000267028809</v>
      </c>
      <c r="I23" s="207">
        <v>11.020000457763672</v>
      </c>
      <c r="J23" s="207">
        <v>10.739999771118164</v>
      </c>
      <c r="K23" s="207">
        <v>11.619999885559082</v>
      </c>
      <c r="L23" s="207">
        <v>12.649999618530273</v>
      </c>
      <c r="M23" s="207">
        <v>12.520000457763672</v>
      </c>
      <c r="N23" s="207">
        <v>10.569999694824219</v>
      </c>
      <c r="O23" s="207">
        <v>9.739999771118164</v>
      </c>
      <c r="P23" s="207">
        <v>11.279999732971191</v>
      </c>
      <c r="Q23" s="207">
        <v>12.289999961853027</v>
      </c>
      <c r="R23" s="207">
        <v>11.640000343322754</v>
      </c>
      <c r="S23" s="207">
        <v>10.739999771118164</v>
      </c>
      <c r="T23" s="207">
        <v>10.039999961853027</v>
      </c>
      <c r="U23" s="207">
        <v>10.170000076293945</v>
      </c>
      <c r="V23" s="207">
        <v>10.430000305175781</v>
      </c>
      <c r="W23" s="207">
        <v>9.640000343322754</v>
      </c>
      <c r="X23" s="207">
        <v>11.020000457763672</v>
      </c>
      <c r="Y23" s="207">
        <v>11.109999656677246</v>
      </c>
      <c r="Z23" s="214">
        <f t="shared" si="0"/>
        <v>11.420416712760925</v>
      </c>
      <c r="AA23" s="151">
        <v>14.029999732971191</v>
      </c>
      <c r="AB23" s="152" t="s">
        <v>31</v>
      </c>
      <c r="AC23" s="2">
        <v>21</v>
      </c>
      <c r="AD23" s="151">
        <v>9.329999923706055</v>
      </c>
      <c r="AE23" s="253" t="s">
        <v>199</v>
      </c>
      <c r="AF23" s="1"/>
    </row>
    <row r="24" spans="1:32" ht="11.25" customHeight="1">
      <c r="A24" s="215">
        <v>22</v>
      </c>
      <c r="B24" s="207">
        <v>10.760000228881836</v>
      </c>
      <c r="C24" s="207">
        <v>10.1899995803833</v>
      </c>
      <c r="D24" s="207">
        <v>9.319999694824219</v>
      </c>
      <c r="E24" s="207">
        <v>9.149999618530273</v>
      </c>
      <c r="F24" s="207">
        <v>8.789999961853027</v>
      </c>
      <c r="G24" s="207">
        <v>8.699999809265137</v>
      </c>
      <c r="H24" s="207">
        <v>9.720000267028809</v>
      </c>
      <c r="I24" s="207">
        <v>10.90999984741211</v>
      </c>
      <c r="J24" s="207">
        <v>12.5</v>
      </c>
      <c r="K24" s="207">
        <v>12.640000343322754</v>
      </c>
      <c r="L24" s="207">
        <v>13.329999923706055</v>
      </c>
      <c r="M24" s="207">
        <v>12.34000015258789</v>
      </c>
      <c r="N24" s="207">
        <v>11.390000343322754</v>
      </c>
      <c r="O24" s="207">
        <v>11.949999809265137</v>
      </c>
      <c r="P24" s="207">
        <v>12.279999732971191</v>
      </c>
      <c r="Q24" s="207">
        <v>11.949999809265137</v>
      </c>
      <c r="R24" s="207">
        <v>11.829999923706055</v>
      </c>
      <c r="S24" s="207">
        <v>10.739999771118164</v>
      </c>
      <c r="T24" s="207">
        <v>10.279999732971191</v>
      </c>
      <c r="U24" s="207">
        <v>10.319999694824219</v>
      </c>
      <c r="V24" s="207">
        <v>9.760000228881836</v>
      </c>
      <c r="W24" s="207">
        <v>9.329999923706055</v>
      </c>
      <c r="X24" s="207">
        <v>9.149999618530273</v>
      </c>
      <c r="Y24" s="207">
        <v>8.59000015258789</v>
      </c>
      <c r="Z24" s="214">
        <f t="shared" si="0"/>
        <v>10.663333257039389</v>
      </c>
      <c r="AA24" s="151">
        <v>13.510000228881836</v>
      </c>
      <c r="AB24" s="152" t="s">
        <v>200</v>
      </c>
      <c r="AC24" s="2">
        <v>22</v>
      </c>
      <c r="AD24" s="151">
        <v>8.510000228881836</v>
      </c>
      <c r="AE24" s="253" t="s">
        <v>125</v>
      </c>
      <c r="AF24" s="1"/>
    </row>
    <row r="25" spans="1:32" ht="11.25" customHeight="1">
      <c r="A25" s="215">
        <v>23</v>
      </c>
      <c r="B25" s="207">
        <v>8.529999732971191</v>
      </c>
      <c r="C25" s="207">
        <v>6.755000114440918</v>
      </c>
      <c r="D25" s="207">
        <v>6.1519999504089355</v>
      </c>
      <c r="E25" s="207">
        <v>6.513000011444092</v>
      </c>
      <c r="F25" s="207">
        <v>6.078999996185303</v>
      </c>
      <c r="G25" s="207">
        <v>7.960000038146973</v>
      </c>
      <c r="H25" s="207">
        <v>11.050000190734863</v>
      </c>
      <c r="I25" s="207">
        <v>10.989999771118164</v>
      </c>
      <c r="J25" s="207">
        <v>12.630000114440918</v>
      </c>
      <c r="K25" s="207">
        <v>13.149999618530273</v>
      </c>
      <c r="L25" s="207">
        <v>13.5600004196167</v>
      </c>
      <c r="M25" s="207">
        <v>14.470000267028809</v>
      </c>
      <c r="N25" s="207">
        <v>13.460000038146973</v>
      </c>
      <c r="O25" s="207">
        <v>13.3100004196167</v>
      </c>
      <c r="P25" s="207">
        <v>13.09000015258789</v>
      </c>
      <c r="Q25" s="207">
        <v>12.300000190734863</v>
      </c>
      <c r="R25" s="207">
        <v>11.960000038146973</v>
      </c>
      <c r="S25" s="207">
        <v>11.720000267028809</v>
      </c>
      <c r="T25" s="207">
        <v>11.729999542236328</v>
      </c>
      <c r="U25" s="207">
        <v>11.779999732971191</v>
      </c>
      <c r="V25" s="207">
        <v>12.069999694824219</v>
      </c>
      <c r="W25" s="207">
        <v>12.09000015258789</v>
      </c>
      <c r="X25" s="207">
        <v>12.470000267028809</v>
      </c>
      <c r="Y25" s="207">
        <v>12.359999656677246</v>
      </c>
      <c r="Z25" s="214">
        <f t="shared" si="0"/>
        <v>11.090791682402292</v>
      </c>
      <c r="AA25" s="151">
        <v>14.9399995803833</v>
      </c>
      <c r="AB25" s="152" t="s">
        <v>119</v>
      </c>
      <c r="AC25" s="2">
        <v>23</v>
      </c>
      <c r="AD25" s="151">
        <v>5.824999809265137</v>
      </c>
      <c r="AE25" s="253" t="s">
        <v>201</v>
      </c>
      <c r="AF25" s="1"/>
    </row>
    <row r="26" spans="1:32" ht="11.25" customHeight="1">
      <c r="A26" s="215">
        <v>24</v>
      </c>
      <c r="B26" s="207">
        <v>12.5</v>
      </c>
      <c r="C26" s="207">
        <v>12.279999732971191</v>
      </c>
      <c r="D26" s="207">
        <v>12.680000305175781</v>
      </c>
      <c r="E26" s="207">
        <v>12.460000038146973</v>
      </c>
      <c r="F26" s="207">
        <v>12.289999961853027</v>
      </c>
      <c r="G26" s="207">
        <v>12.760000228881836</v>
      </c>
      <c r="H26" s="207">
        <v>14.319999694824219</v>
      </c>
      <c r="I26" s="207">
        <v>14.619999885559082</v>
      </c>
      <c r="J26" s="207">
        <v>15.8100004196167</v>
      </c>
      <c r="K26" s="207">
        <v>14.960000038146973</v>
      </c>
      <c r="L26" s="207">
        <v>14.800000190734863</v>
      </c>
      <c r="M26" s="207">
        <v>14.170000076293945</v>
      </c>
      <c r="N26" s="207">
        <v>13.949999809265137</v>
      </c>
      <c r="O26" s="207">
        <v>14.0600004196167</v>
      </c>
      <c r="P26" s="207">
        <v>13.3100004196167</v>
      </c>
      <c r="Q26" s="207">
        <v>13.460000038146973</v>
      </c>
      <c r="R26" s="207">
        <v>13.609999656677246</v>
      </c>
      <c r="S26" s="207">
        <v>14.760000228881836</v>
      </c>
      <c r="T26" s="207">
        <v>14.9399995803833</v>
      </c>
      <c r="U26" s="207">
        <v>13.729999542236328</v>
      </c>
      <c r="V26" s="207">
        <v>14.199999809265137</v>
      </c>
      <c r="W26" s="207">
        <v>13.300000190734863</v>
      </c>
      <c r="X26" s="207">
        <v>11.670000076293945</v>
      </c>
      <c r="Y26" s="207">
        <v>11.289999961853027</v>
      </c>
      <c r="Z26" s="214">
        <f t="shared" si="0"/>
        <v>13.580416679382324</v>
      </c>
      <c r="AA26" s="151">
        <v>15.949999809265137</v>
      </c>
      <c r="AB26" s="152" t="s">
        <v>202</v>
      </c>
      <c r="AC26" s="2">
        <v>24</v>
      </c>
      <c r="AD26" s="151">
        <v>11.020000457763672</v>
      </c>
      <c r="AE26" s="253" t="s">
        <v>203</v>
      </c>
      <c r="AF26" s="1"/>
    </row>
    <row r="27" spans="1:32" ht="11.25" customHeight="1">
      <c r="A27" s="215">
        <v>25</v>
      </c>
      <c r="B27" s="207">
        <v>10.239999771118164</v>
      </c>
      <c r="C27" s="207">
        <v>9.739999771118164</v>
      </c>
      <c r="D27" s="207">
        <v>9.449999809265137</v>
      </c>
      <c r="E27" s="207">
        <v>9.40999984741211</v>
      </c>
      <c r="F27" s="207">
        <v>9</v>
      </c>
      <c r="G27" s="207">
        <v>9.100000381469727</v>
      </c>
      <c r="H27" s="207">
        <v>9.729999542236328</v>
      </c>
      <c r="I27" s="207">
        <v>9.899999618530273</v>
      </c>
      <c r="J27" s="207">
        <v>11.100000381469727</v>
      </c>
      <c r="K27" s="207">
        <v>10.789999961853027</v>
      </c>
      <c r="L27" s="207">
        <v>11.890000343322754</v>
      </c>
      <c r="M27" s="207">
        <v>11.369999885559082</v>
      </c>
      <c r="N27" s="207">
        <v>11.319999694824219</v>
      </c>
      <c r="O27" s="207">
        <v>11.329999923706055</v>
      </c>
      <c r="P27" s="207">
        <v>11.329999923706055</v>
      </c>
      <c r="Q27" s="207">
        <v>10.760000228881836</v>
      </c>
      <c r="R27" s="207">
        <v>10.729999542236328</v>
      </c>
      <c r="S27" s="207">
        <v>10.819999694824219</v>
      </c>
      <c r="T27" s="207">
        <v>10.819999694824219</v>
      </c>
      <c r="U27" s="207">
        <v>10.3100004196167</v>
      </c>
      <c r="V27" s="207">
        <v>10.149999618530273</v>
      </c>
      <c r="W27" s="207">
        <v>9.930000305175781</v>
      </c>
      <c r="X27" s="207">
        <v>9.779999732971191</v>
      </c>
      <c r="Y27" s="207">
        <v>9.850000381469727</v>
      </c>
      <c r="Z27" s="214">
        <f t="shared" si="0"/>
        <v>10.368749936421713</v>
      </c>
      <c r="AA27" s="151">
        <v>12.260000228881836</v>
      </c>
      <c r="AB27" s="152" t="s">
        <v>54</v>
      </c>
      <c r="AC27" s="2">
        <v>25</v>
      </c>
      <c r="AD27" s="151">
        <v>8.930000305175781</v>
      </c>
      <c r="AE27" s="253" t="s">
        <v>204</v>
      </c>
      <c r="AF27" s="1"/>
    </row>
    <row r="28" spans="1:32" ht="11.25" customHeight="1">
      <c r="A28" s="215">
        <v>26</v>
      </c>
      <c r="B28" s="207">
        <v>9.520000457763672</v>
      </c>
      <c r="C28" s="207">
        <v>9.329999923706055</v>
      </c>
      <c r="D28" s="207">
        <v>9.140000343322754</v>
      </c>
      <c r="E28" s="207">
        <v>9.380000114440918</v>
      </c>
      <c r="F28" s="207">
        <v>9.579999923706055</v>
      </c>
      <c r="G28" s="207">
        <v>9.930000305175781</v>
      </c>
      <c r="H28" s="207">
        <v>10.420000076293945</v>
      </c>
      <c r="I28" s="207">
        <v>10.4399995803833</v>
      </c>
      <c r="J28" s="207">
        <v>10.579999923706055</v>
      </c>
      <c r="K28" s="207">
        <v>13.039999961853027</v>
      </c>
      <c r="L28" s="207">
        <v>12.960000038146973</v>
      </c>
      <c r="M28" s="207">
        <v>13.180000305175781</v>
      </c>
      <c r="N28" s="207">
        <v>12.109999656677246</v>
      </c>
      <c r="O28" s="207">
        <v>11.449999809265137</v>
      </c>
      <c r="P28" s="207">
        <v>10.84000015258789</v>
      </c>
      <c r="Q28" s="207">
        <v>10.859999656677246</v>
      </c>
      <c r="R28" s="207">
        <v>10.300000190734863</v>
      </c>
      <c r="S28" s="207">
        <v>10.869999885559082</v>
      </c>
      <c r="T28" s="207">
        <v>11.319999694824219</v>
      </c>
      <c r="U28" s="207">
        <v>11.069999694824219</v>
      </c>
      <c r="V28" s="207">
        <v>10.640000343322754</v>
      </c>
      <c r="W28" s="207">
        <v>10.979999542236328</v>
      </c>
      <c r="X28" s="207">
        <v>10.8100004196167</v>
      </c>
      <c r="Y28" s="207">
        <v>10.789999961853027</v>
      </c>
      <c r="Z28" s="214">
        <f t="shared" si="0"/>
        <v>10.81416666507721</v>
      </c>
      <c r="AA28" s="151">
        <v>13.84000015258789</v>
      </c>
      <c r="AB28" s="152" t="s">
        <v>205</v>
      </c>
      <c r="AC28" s="2">
        <v>26</v>
      </c>
      <c r="AD28" s="151">
        <v>8.9399995803833</v>
      </c>
      <c r="AE28" s="253" t="s">
        <v>206</v>
      </c>
      <c r="AF28" s="1"/>
    </row>
    <row r="29" spans="1:32" ht="11.25" customHeight="1">
      <c r="A29" s="215">
        <v>27</v>
      </c>
      <c r="B29" s="207">
        <v>10.210000038146973</v>
      </c>
      <c r="C29" s="207">
        <v>9.890000343322754</v>
      </c>
      <c r="D29" s="207">
        <v>9.670000076293945</v>
      </c>
      <c r="E29" s="207">
        <v>10.010000228881836</v>
      </c>
      <c r="F29" s="207">
        <v>10.3100004196167</v>
      </c>
      <c r="G29" s="207">
        <v>10.630000114440918</v>
      </c>
      <c r="H29" s="207">
        <v>11.420000076293945</v>
      </c>
      <c r="I29" s="207">
        <v>11.90999984741211</v>
      </c>
      <c r="J29" s="207">
        <v>12.979999542236328</v>
      </c>
      <c r="K29" s="207">
        <v>13.989999771118164</v>
      </c>
      <c r="L29" s="207">
        <v>15.619999885559082</v>
      </c>
      <c r="M29" s="207">
        <v>14.960000038146973</v>
      </c>
      <c r="N29" s="207">
        <v>14.8100004196167</v>
      </c>
      <c r="O29" s="207">
        <v>13.729999542236328</v>
      </c>
      <c r="P29" s="207">
        <v>13.600000381469727</v>
      </c>
      <c r="Q29" s="207">
        <v>13.279999732971191</v>
      </c>
      <c r="R29" s="207">
        <v>12.960000038146973</v>
      </c>
      <c r="S29" s="207">
        <v>12.369999885559082</v>
      </c>
      <c r="T29" s="207">
        <v>12.3100004196167</v>
      </c>
      <c r="U29" s="207">
        <v>11.960000038146973</v>
      </c>
      <c r="V29" s="207">
        <v>11.0600004196167</v>
      </c>
      <c r="W29" s="207">
        <v>11.109999656677246</v>
      </c>
      <c r="X29" s="207">
        <v>11.420000076293945</v>
      </c>
      <c r="Y29" s="207">
        <v>11.34000015258789</v>
      </c>
      <c r="Z29" s="214">
        <f t="shared" si="0"/>
        <v>12.147916714350382</v>
      </c>
      <c r="AA29" s="151">
        <v>16.059999465942383</v>
      </c>
      <c r="AB29" s="152" t="s">
        <v>207</v>
      </c>
      <c r="AC29" s="2">
        <v>27</v>
      </c>
      <c r="AD29" s="151">
        <v>9.520000457763672</v>
      </c>
      <c r="AE29" s="253" t="s">
        <v>208</v>
      </c>
      <c r="AF29" s="1"/>
    </row>
    <row r="30" spans="1:32" ht="11.25" customHeight="1">
      <c r="A30" s="215">
        <v>28</v>
      </c>
      <c r="B30" s="207">
        <v>10.899999618530273</v>
      </c>
      <c r="C30" s="207">
        <v>10.8100004196167</v>
      </c>
      <c r="D30" s="207">
        <v>10.319999694824219</v>
      </c>
      <c r="E30" s="207">
        <v>9.949999809265137</v>
      </c>
      <c r="F30" s="207">
        <v>8.989999771118164</v>
      </c>
      <c r="G30" s="207">
        <v>10.420000076293945</v>
      </c>
      <c r="H30" s="207">
        <v>11.229999542236328</v>
      </c>
      <c r="I30" s="207">
        <v>12.890000343322754</v>
      </c>
      <c r="J30" s="207">
        <v>13.720000267028809</v>
      </c>
      <c r="K30" s="207">
        <v>14.0600004196167</v>
      </c>
      <c r="L30" s="207">
        <v>13.779999732971191</v>
      </c>
      <c r="M30" s="207">
        <v>13.84000015258789</v>
      </c>
      <c r="N30" s="207">
        <v>14.350000381469727</v>
      </c>
      <c r="O30" s="207">
        <v>14.65999984741211</v>
      </c>
      <c r="P30" s="207">
        <v>14.739999771118164</v>
      </c>
      <c r="Q30" s="207">
        <v>14.039999961853027</v>
      </c>
      <c r="R30" s="207">
        <v>13.6899995803833</v>
      </c>
      <c r="S30" s="207">
        <v>13.260000228881836</v>
      </c>
      <c r="T30" s="207">
        <v>12.489999771118164</v>
      </c>
      <c r="U30" s="207">
        <v>12.09000015258789</v>
      </c>
      <c r="V30" s="207">
        <v>12.109999656677246</v>
      </c>
      <c r="W30" s="207">
        <v>12.329999923706055</v>
      </c>
      <c r="X30" s="207">
        <v>12.229999542236328</v>
      </c>
      <c r="Y30" s="207">
        <v>12.520000457763672</v>
      </c>
      <c r="Z30" s="214">
        <f t="shared" si="0"/>
        <v>12.475833296775818</v>
      </c>
      <c r="AA30" s="151">
        <v>15.180000305175781</v>
      </c>
      <c r="AB30" s="152" t="s">
        <v>209</v>
      </c>
      <c r="AC30" s="2">
        <v>28</v>
      </c>
      <c r="AD30" s="151">
        <v>8.930000305175781</v>
      </c>
      <c r="AE30" s="253" t="s">
        <v>191</v>
      </c>
      <c r="AF30" s="1"/>
    </row>
    <row r="31" spans="1:32" ht="11.25" customHeight="1">
      <c r="A31" s="215">
        <v>29</v>
      </c>
      <c r="B31" s="207">
        <v>12.550000190734863</v>
      </c>
      <c r="C31" s="207">
        <v>12.569999694824219</v>
      </c>
      <c r="D31" s="207">
        <v>11.670000076293945</v>
      </c>
      <c r="E31" s="207">
        <v>11.569999694824219</v>
      </c>
      <c r="F31" s="207">
        <v>11.430000305175781</v>
      </c>
      <c r="G31" s="207">
        <v>11.989999771118164</v>
      </c>
      <c r="H31" s="207">
        <v>13.5</v>
      </c>
      <c r="I31" s="207">
        <v>13.729999542236328</v>
      </c>
      <c r="J31" s="207">
        <v>15.119999885559082</v>
      </c>
      <c r="K31" s="207">
        <v>15.699999809265137</v>
      </c>
      <c r="L31" s="207">
        <v>16.950000762939453</v>
      </c>
      <c r="M31" s="207">
        <v>17.6299991607666</v>
      </c>
      <c r="N31" s="207">
        <v>16.149999618530273</v>
      </c>
      <c r="O31" s="207">
        <v>16.75</v>
      </c>
      <c r="P31" s="207">
        <v>16.459999084472656</v>
      </c>
      <c r="Q31" s="207">
        <v>16.18000030517578</v>
      </c>
      <c r="R31" s="207">
        <v>16.139999389648438</v>
      </c>
      <c r="S31" s="207">
        <v>15.4399995803833</v>
      </c>
      <c r="T31" s="207">
        <v>15.039999961853027</v>
      </c>
      <c r="U31" s="207">
        <v>14.40999984741211</v>
      </c>
      <c r="V31" s="207">
        <v>14.300000190734863</v>
      </c>
      <c r="W31" s="207">
        <v>13.670000076293945</v>
      </c>
      <c r="X31" s="207">
        <v>12.930000305175781</v>
      </c>
      <c r="Y31" s="207">
        <v>12.430000305175781</v>
      </c>
      <c r="Z31" s="214">
        <f t="shared" si="0"/>
        <v>14.34624989827474</v>
      </c>
      <c r="AA31" s="151">
        <v>17.809999465942383</v>
      </c>
      <c r="AB31" s="152" t="s">
        <v>210</v>
      </c>
      <c r="AC31" s="2">
        <v>29</v>
      </c>
      <c r="AD31" s="151">
        <v>10.90999984741211</v>
      </c>
      <c r="AE31" s="253" t="s">
        <v>211</v>
      </c>
      <c r="AF31" s="1"/>
    </row>
    <row r="32" spans="1:32" ht="11.25" customHeight="1">
      <c r="A32" s="215">
        <v>30</v>
      </c>
      <c r="B32" s="207">
        <v>12.1899995803833</v>
      </c>
      <c r="C32" s="207">
        <v>11.670000076293945</v>
      </c>
      <c r="D32" s="207">
        <v>11.109999656677246</v>
      </c>
      <c r="E32" s="207">
        <v>10.720000267028809</v>
      </c>
      <c r="F32" s="207">
        <v>10.260000228881836</v>
      </c>
      <c r="G32" s="207">
        <v>12.359999656677246</v>
      </c>
      <c r="H32" s="207">
        <v>13.479999542236328</v>
      </c>
      <c r="I32" s="207">
        <v>15.65999984741211</v>
      </c>
      <c r="J32" s="207">
        <v>19.059999465942383</v>
      </c>
      <c r="K32" s="207">
        <v>20.200000762939453</v>
      </c>
      <c r="L32" s="207">
        <v>20.239999771118164</v>
      </c>
      <c r="M32" s="207">
        <v>20.3700008392334</v>
      </c>
      <c r="N32" s="207">
        <v>19.989999771118164</v>
      </c>
      <c r="O32" s="207">
        <v>18.920000076293945</v>
      </c>
      <c r="P32" s="207">
        <v>18.420000076293945</v>
      </c>
      <c r="Q32" s="207">
        <v>17.079999923706055</v>
      </c>
      <c r="R32" s="207">
        <v>16.149999618530273</v>
      </c>
      <c r="S32" s="207">
        <v>16.600000381469727</v>
      </c>
      <c r="T32" s="207">
        <v>17.6299991607666</v>
      </c>
      <c r="U32" s="207">
        <v>17.709999084472656</v>
      </c>
      <c r="V32" s="207">
        <v>15.520000457763672</v>
      </c>
      <c r="W32" s="207">
        <v>16.049999237060547</v>
      </c>
      <c r="X32" s="207">
        <v>15.180000305175781</v>
      </c>
      <c r="Y32" s="207">
        <v>14.609999656677246</v>
      </c>
      <c r="Z32" s="214">
        <f t="shared" si="0"/>
        <v>15.882499893506369</v>
      </c>
      <c r="AA32" s="151">
        <v>21.559999465942383</v>
      </c>
      <c r="AB32" s="152" t="s">
        <v>212</v>
      </c>
      <c r="AC32" s="2">
        <v>30</v>
      </c>
      <c r="AD32" s="151">
        <v>10.199999809265137</v>
      </c>
      <c r="AE32" s="253" t="s">
        <v>213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63</v>
      </c>
      <c r="B34" s="217">
        <f aca="true" t="shared" si="1" ref="B34:Q34">AVERAGE(B3:B33)</f>
        <v>9.697800008455912</v>
      </c>
      <c r="C34" s="217">
        <f t="shared" si="1"/>
        <v>9.35343333085378</v>
      </c>
      <c r="D34" s="217">
        <f t="shared" si="1"/>
        <v>8.985533332824707</v>
      </c>
      <c r="E34" s="217">
        <f t="shared" si="1"/>
        <v>8.926466701428096</v>
      </c>
      <c r="F34" s="217">
        <f t="shared" si="1"/>
        <v>8.767233367760976</v>
      </c>
      <c r="G34" s="217">
        <f t="shared" si="1"/>
        <v>9.184133386611938</v>
      </c>
      <c r="H34" s="217">
        <f t="shared" si="1"/>
        <v>10.166533342997234</v>
      </c>
      <c r="I34" s="217">
        <f t="shared" si="1"/>
        <v>11.29606663386027</v>
      </c>
      <c r="J34" s="217">
        <f t="shared" si="1"/>
        <v>12.687000020345051</v>
      </c>
      <c r="K34" s="217">
        <f t="shared" si="1"/>
        <v>13.519000021616618</v>
      </c>
      <c r="L34" s="217">
        <f t="shared" si="1"/>
        <v>13.732000064849853</v>
      </c>
      <c r="M34" s="217">
        <f t="shared" si="1"/>
        <v>13.838666725158692</v>
      </c>
      <c r="N34" s="217">
        <f t="shared" si="1"/>
        <v>13.29900000890096</v>
      </c>
      <c r="O34" s="217">
        <f t="shared" si="1"/>
        <v>13.101999982198079</v>
      </c>
      <c r="P34" s="217">
        <f t="shared" si="1"/>
        <v>13.080333344141643</v>
      </c>
      <c r="Q34" s="217">
        <f t="shared" si="1"/>
        <v>12.671666638056438</v>
      </c>
      <c r="R34" s="217">
        <f>AVERAGE(R3:R33)</f>
        <v>12.368999973932903</v>
      </c>
      <c r="S34" s="217">
        <f aca="true" t="shared" si="2" ref="S34:Y34">AVERAGE(S3:S33)</f>
        <v>12.064000018437703</v>
      </c>
      <c r="T34" s="217">
        <f t="shared" si="2"/>
        <v>11.836333195368448</v>
      </c>
      <c r="U34" s="217">
        <f t="shared" si="2"/>
        <v>11.538233248392741</v>
      </c>
      <c r="V34" s="217">
        <f t="shared" si="2"/>
        <v>11.292600043614705</v>
      </c>
      <c r="W34" s="217">
        <f t="shared" si="2"/>
        <v>11.052533308664957</v>
      </c>
      <c r="X34" s="217">
        <f t="shared" si="2"/>
        <v>10.86593345006307</v>
      </c>
      <c r="Y34" s="217">
        <f t="shared" si="2"/>
        <v>10.47473333676656</v>
      </c>
      <c r="Z34" s="217">
        <f>AVERAGE(B3:Y33)</f>
        <v>11.408343061887555</v>
      </c>
      <c r="AA34" s="218">
        <f>(AVERAGE(最高))</f>
        <v>15.095000012715657</v>
      </c>
      <c r="AB34" s="219"/>
      <c r="AC34" s="220"/>
      <c r="AD34" s="218">
        <f>(AVERAGE(最低))</f>
        <v>7.677799978852272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21.559999465942383</v>
      </c>
      <c r="C46" s="3">
        <v>30</v>
      </c>
      <c r="D46" s="159" t="s">
        <v>212</v>
      </c>
      <c r="E46" s="197"/>
      <c r="F46" s="156"/>
      <c r="G46" s="157">
        <f>MIN(最低)</f>
        <v>0.2529999911785126</v>
      </c>
      <c r="H46" s="3">
        <v>1</v>
      </c>
      <c r="I46" s="255" t="s">
        <v>167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14.979999542236328</v>
      </c>
      <c r="C3" s="207">
        <v>15.75</v>
      </c>
      <c r="D3" s="207">
        <v>15.260000228881836</v>
      </c>
      <c r="E3" s="207">
        <v>15.3100004196167</v>
      </c>
      <c r="F3" s="207">
        <v>14.8100004196167</v>
      </c>
      <c r="G3" s="207">
        <v>14.079999923706055</v>
      </c>
      <c r="H3" s="207">
        <v>16.440000534057617</v>
      </c>
      <c r="I3" s="207">
        <v>17.8799991607666</v>
      </c>
      <c r="J3" s="207">
        <v>21.059999465942383</v>
      </c>
      <c r="K3" s="207">
        <v>23.479999542236328</v>
      </c>
      <c r="L3" s="207">
        <v>21.479999542236328</v>
      </c>
      <c r="M3" s="207">
        <v>20.56999969482422</v>
      </c>
      <c r="N3" s="207">
        <v>18.479999542236328</v>
      </c>
      <c r="O3" s="207">
        <v>18.610000610351562</v>
      </c>
      <c r="P3" s="207">
        <v>18.350000381469727</v>
      </c>
      <c r="Q3" s="207">
        <v>18.110000610351562</v>
      </c>
      <c r="R3" s="207">
        <v>18.239999771118164</v>
      </c>
      <c r="S3" s="207">
        <v>19.049999237060547</v>
      </c>
      <c r="T3" s="207">
        <v>19.110000610351562</v>
      </c>
      <c r="U3" s="207">
        <v>18.860000610351562</v>
      </c>
      <c r="V3" s="207">
        <v>18.139999389648438</v>
      </c>
      <c r="W3" s="207">
        <v>17.8799991607666</v>
      </c>
      <c r="X3" s="207">
        <v>17.1299991607666</v>
      </c>
      <c r="Y3" s="207">
        <v>15.5600004196167</v>
      </c>
      <c r="Z3" s="214">
        <f aca="true" t="shared" si="0" ref="Z3:Z33">AVERAGE(B3:Y3)</f>
        <v>17.859166582425434</v>
      </c>
      <c r="AA3" s="151">
        <v>24.639999389648438</v>
      </c>
      <c r="AB3" s="152" t="s">
        <v>214</v>
      </c>
      <c r="AC3" s="2">
        <v>1</v>
      </c>
      <c r="AD3" s="151">
        <v>13.8100004196167</v>
      </c>
      <c r="AE3" s="253" t="s">
        <v>215</v>
      </c>
      <c r="AF3" s="1"/>
    </row>
    <row r="4" spans="1:32" ht="11.25" customHeight="1">
      <c r="A4" s="215">
        <v>2</v>
      </c>
      <c r="B4" s="207">
        <v>15.609999656677246</v>
      </c>
      <c r="C4" s="207">
        <v>15.470000267028809</v>
      </c>
      <c r="D4" s="207">
        <v>15.380000114440918</v>
      </c>
      <c r="E4" s="207">
        <v>15.359999656677246</v>
      </c>
      <c r="F4" s="207">
        <v>15.930000305175781</v>
      </c>
      <c r="G4" s="207">
        <v>16.799999237060547</v>
      </c>
      <c r="H4" s="207">
        <v>17.559999465942383</v>
      </c>
      <c r="I4" s="207">
        <v>18.649999618530273</v>
      </c>
      <c r="J4" s="207">
        <v>18.450000762939453</v>
      </c>
      <c r="K4" s="207">
        <v>18.549999237060547</v>
      </c>
      <c r="L4" s="207">
        <v>18.56999969482422</v>
      </c>
      <c r="M4" s="207">
        <v>19.09000015258789</v>
      </c>
      <c r="N4" s="207">
        <v>19.25</v>
      </c>
      <c r="O4" s="207">
        <v>18.729999542236328</v>
      </c>
      <c r="P4" s="207">
        <v>18.600000381469727</v>
      </c>
      <c r="Q4" s="207">
        <v>18.649999618530273</v>
      </c>
      <c r="R4" s="207">
        <v>17.68000030517578</v>
      </c>
      <c r="S4" s="208">
        <v>16.829999923706055</v>
      </c>
      <c r="T4" s="207">
        <v>16.75</v>
      </c>
      <c r="U4" s="207">
        <v>16.809999465942383</v>
      </c>
      <c r="V4" s="207">
        <v>16.799999237060547</v>
      </c>
      <c r="W4" s="207">
        <v>16.420000076293945</v>
      </c>
      <c r="X4" s="207">
        <v>16.3700008392334</v>
      </c>
      <c r="Y4" s="207">
        <v>16.420000076293945</v>
      </c>
      <c r="Z4" s="214">
        <f t="shared" si="0"/>
        <v>17.28041656812032</v>
      </c>
      <c r="AA4" s="151">
        <v>19.700000762939453</v>
      </c>
      <c r="AB4" s="152" t="s">
        <v>216</v>
      </c>
      <c r="AC4" s="2">
        <v>2</v>
      </c>
      <c r="AD4" s="151">
        <v>14.90999984741211</v>
      </c>
      <c r="AE4" s="253" t="s">
        <v>217</v>
      </c>
      <c r="AF4" s="1"/>
    </row>
    <row r="5" spans="1:32" ht="11.25" customHeight="1">
      <c r="A5" s="215">
        <v>3</v>
      </c>
      <c r="B5" s="207">
        <v>15.739999771118164</v>
      </c>
      <c r="C5" s="207">
        <v>16.110000610351562</v>
      </c>
      <c r="D5" s="207">
        <v>15.619999885559082</v>
      </c>
      <c r="E5" s="207">
        <v>15.619999885559082</v>
      </c>
      <c r="F5" s="207">
        <v>15.75</v>
      </c>
      <c r="G5" s="207">
        <v>16.15999984741211</v>
      </c>
      <c r="H5" s="207">
        <v>15.970000267028809</v>
      </c>
      <c r="I5" s="207">
        <v>16.030000686645508</v>
      </c>
      <c r="J5" s="207">
        <v>16.420000076293945</v>
      </c>
      <c r="K5" s="207">
        <v>16.90999984741211</v>
      </c>
      <c r="L5" s="207">
        <v>15.619999885559082</v>
      </c>
      <c r="M5" s="207">
        <v>15.619999885559082</v>
      </c>
      <c r="N5" s="207">
        <v>16.56999969482422</v>
      </c>
      <c r="O5" s="207">
        <v>17.559999465942383</v>
      </c>
      <c r="P5" s="207">
        <v>16.90999984741211</v>
      </c>
      <c r="Q5" s="207">
        <v>16.549999237060547</v>
      </c>
      <c r="R5" s="207">
        <v>14.880000114440918</v>
      </c>
      <c r="S5" s="207">
        <v>15.710000038146973</v>
      </c>
      <c r="T5" s="207">
        <v>16.149999618530273</v>
      </c>
      <c r="U5" s="207">
        <v>16.15999984741211</v>
      </c>
      <c r="V5" s="207">
        <v>16.229999542236328</v>
      </c>
      <c r="W5" s="207">
        <v>16.510000228881836</v>
      </c>
      <c r="X5" s="207">
        <v>16.559999465942383</v>
      </c>
      <c r="Y5" s="207">
        <v>14.800000190734863</v>
      </c>
      <c r="Z5" s="214">
        <f t="shared" si="0"/>
        <v>16.08999991416931</v>
      </c>
      <c r="AA5" s="151">
        <v>18.200000762939453</v>
      </c>
      <c r="AB5" s="152" t="s">
        <v>218</v>
      </c>
      <c r="AC5" s="2">
        <v>3</v>
      </c>
      <c r="AD5" s="151">
        <v>14.739999771118164</v>
      </c>
      <c r="AE5" s="253" t="s">
        <v>93</v>
      </c>
      <c r="AF5" s="1"/>
    </row>
    <row r="6" spans="1:32" ht="11.25" customHeight="1">
      <c r="A6" s="215">
        <v>4</v>
      </c>
      <c r="B6" s="207">
        <v>15.579999923706055</v>
      </c>
      <c r="C6" s="207">
        <v>15.600000381469727</v>
      </c>
      <c r="D6" s="207">
        <v>15.449999809265137</v>
      </c>
      <c r="E6" s="207">
        <v>15.520000457763672</v>
      </c>
      <c r="F6" s="207">
        <v>15.670000076293945</v>
      </c>
      <c r="G6" s="207">
        <v>15.930000305175781</v>
      </c>
      <c r="H6" s="207">
        <v>12.630000114440918</v>
      </c>
      <c r="I6" s="207">
        <v>14.140000343322754</v>
      </c>
      <c r="J6" s="207">
        <v>16.670000076293945</v>
      </c>
      <c r="K6" s="207">
        <v>18.350000381469727</v>
      </c>
      <c r="L6" s="207">
        <v>18.93000030517578</v>
      </c>
      <c r="M6" s="207">
        <v>19.34000015258789</v>
      </c>
      <c r="N6" s="207">
        <v>17.34000015258789</v>
      </c>
      <c r="O6" s="207">
        <v>17.829999923706055</v>
      </c>
      <c r="P6" s="207">
        <v>18.34000015258789</v>
      </c>
      <c r="Q6" s="207">
        <v>16.93000030517578</v>
      </c>
      <c r="R6" s="207">
        <v>15.5</v>
      </c>
      <c r="S6" s="207">
        <v>15.420000076293945</v>
      </c>
      <c r="T6" s="207">
        <v>14.029999732971191</v>
      </c>
      <c r="U6" s="207">
        <v>13.25</v>
      </c>
      <c r="V6" s="207">
        <v>13.09000015258789</v>
      </c>
      <c r="W6" s="207">
        <v>13.65999984741211</v>
      </c>
      <c r="X6" s="207">
        <v>13.210000038146973</v>
      </c>
      <c r="Y6" s="207">
        <v>13.84000015258789</v>
      </c>
      <c r="Z6" s="214">
        <f t="shared" si="0"/>
        <v>15.677083452542623</v>
      </c>
      <c r="AA6" s="151">
        <v>19.979999542236328</v>
      </c>
      <c r="AB6" s="152" t="s">
        <v>219</v>
      </c>
      <c r="AC6" s="2">
        <v>4</v>
      </c>
      <c r="AD6" s="151">
        <v>12.539999961853027</v>
      </c>
      <c r="AE6" s="253" t="s">
        <v>220</v>
      </c>
      <c r="AF6" s="1"/>
    </row>
    <row r="7" spans="1:32" ht="11.25" customHeight="1">
      <c r="A7" s="215">
        <v>5</v>
      </c>
      <c r="B7" s="207">
        <v>14.329999923706055</v>
      </c>
      <c r="C7" s="207">
        <v>14.100000381469727</v>
      </c>
      <c r="D7" s="207">
        <v>14.300000190734863</v>
      </c>
      <c r="E7" s="207">
        <v>13.5600004196167</v>
      </c>
      <c r="F7" s="207">
        <v>13.789999961853027</v>
      </c>
      <c r="G7" s="207">
        <v>13.5600004196167</v>
      </c>
      <c r="H7" s="207">
        <v>13.819999694824219</v>
      </c>
      <c r="I7" s="207">
        <v>14.850000381469727</v>
      </c>
      <c r="J7" s="207">
        <v>15.3100004196167</v>
      </c>
      <c r="K7" s="207">
        <v>15.520000457763672</v>
      </c>
      <c r="L7" s="207">
        <v>14.6899995803833</v>
      </c>
      <c r="M7" s="207">
        <v>16.18000030517578</v>
      </c>
      <c r="N7" s="207">
        <v>14.539999961853027</v>
      </c>
      <c r="O7" s="207">
        <v>15.270000457763672</v>
      </c>
      <c r="P7" s="207">
        <v>16.239999771118164</v>
      </c>
      <c r="Q7" s="207">
        <v>15.770000457763672</v>
      </c>
      <c r="R7" s="207">
        <v>14.529999732971191</v>
      </c>
      <c r="S7" s="207">
        <v>14.069999694824219</v>
      </c>
      <c r="T7" s="207">
        <v>14.609999656677246</v>
      </c>
      <c r="U7" s="207">
        <v>15.300000190734863</v>
      </c>
      <c r="V7" s="207">
        <v>15.8100004196167</v>
      </c>
      <c r="W7" s="207">
        <v>16.31999969482422</v>
      </c>
      <c r="X7" s="207">
        <v>16.350000381469727</v>
      </c>
      <c r="Y7" s="207">
        <v>16.860000610351562</v>
      </c>
      <c r="Z7" s="214">
        <f t="shared" si="0"/>
        <v>14.986666798591614</v>
      </c>
      <c r="AA7" s="151">
        <v>17.290000915527344</v>
      </c>
      <c r="AB7" s="152" t="s">
        <v>221</v>
      </c>
      <c r="AC7" s="2">
        <v>5</v>
      </c>
      <c r="AD7" s="151">
        <v>13.260000228881836</v>
      </c>
      <c r="AE7" s="253" t="s">
        <v>222</v>
      </c>
      <c r="AF7" s="1"/>
    </row>
    <row r="8" spans="1:32" ht="11.25" customHeight="1">
      <c r="A8" s="215">
        <v>6</v>
      </c>
      <c r="B8" s="207">
        <v>15.800000190734863</v>
      </c>
      <c r="C8" s="207">
        <v>15.579999923706055</v>
      </c>
      <c r="D8" s="207">
        <v>15.140000343322754</v>
      </c>
      <c r="E8" s="207">
        <v>13.579999923706055</v>
      </c>
      <c r="F8" s="207">
        <v>12.699999809265137</v>
      </c>
      <c r="G8" s="207">
        <v>13.010000228881836</v>
      </c>
      <c r="H8" s="207">
        <v>14.800000190734863</v>
      </c>
      <c r="I8" s="207">
        <v>16.969999313354492</v>
      </c>
      <c r="J8" s="207">
        <v>19.399999618530273</v>
      </c>
      <c r="K8" s="207">
        <v>21.479999542236328</v>
      </c>
      <c r="L8" s="207">
        <v>15.529999732971191</v>
      </c>
      <c r="M8" s="207">
        <v>15.529999732971191</v>
      </c>
      <c r="N8" s="207">
        <v>15.720000267028809</v>
      </c>
      <c r="O8" s="207">
        <v>17.299999237060547</v>
      </c>
      <c r="P8" s="207">
        <v>17.100000381469727</v>
      </c>
      <c r="Q8" s="207">
        <v>17.1200008392334</v>
      </c>
      <c r="R8" s="207">
        <v>16.950000762939453</v>
      </c>
      <c r="S8" s="207">
        <v>15.739999771118164</v>
      </c>
      <c r="T8" s="207">
        <v>16.850000381469727</v>
      </c>
      <c r="U8" s="207">
        <v>16.389999389648438</v>
      </c>
      <c r="V8" s="207">
        <v>15.960000038146973</v>
      </c>
      <c r="W8" s="207">
        <v>15.329999923706055</v>
      </c>
      <c r="X8" s="207">
        <v>14.720000267028809</v>
      </c>
      <c r="Y8" s="207">
        <v>14.550000190734863</v>
      </c>
      <c r="Z8" s="214">
        <f t="shared" si="0"/>
        <v>15.96875</v>
      </c>
      <c r="AA8" s="151">
        <v>22.40999984741211</v>
      </c>
      <c r="AB8" s="152" t="s">
        <v>223</v>
      </c>
      <c r="AC8" s="2">
        <v>6</v>
      </c>
      <c r="AD8" s="151">
        <v>11.899999618530273</v>
      </c>
      <c r="AE8" s="253" t="s">
        <v>224</v>
      </c>
      <c r="AF8" s="1"/>
    </row>
    <row r="9" spans="1:32" ht="11.25" customHeight="1">
      <c r="A9" s="215">
        <v>7</v>
      </c>
      <c r="B9" s="207">
        <v>14.59000015258789</v>
      </c>
      <c r="C9" s="207">
        <v>13.149999618530273</v>
      </c>
      <c r="D9" s="207">
        <v>11.670000076293945</v>
      </c>
      <c r="E9" s="207">
        <v>11.199999809265137</v>
      </c>
      <c r="F9" s="207">
        <v>10.710000038146973</v>
      </c>
      <c r="G9" s="207">
        <v>11.430000305175781</v>
      </c>
      <c r="H9" s="207">
        <v>13.930000305175781</v>
      </c>
      <c r="I9" s="207">
        <v>17.520000457763672</v>
      </c>
      <c r="J9" s="207">
        <v>17.860000610351562</v>
      </c>
      <c r="K9" s="207">
        <v>20.280000686645508</v>
      </c>
      <c r="L9" s="207">
        <v>22.469999313354492</v>
      </c>
      <c r="M9" s="207">
        <v>22.93000030517578</v>
      </c>
      <c r="N9" s="207">
        <v>23.260000228881836</v>
      </c>
      <c r="O9" s="207">
        <v>22.030000686645508</v>
      </c>
      <c r="P9" s="207">
        <v>19.989999771118164</v>
      </c>
      <c r="Q9" s="207">
        <v>19.979999542236328</v>
      </c>
      <c r="R9" s="207">
        <v>18.209999084472656</v>
      </c>
      <c r="S9" s="207">
        <v>19.059999465942383</v>
      </c>
      <c r="T9" s="207">
        <v>17.270000457763672</v>
      </c>
      <c r="U9" s="207">
        <v>16.610000610351562</v>
      </c>
      <c r="V9" s="207">
        <v>15.65999984741211</v>
      </c>
      <c r="W9" s="207">
        <v>15.569999694824219</v>
      </c>
      <c r="X9" s="207">
        <v>14.989999771118164</v>
      </c>
      <c r="Y9" s="207">
        <v>14.869999885559082</v>
      </c>
      <c r="Z9" s="214">
        <f t="shared" si="0"/>
        <v>16.885000030199688</v>
      </c>
      <c r="AA9" s="151">
        <v>24.540000915527344</v>
      </c>
      <c r="AB9" s="152" t="s">
        <v>225</v>
      </c>
      <c r="AC9" s="2">
        <v>7</v>
      </c>
      <c r="AD9" s="151">
        <v>10.619999885559082</v>
      </c>
      <c r="AE9" s="253" t="s">
        <v>226</v>
      </c>
      <c r="AF9" s="1"/>
    </row>
    <row r="10" spans="1:32" ht="11.25" customHeight="1">
      <c r="A10" s="215">
        <v>8</v>
      </c>
      <c r="B10" s="207">
        <v>14.670000076293945</v>
      </c>
      <c r="C10" s="207">
        <v>15.229999542236328</v>
      </c>
      <c r="D10" s="207">
        <v>15.210000038146973</v>
      </c>
      <c r="E10" s="207">
        <v>15.25</v>
      </c>
      <c r="F10" s="207">
        <v>14.229999542236328</v>
      </c>
      <c r="G10" s="207">
        <v>15.550000190734863</v>
      </c>
      <c r="H10" s="207">
        <v>16.520000457763672</v>
      </c>
      <c r="I10" s="207">
        <v>16.989999771118164</v>
      </c>
      <c r="J10" s="207">
        <v>17.059999465942383</v>
      </c>
      <c r="K10" s="207">
        <v>18.68000030517578</v>
      </c>
      <c r="L10" s="207">
        <v>18.75</v>
      </c>
      <c r="M10" s="207">
        <v>18.020000457763672</v>
      </c>
      <c r="N10" s="207">
        <v>17.549999237060547</v>
      </c>
      <c r="O10" s="207">
        <v>16.75</v>
      </c>
      <c r="P10" s="207">
        <v>16.459999084472656</v>
      </c>
      <c r="Q10" s="207">
        <v>16.690000534057617</v>
      </c>
      <c r="R10" s="207">
        <v>16.360000610351562</v>
      </c>
      <c r="S10" s="207">
        <v>15.920000076293945</v>
      </c>
      <c r="T10" s="207">
        <v>15.210000038146973</v>
      </c>
      <c r="U10" s="207">
        <v>15.1899995803833</v>
      </c>
      <c r="V10" s="207">
        <v>15.640000343322754</v>
      </c>
      <c r="W10" s="207">
        <v>14.579999923706055</v>
      </c>
      <c r="X10" s="207">
        <v>14.140000343322754</v>
      </c>
      <c r="Y10" s="207">
        <v>13.989999771118164</v>
      </c>
      <c r="Z10" s="214">
        <f t="shared" si="0"/>
        <v>16.02666664123535</v>
      </c>
      <c r="AA10" s="151">
        <v>19.440000534057617</v>
      </c>
      <c r="AB10" s="152" t="s">
        <v>227</v>
      </c>
      <c r="AC10" s="2">
        <v>8</v>
      </c>
      <c r="AD10" s="151">
        <v>13.920000076293945</v>
      </c>
      <c r="AE10" s="253" t="s">
        <v>228</v>
      </c>
      <c r="AF10" s="1"/>
    </row>
    <row r="11" spans="1:32" ht="11.25" customHeight="1">
      <c r="A11" s="215">
        <v>9</v>
      </c>
      <c r="B11" s="207">
        <v>14.319999694824219</v>
      </c>
      <c r="C11" s="207">
        <v>14.260000228881836</v>
      </c>
      <c r="D11" s="207">
        <v>14.380000114440918</v>
      </c>
      <c r="E11" s="207">
        <v>14.510000228881836</v>
      </c>
      <c r="F11" s="207">
        <v>16.239999771118164</v>
      </c>
      <c r="G11" s="207">
        <v>15.270000457763672</v>
      </c>
      <c r="H11" s="207">
        <v>17.15999984741211</v>
      </c>
      <c r="I11" s="207">
        <v>17.579999923706055</v>
      </c>
      <c r="J11" s="207">
        <v>18.969999313354492</v>
      </c>
      <c r="K11" s="207">
        <v>17.6299991607666</v>
      </c>
      <c r="L11" s="207">
        <v>16.5</v>
      </c>
      <c r="M11" s="207">
        <v>17.600000381469727</v>
      </c>
      <c r="N11" s="207">
        <v>16.719999313354492</v>
      </c>
      <c r="O11" s="207">
        <v>15.850000381469727</v>
      </c>
      <c r="P11" s="207">
        <v>15.9399995803833</v>
      </c>
      <c r="Q11" s="207">
        <v>15.34000015258789</v>
      </c>
      <c r="R11" s="207">
        <v>15.220000267028809</v>
      </c>
      <c r="S11" s="207">
        <v>14.829999923706055</v>
      </c>
      <c r="T11" s="207">
        <v>14.8100004196167</v>
      </c>
      <c r="U11" s="207">
        <v>14.819999694824219</v>
      </c>
      <c r="V11" s="207">
        <v>14.880000114440918</v>
      </c>
      <c r="W11" s="207">
        <v>14.4399995803833</v>
      </c>
      <c r="X11" s="207">
        <v>14.34000015258789</v>
      </c>
      <c r="Y11" s="207">
        <v>12.550000190734863</v>
      </c>
      <c r="Z11" s="214">
        <f t="shared" si="0"/>
        <v>15.58999995390574</v>
      </c>
      <c r="AA11" s="151">
        <v>21.049999237060547</v>
      </c>
      <c r="AB11" s="152" t="s">
        <v>229</v>
      </c>
      <c r="AC11" s="2">
        <v>9</v>
      </c>
      <c r="AD11" s="151">
        <v>12.550000190734863</v>
      </c>
      <c r="AE11" s="253" t="s">
        <v>26</v>
      </c>
      <c r="AF11" s="1"/>
    </row>
    <row r="12" spans="1:32" ht="11.25" customHeight="1">
      <c r="A12" s="223">
        <v>10</v>
      </c>
      <c r="B12" s="209">
        <v>11.649999618530273</v>
      </c>
      <c r="C12" s="209">
        <v>11.770000457763672</v>
      </c>
      <c r="D12" s="209">
        <v>11.899999618530273</v>
      </c>
      <c r="E12" s="209">
        <v>11.770000457763672</v>
      </c>
      <c r="F12" s="209">
        <v>11.779999732971191</v>
      </c>
      <c r="G12" s="209">
        <v>11.640000343322754</v>
      </c>
      <c r="H12" s="209">
        <v>11.65999984741211</v>
      </c>
      <c r="I12" s="209">
        <v>11.520000457763672</v>
      </c>
      <c r="J12" s="209">
        <v>12.420000076293945</v>
      </c>
      <c r="K12" s="209">
        <v>12.289999961853027</v>
      </c>
      <c r="L12" s="209">
        <v>12.109999656677246</v>
      </c>
      <c r="M12" s="209">
        <v>11.970000267028809</v>
      </c>
      <c r="N12" s="209">
        <v>11.029999732971191</v>
      </c>
      <c r="O12" s="209">
        <v>11.220000267028809</v>
      </c>
      <c r="P12" s="209">
        <v>10.859999656677246</v>
      </c>
      <c r="Q12" s="209">
        <v>10.739999771118164</v>
      </c>
      <c r="R12" s="209">
        <v>10.880000114440918</v>
      </c>
      <c r="S12" s="209">
        <v>10.930000305175781</v>
      </c>
      <c r="T12" s="209">
        <v>10.5600004196167</v>
      </c>
      <c r="U12" s="209">
        <v>10.130000114440918</v>
      </c>
      <c r="V12" s="209">
        <v>9.779999732971191</v>
      </c>
      <c r="W12" s="209">
        <v>9.489999771118164</v>
      </c>
      <c r="X12" s="209">
        <v>9.390000343322754</v>
      </c>
      <c r="Y12" s="209">
        <v>9.170000076293945</v>
      </c>
      <c r="Z12" s="224">
        <f t="shared" si="0"/>
        <v>11.110833366711935</v>
      </c>
      <c r="AA12" s="157">
        <v>12.729999542236328</v>
      </c>
      <c r="AB12" s="210" t="s">
        <v>230</v>
      </c>
      <c r="AC12" s="211">
        <v>10</v>
      </c>
      <c r="AD12" s="157">
        <v>9.109999656677246</v>
      </c>
      <c r="AE12" s="254" t="s">
        <v>231</v>
      </c>
      <c r="AF12" s="1"/>
    </row>
    <row r="13" spans="1:32" ht="11.25" customHeight="1">
      <c r="A13" s="215">
        <v>11</v>
      </c>
      <c r="B13" s="207">
        <v>9.039999961853027</v>
      </c>
      <c r="C13" s="207">
        <v>8.930000305175781</v>
      </c>
      <c r="D13" s="207">
        <v>8.8100004196167</v>
      </c>
      <c r="E13" s="207">
        <v>8.770000457763672</v>
      </c>
      <c r="F13" s="207">
        <v>8.720000267028809</v>
      </c>
      <c r="G13" s="207">
        <v>8.920000076293945</v>
      </c>
      <c r="H13" s="207">
        <v>9.529999732971191</v>
      </c>
      <c r="I13" s="207">
        <v>9.850000381469727</v>
      </c>
      <c r="J13" s="207">
        <v>10.680000305175781</v>
      </c>
      <c r="K13" s="207">
        <v>12.220000267028809</v>
      </c>
      <c r="L13" s="207">
        <v>11.600000381469727</v>
      </c>
      <c r="M13" s="207">
        <v>11.010000228881836</v>
      </c>
      <c r="N13" s="207">
        <v>11.279999732971191</v>
      </c>
      <c r="O13" s="207">
        <v>11.489999771118164</v>
      </c>
      <c r="P13" s="207">
        <v>11.739999771118164</v>
      </c>
      <c r="Q13" s="207">
        <v>11.119999885559082</v>
      </c>
      <c r="R13" s="207">
        <v>10.869999885559082</v>
      </c>
      <c r="S13" s="207">
        <v>10.670000076293945</v>
      </c>
      <c r="T13" s="207">
        <v>10.449999809265137</v>
      </c>
      <c r="U13" s="207">
        <v>10.479999542236328</v>
      </c>
      <c r="V13" s="207">
        <v>10.239999771118164</v>
      </c>
      <c r="W13" s="207">
        <v>9.489999771118164</v>
      </c>
      <c r="X13" s="207">
        <v>9.300000190734863</v>
      </c>
      <c r="Y13" s="207">
        <v>9.180000305175781</v>
      </c>
      <c r="Z13" s="214">
        <f t="shared" si="0"/>
        <v>10.182916720708212</v>
      </c>
      <c r="AA13" s="151">
        <v>12.920000076293945</v>
      </c>
      <c r="AB13" s="152" t="s">
        <v>232</v>
      </c>
      <c r="AC13" s="2">
        <v>11</v>
      </c>
      <c r="AD13" s="151">
        <v>8.65999984741211</v>
      </c>
      <c r="AE13" s="253" t="s">
        <v>233</v>
      </c>
      <c r="AF13" s="1"/>
    </row>
    <row r="14" spans="1:32" ht="11.25" customHeight="1">
      <c r="A14" s="215">
        <v>12</v>
      </c>
      <c r="B14" s="207">
        <v>9.199999809265137</v>
      </c>
      <c r="C14" s="207">
        <v>9.300000190734863</v>
      </c>
      <c r="D14" s="207">
        <v>9.100000381469727</v>
      </c>
      <c r="E14" s="207">
        <v>8.880000114440918</v>
      </c>
      <c r="F14" s="207">
        <v>8.399999618530273</v>
      </c>
      <c r="G14" s="207">
        <v>9.079999923706055</v>
      </c>
      <c r="H14" s="207">
        <v>9.920000076293945</v>
      </c>
      <c r="I14" s="207">
        <v>10.579999923706055</v>
      </c>
      <c r="J14" s="207">
        <v>10.479999542236328</v>
      </c>
      <c r="K14" s="207">
        <v>11.520000457763672</v>
      </c>
      <c r="L14" s="207">
        <v>11.90999984741211</v>
      </c>
      <c r="M14" s="207">
        <v>11.140000343322754</v>
      </c>
      <c r="N14" s="207">
        <v>11.229999542236328</v>
      </c>
      <c r="O14" s="207">
        <v>10.529999732971191</v>
      </c>
      <c r="P14" s="207">
        <v>10.199999809265137</v>
      </c>
      <c r="Q14" s="207">
        <v>9.989999771118164</v>
      </c>
      <c r="R14" s="207">
        <v>9.649999618530273</v>
      </c>
      <c r="S14" s="207">
        <v>9.6899995803833</v>
      </c>
      <c r="T14" s="207">
        <v>10.050000190734863</v>
      </c>
      <c r="U14" s="207">
        <v>10.15999984741211</v>
      </c>
      <c r="V14" s="207">
        <v>10.699999809265137</v>
      </c>
      <c r="W14" s="207">
        <v>10.470000267028809</v>
      </c>
      <c r="X14" s="207">
        <v>10.520000457763672</v>
      </c>
      <c r="Y14" s="207">
        <v>10.489999771118164</v>
      </c>
      <c r="Z14" s="214">
        <f t="shared" si="0"/>
        <v>10.132916609446207</v>
      </c>
      <c r="AA14" s="151">
        <v>12.380000114440918</v>
      </c>
      <c r="AB14" s="152" t="s">
        <v>234</v>
      </c>
      <c r="AC14" s="2">
        <v>12</v>
      </c>
      <c r="AD14" s="151">
        <v>8.359999656677246</v>
      </c>
      <c r="AE14" s="253" t="s">
        <v>191</v>
      </c>
      <c r="AF14" s="1"/>
    </row>
    <row r="15" spans="1:32" ht="11.25" customHeight="1">
      <c r="A15" s="215">
        <v>13</v>
      </c>
      <c r="B15" s="207">
        <v>10.539999961853027</v>
      </c>
      <c r="C15" s="207">
        <v>10.420000076293945</v>
      </c>
      <c r="D15" s="207">
        <v>10.510000228881836</v>
      </c>
      <c r="E15" s="207">
        <v>10.510000228881836</v>
      </c>
      <c r="F15" s="207">
        <v>9.600000381469727</v>
      </c>
      <c r="G15" s="207">
        <v>9.199999809265137</v>
      </c>
      <c r="H15" s="207">
        <v>9.609999656677246</v>
      </c>
      <c r="I15" s="207">
        <v>10.329999923706055</v>
      </c>
      <c r="J15" s="207">
        <v>11.020000457763672</v>
      </c>
      <c r="K15" s="207">
        <v>11.039999961853027</v>
      </c>
      <c r="L15" s="207">
        <v>10.470000267028809</v>
      </c>
      <c r="M15" s="207">
        <v>10.600000381469727</v>
      </c>
      <c r="N15" s="207">
        <v>11.149999618530273</v>
      </c>
      <c r="O15" s="207">
        <v>11.3100004196167</v>
      </c>
      <c r="P15" s="207">
        <v>11.180000305175781</v>
      </c>
      <c r="Q15" s="207">
        <v>10.829999923706055</v>
      </c>
      <c r="R15" s="207">
        <v>10.890000343322754</v>
      </c>
      <c r="S15" s="207">
        <v>10.800000190734863</v>
      </c>
      <c r="T15" s="207">
        <v>10.869999885559082</v>
      </c>
      <c r="U15" s="207">
        <v>10.880000114440918</v>
      </c>
      <c r="V15" s="207">
        <v>10.640000343322754</v>
      </c>
      <c r="W15" s="207">
        <v>10.3100004196167</v>
      </c>
      <c r="X15" s="207">
        <v>10.289999961853027</v>
      </c>
      <c r="Y15" s="207">
        <v>10.34000015258789</v>
      </c>
      <c r="Z15" s="214">
        <f t="shared" si="0"/>
        <v>10.555833458900452</v>
      </c>
      <c r="AA15" s="151">
        <v>11.680000305175781</v>
      </c>
      <c r="AB15" s="152" t="s">
        <v>43</v>
      </c>
      <c r="AC15" s="2">
        <v>13</v>
      </c>
      <c r="AD15" s="151">
        <v>9.119999885559082</v>
      </c>
      <c r="AE15" s="253" t="s">
        <v>117</v>
      </c>
      <c r="AF15" s="1"/>
    </row>
    <row r="16" spans="1:32" ht="11.25" customHeight="1">
      <c r="A16" s="215">
        <v>14</v>
      </c>
      <c r="B16" s="207">
        <v>10.420000076293945</v>
      </c>
      <c r="C16" s="207">
        <v>10.460000038146973</v>
      </c>
      <c r="D16" s="207">
        <v>10.680000305175781</v>
      </c>
      <c r="E16" s="207">
        <v>10.670000076293945</v>
      </c>
      <c r="F16" s="207">
        <v>10.489999771118164</v>
      </c>
      <c r="G16" s="207">
        <v>9.989999771118164</v>
      </c>
      <c r="H16" s="207">
        <v>10.609999656677246</v>
      </c>
      <c r="I16" s="207">
        <v>11.09000015258789</v>
      </c>
      <c r="J16" s="207">
        <v>11.399999618530273</v>
      </c>
      <c r="K16" s="207">
        <v>11.729999542236328</v>
      </c>
      <c r="L16" s="207">
        <v>12.079999923706055</v>
      </c>
      <c r="M16" s="207">
        <v>12.449999809265137</v>
      </c>
      <c r="N16" s="207">
        <v>12.460000038146973</v>
      </c>
      <c r="O16" s="207">
        <v>12.479999542236328</v>
      </c>
      <c r="P16" s="207">
        <v>11.649999618530273</v>
      </c>
      <c r="Q16" s="207">
        <v>10.90999984741211</v>
      </c>
      <c r="R16" s="207">
        <v>11.109999656677246</v>
      </c>
      <c r="S16" s="207">
        <v>11.329999923706055</v>
      </c>
      <c r="T16" s="207">
        <v>11.529999732971191</v>
      </c>
      <c r="U16" s="207">
        <v>12.760000228881836</v>
      </c>
      <c r="V16" s="207">
        <v>12.880000114440918</v>
      </c>
      <c r="W16" s="207">
        <v>12.539999961853027</v>
      </c>
      <c r="X16" s="207">
        <v>12.149999618530273</v>
      </c>
      <c r="Y16" s="207">
        <v>11.770000457763672</v>
      </c>
      <c r="Z16" s="214">
        <f t="shared" si="0"/>
        <v>11.484999895095825</v>
      </c>
      <c r="AA16" s="151">
        <v>13.109999656677246</v>
      </c>
      <c r="AB16" s="152" t="s">
        <v>235</v>
      </c>
      <c r="AC16" s="2">
        <v>14</v>
      </c>
      <c r="AD16" s="151">
        <v>9.970000267028809</v>
      </c>
      <c r="AE16" s="253" t="s">
        <v>236</v>
      </c>
      <c r="AF16" s="1"/>
    </row>
    <row r="17" spans="1:32" ht="11.25" customHeight="1">
      <c r="A17" s="215">
        <v>15</v>
      </c>
      <c r="B17" s="207">
        <v>11.180000305175781</v>
      </c>
      <c r="C17" s="207">
        <v>10.670000076293945</v>
      </c>
      <c r="D17" s="207">
        <v>10.180000305175781</v>
      </c>
      <c r="E17" s="207">
        <v>11.029999732971191</v>
      </c>
      <c r="F17" s="207">
        <v>9.34000015258789</v>
      </c>
      <c r="G17" s="207">
        <v>10.170000076293945</v>
      </c>
      <c r="H17" s="207">
        <v>11.350000381469727</v>
      </c>
      <c r="I17" s="207">
        <v>13.770000457763672</v>
      </c>
      <c r="J17" s="207">
        <v>15.770000457763672</v>
      </c>
      <c r="K17" s="207">
        <v>17.84000015258789</v>
      </c>
      <c r="L17" s="207">
        <v>16.920000076293945</v>
      </c>
      <c r="M17" s="207">
        <v>16.469999313354492</v>
      </c>
      <c r="N17" s="207">
        <v>16.399999618530273</v>
      </c>
      <c r="O17" s="207">
        <v>16.059999465942383</v>
      </c>
      <c r="P17" s="207">
        <v>16.09000015258789</v>
      </c>
      <c r="Q17" s="207">
        <v>15.319999694824219</v>
      </c>
      <c r="R17" s="207">
        <v>14.239999771118164</v>
      </c>
      <c r="S17" s="207">
        <v>14.289999961853027</v>
      </c>
      <c r="T17" s="207">
        <v>13.680000305175781</v>
      </c>
      <c r="U17" s="207">
        <v>13.640000343322754</v>
      </c>
      <c r="V17" s="207">
        <v>13.930000305175781</v>
      </c>
      <c r="W17" s="207">
        <v>13.3100004196167</v>
      </c>
      <c r="X17" s="207">
        <v>13.34000015258789</v>
      </c>
      <c r="Y17" s="207">
        <v>13.279999732971191</v>
      </c>
      <c r="Z17" s="214">
        <f t="shared" si="0"/>
        <v>13.677916725476583</v>
      </c>
      <c r="AA17" s="151">
        <v>18.8700008392334</v>
      </c>
      <c r="AB17" s="152" t="s">
        <v>237</v>
      </c>
      <c r="AC17" s="2">
        <v>15</v>
      </c>
      <c r="AD17" s="151">
        <v>9.300000190734863</v>
      </c>
      <c r="AE17" s="253" t="s">
        <v>238</v>
      </c>
      <c r="AF17" s="1"/>
    </row>
    <row r="18" spans="1:32" ht="11.25" customHeight="1">
      <c r="A18" s="215">
        <v>16</v>
      </c>
      <c r="B18" s="207">
        <v>12.670000076293945</v>
      </c>
      <c r="C18" s="207">
        <v>13.109999656677246</v>
      </c>
      <c r="D18" s="207">
        <v>12.149999618530273</v>
      </c>
      <c r="E18" s="207">
        <v>12.1899995803833</v>
      </c>
      <c r="F18" s="207">
        <v>12.399999618530273</v>
      </c>
      <c r="G18" s="207">
        <v>13.760000228881836</v>
      </c>
      <c r="H18" s="207">
        <v>15.369999885559082</v>
      </c>
      <c r="I18" s="207">
        <v>14.430000305175781</v>
      </c>
      <c r="J18" s="207">
        <v>16.299999237060547</v>
      </c>
      <c r="K18" s="207">
        <v>17.15999984741211</v>
      </c>
      <c r="L18" s="207">
        <v>18.149999618530273</v>
      </c>
      <c r="M18" s="207">
        <v>18.780000686645508</v>
      </c>
      <c r="N18" s="207">
        <v>18.280000686645508</v>
      </c>
      <c r="O18" s="207">
        <v>17.729999542236328</v>
      </c>
      <c r="P18" s="207">
        <v>16.8700008392334</v>
      </c>
      <c r="Q18" s="207">
        <v>16.5</v>
      </c>
      <c r="R18" s="207">
        <v>16.860000610351562</v>
      </c>
      <c r="S18" s="207">
        <v>16.420000076293945</v>
      </c>
      <c r="T18" s="207">
        <v>15.729999542236328</v>
      </c>
      <c r="U18" s="207">
        <v>15.119999885559082</v>
      </c>
      <c r="V18" s="207">
        <v>15.34000015258789</v>
      </c>
      <c r="W18" s="207">
        <v>14.789999961853027</v>
      </c>
      <c r="X18" s="207">
        <v>14.359999656677246</v>
      </c>
      <c r="Y18" s="207">
        <v>13.890000343322754</v>
      </c>
      <c r="Z18" s="214">
        <f t="shared" si="0"/>
        <v>15.34833331902822</v>
      </c>
      <c r="AA18" s="151">
        <v>19.31999969482422</v>
      </c>
      <c r="AB18" s="152" t="s">
        <v>196</v>
      </c>
      <c r="AC18" s="2">
        <v>16</v>
      </c>
      <c r="AD18" s="151">
        <v>11.989999771118164</v>
      </c>
      <c r="AE18" s="253" t="s">
        <v>239</v>
      </c>
      <c r="AF18" s="1"/>
    </row>
    <row r="19" spans="1:32" ht="11.25" customHeight="1">
      <c r="A19" s="215">
        <v>17</v>
      </c>
      <c r="B19" s="207">
        <v>14.09000015258789</v>
      </c>
      <c r="C19" s="207">
        <v>13.739999771118164</v>
      </c>
      <c r="D19" s="207">
        <v>13.220000267028809</v>
      </c>
      <c r="E19" s="207">
        <v>12.65999984741211</v>
      </c>
      <c r="F19" s="207">
        <v>13.130000114440918</v>
      </c>
      <c r="G19" s="207">
        <v>13.029999732971191</v>
      </c>
      <c r="H19" s="207">
        <v>13.859999656677246</v>
      </c>
      <c r="I19" s="207">
        <v>14.619999885559082</v>
      </c>
      <c r="J19" s="207">
        <v>15.84000015258789</v>
      </c>
      <c r="K19" s="207">
        <v>16.799999237060547</v>
      </c>
      <c r="L19" s="207">
        <v>16.010000228881836</v>
      </c>
      <c r="M19" s="207">
        <v>17.100000381469727</v>
      </c>
      <c r="N19" s="207">
        <v>17.219999313354492</v>
      </c>
      <c r="O19" s="207">
        <v>16.469999313354492</v>
      </c>
      <c r="P19" s="207">
        <v>16.229999542236328</v>
      </c>
      <c r="Q19" s="207">
        <v>16.68000030517578</v>
      </c>
      <c r="R19" s="207">
        <v>15.979999542236328</v>
      </c>
      <c r="S19" s="207">
        <v>15.34000015258789</v>
      </c>
      <c r="T19" s="207">
        <v>14.829999923706055</v>
      </c>
      <c r="U19" s="207">
        <v>14.800000190734863</v>
      </c>
      <c r="V19" s="207">
        <v>14.899999618530273</v>
      </c>
      <c r="W19" s="207">
        <v>14.729999542236328</v>
      </c>
      <c r="X19" s="207">
        <v>15.039999961853027</v>
      </c>
      <c r="Y19" s="207">
        <v>14.079999923706055</v>
      </c>
      <c r="Z19" s="214">
        <f t="shared" si="0"/>
        <v>15.016666531562805</v>
      </c>
      <c r="AA19" s="151">
        <v>17.649999618530273</v>
      </c>
      <c r="AB19" s="152" t="s">
        <v>240</v>
      </c>
      <c r="AC19" s="2">
        <v>17</v>
      </c>
      <c r="AD19" s="151">
        <v>12.5600004196167</v>
      </c>
      <c r="AE19" s="253" t="s">
        <v>241</v>
      </c>
      <c r="AF19" s="1"/>
    </row>
    <row r="20" spans="1:32" ht="11.25" customHeight="1">
      <c r="A20" s="215">
        <v>18</v>
      </c>
      <c r="B20" s="207">
        <v>13.069999694824219</v>
      </c>
      <c r="C20" s="207">
        <v>12.5600004196167</v>
      </c>
      <c r="D20" s="207">
        <v>12.380000114440918</v>
      </c>
      <c r="E20" s="207">
        <v>12.40999984741211</v>
      </c>
      <c r="F20" s="207">
        <v>11.5600004196167</v>
      </c>
      <c r="G20" s="207">
        <v>11.520000457763672</v>
      </c>
      <c r="H20" s="207">
        <v>12.829999923706055</v>
      </c>
      <c r="I20" s="207">
        <v>13.550000190734863</v>
      </c>
      <c r="J20" s="207">
        <v>15.579999923706055</v>
      </c>
      <c r="K20" s="207">
        <v>16.959999084472656</v>
      </c>
      <c r="L20" s="207">
        <v>16.229999542236328</v>
      </c>
      <c r="M20" s="207">
        <v>17.030000686645508</v>
      </c>
      <c r="N20" s="207">
        <v>16.540000915527344</v>
      </c>
      <c r="O20" s="207">
        <v>17.09000015258789</v>
      </c>
      <c r="P20" s="207">
        <v>16.18000030517578</v>
      </c>
      <c r="Q20" s="207">
        <v>16.170000076293945</v>
      </c>
      <c r="R20" s="207">
        <v>16.399999618530273</v>
      </c>
      <c r="S20" s="207">
        <v>15.65999984741211</v>
      </c>
      <c r="T20" s="207">
        <v>15.130000114440918</v>
      </c>
      <c r="U20" s="207">
        <v>15.329999923706055</v>
      </c>
      <c r="V20" s="207">
        <v>14.729999542236328</v>
      </c>
      <c r="W20" s="207">
        <v>14.3100004196167</v>
      </c>
      <c r="X20" s="207">
        <v>14.350000381469727</v>
      </c>
      <c r="Y20" s="207">
        <v>13.3100004196167</v>
      </c>
      <c r="Z20" s="214">
        <f t="shared" si="0"/>
        <v>14.620000084241232</v>
      </c>
      <c r="AA20" s="151">
        <v>17.8799991607666</v>
      </c>
      <c r="AB20" s="152" t="s">
        <v>237</v>
      </c>
      <c r="AC20" s="2">
        <v>18</v>
      </c>
      <c r="AD20" s="151">
        <v>11.380000114440918</v>
      </c>
      <c r="AE20" s="253" t="s">
        <v>57</v>
      </c>
      <c r="AF20" s="1"/>
    </row>
    <row r="21" spans="1:32" ht="11.25" customHeight="1">
      <c r="A21" s="215">
        <v>19</v>
      </c>
      <c r="B21" s="207">
        <v>14.350000381469727</v>
      </c>
      <c r="C21" s="207">
        <v>13.760000228881836</v>
      </c>
      <c r="D21" s="207">
        <v>13.84000015258789</v>
      </c>
      <c r="E21" s="207">
        <v>14.229999542236328</v>
      </c>
      <c r="F21" s="207">
        <v>13.819999694824219</v>
      </c>
      <c r="G21" s="207">
        <v>14.319999694824219</v>
      </c>
      <c r="H21" s="207">
        <v>15.390000343322754</v>
      </c>
      <c r="I21" s="207">
        <v>15.710000038146973</v>
      </c>
      <c r="J21" s="207">
        <v>17.700000762939453</v>
      </c>
      <c r="K21" s="207">
        <v>17.540000915527344</v>
      </c>
      <c r="L21" s="207">
        <v>18.469999313354492</v>
      </c>
      <c r="M21" s="207">
        <v>17.860000610351562</v>
      </c>
      <c r="N21" s="207">
        <v>18.190000534057617</v>
      </c>
      <c r="O21" s="207">
        <v>17.670000076293945</v>
      </c>
      <c r="P21" s="207">
        <v>18.389999389648438</v>
      </c>
      <c r="Q21" s="207">
        <v>17.860000610351562</v>
      </c>
      <c r="R21" s="207">
        <v>17.209999084472656</v>
      </c>
      <c r="S21" s="207">
        <v>16.700000762939453</v>
      </c>
      <c r="T21" s="207">
        <v>17.15999984741211</v>
      </c>
      <c r="U21" s="207">
        <v>17.579999923706055</v>
      </c>
      <c r="V21" s="207">
        <v>17.809999465942383</v>
      </c>
      <c r="W21" s="207">
        <v>15.770000457763672</v>
      </c>
      <c r="X21" s="207">
        <v>15.109999656677246</v>
      </c>
      <c r="Y21" s="207">
        <v>14.670000076293945</v>
      </c>
      <c r="Z21" s="214">
        <f t="shared" si="0"/>
        <v>16.296250065167744</v>
      </c>
      <c r="AA21" s="151">
        <v>19.25</v>
      </c>
      <c r="AB21" s="152" t="s">
        <v>242</v>
      </c>
      <c r="AC21" s="2">
        <v>19</v>
      </c>
      <c r="AD21" s="151">
        <v>13.170000076293945</v>
      </c>
      <c r="AE21" s="253" t="s">
        <v>243</v>
      </c>
      <c r="AF21" s="1"/>
    </row>
    <row r="22" spans="1:32" ht="11.25" customHeight="1">
      <c r="A22" s="223">
        <v>20</v>
      </c>
      <c r="B22" s="209">
        <v>15.029999732971191</v>
      </c>
      <c r="C22" s="209">
        <v>14.9399995803833</v>
      </c>
      <c r="D22" s="209">
        <v>14.90999984741211</v>
      </c>
      <c r="E22" s="209">
        <v>15.130000114440918</v>
      </c>
      <c r="F22" s="209">
        <v>14.829999923706055</v>
      </c>
      <c r="G22" s="209">
        <v>14.630000114440918</v>
      </c>
      <c r="H22" s="209">
        <v>14.84000015258789</v>
      </c>
      <c r="I22" s="209">
        <v>14.770000457763672</v>
      </c>
      <c r="J22" s="209">
        <v>15.390000343322754</v>
      </c>
      <c r="K22" s="209">
        <v>16.25</v>
      </c>
      <c r="L22" s="209">
        <v>16.65999984741211</v>
      </c>
      <c r="M22" s="209">
        <v>19.809999465942383</v>
      </c>
      <c r="N22" s="209">
        <v>19.889999389648438</v>
      </c>
      <c r="O22" s="209">
        <v>21</v>
      </c>
      <c r="P22" s="209">
        <v>19.979999542236328</v>
      </c>
      <c r="Q22" s="209">
        <v>20.530000686645508</v>
      </c>
      <c r="R22" s="209">
        <v>19.8700008392334</v>
      </c>
      <c r="S22" s="209">
        <v>18.6299991607666</v>
      </c>
      <c r="T22" s="209">
        <v>18.850000381469727</v>
      </c>
      <c r="U22" s="209">
        <v>16.780000686645508</v>
      </c>
      <c r="V22" s="209">
        <v>14.59000015258789</v>
      </c>
      <c r="W22" s="209">
        <v>14.59000015258789</v>
      </c>
      <c r="X22" s="209">
        <v>13.699999809265137</v>
      </c>
      <c r="Y22" s="209">
        <v>12.84000015258789</v>
      </c>
      <c r="Z22" s="224">
        <f t="shared" si="0"/>
        <v>16.601666688919067</v>
      </c>
      <c r="AA22" s="157">
        <v>21.700000762939453</v>
      </c>
      <c r="AB22" s="210" t="s">
        <v>244</v>
      </c>
      <c r="AC22" s="211">
        <v>20</v>
      </c>
      <c r="AD22" s="157">
        <v>12.84000015258789</v>
      </c>
      <c r="AE22" s="254" t="s">
        <v>26</v>
      </c>
      <c r="AF22" s="1"/>
    </row>
    <row r="23" spans="1:32" ht="11.25" customHeight="1">
      <c r="A23" s="215">
        <v>21</v>
      </c>
      <c r="B23" s="207">
        <v>12.5</v>
      </c>
      <c r="C23" s="207">
        <v>11.229999542236328</v>
      </c>
      <c r="D23" s="207">
        <v>11.029999732971191</v>
      </c>
      <c r="E23" s="207">
        <v>10.859999656677246</v>
      </c>
      <c r="F23" s="207">
        <v>10.520000457763672</v>
      </c>
      <c r="G23" s="207">
        <v>11.550000190734863</v>
      </c>
      <c r="H23" s="207">
        <v>13.140000343322754</v>
      </c>
      <c r="I23" s="207">
        <v>16.450000762939453</v>
      </c>
      <c r="J23" s="207">
        <v>18.600000381469727</v>
      </c>
      <c r="K23" s="207">
        <v>20.84000015258789</v>
      </c>
      <c r="L23" s="207">
        <v>19.729999542236328</v>
      </c>
      <c r="M23" s="207">
        <v>19.520000457763672</v>
      </c>
      <c r="N23" s="207">
        <v>18.979999542236328</v>
      </c>
      <c r="O23" s="207">
        <v>17.049999237060547</v>
      </c>
      <c r="P23" s="207">
        <v>17.56999969482422</v>
      </c>
      <c r="Q23" s="207">
        <v>17.079999923706055</v>
      </c>
      <c r="R23" s="207">
        <v>16.389999389648438</v>
      </c>
      <c r="S23" s="207">
        <v>15.9399995803833</v>
      </c>
      <c r="T23" s="207">
        <v>15.65999984741211</v>
      </c>
      <c r="U23" s="207">
        <v>15.8100004196167</v>
      </c>
      <c r="V23" s="207">
        <v>16.600000381469727</v>
      </c>
      <c r="W23" s="207">
        <v>16.110000610351562</v>
      </c>
      <c r="X23" s="207">
        <v>16.15999984741211</v>
      </c>
      <c r="Y23" s="207">
        <v>16.469999313354492</v>
      </c>
      <c r="Z23" s="214">
        <f t="shared" si="0"/>
        <v>15.65791662534078</v>
      </c>
      <c r="AA23" s="151">
        <v>23.5</v>
      </c>
      <c r="AB23" s="152" t="s">
        <v>245</v>
      </c>
      <c r="AC23" s="2">
        <v>21</v>
      </c>
      <c r="AD23" s="151">
        <v>10.34000015258789</v>
      </c>
      <c r="AE23" s="253" t="s">
        <v>226</v>
      </c>
      <c r="AF23" s="1"/>
    </row>
    <row r="24" spans="1:32" ht="11.25" customHeight="1">
      <c r="A24" s="215">
        <v>22</v>
      </c>
      <c r="B24" s="207">
        <v>16.389999389648438</v>
      </c>
      <c r="C24" s="207">
        <v>14.550000190734863</v>
      </c>
      <c r="D24" s="207">
        <v>13.5</v>
      </c>
      <c r="E24" s="207">
        <v>13.210000038146973</v>
      </c>
      <c r="F24" s="207">
        <v>12.90999984741211</v>
      </c>
      <c r="G24" s="207">
        <v>14.109999656677246</v>
      </c>
      <c r="H24" s="207">
        <v>16.40999984741211</v>
      </c>
      <c r="I24" s="207">
        <v>18.989999771118164</v>
      </c>
      <c r="J24" s="207">
        <v>18.18000030517578</v>
      </c>
      <c r="K24" s="207">
        <v>20.09000015258789</v>
      </c>
      <c r="L24" s="207">
        <v>20.649999618530273</v>
      </c>
      <c r="M24" s="207">
        <v>21.56999969482422</v>
      </c>
      <c r="N24" s="207">
        <v>20.799999237060547</v>
      </c>
      <c r="O24" s="207">
        <v>20.15999984741211</v>
      </c>
      <c r="P24" s="207">
        <v>20.530000686645508</v>
      </c>
      <c r="Q24" s="207">
        <v>20.6200008392334</v>
      </c>
      <c r="R24" s="207">
        <v>20.06999969482422</v>
      </c>
      <c r="S24" s="207">
        <v>19.709999084472656</v>
      </c>
      <c r="T24" s="207">
        <v>20.06999969482422</v>
      </c>
      <c r="U24" s="207">
        <v>20.639999389648438</v>
      </c>
      <c r="V24" s="207">
        <v>20.59000015258789</v>
      </c>
      <c r="W24" s="207">
        <v>20.270000457763672</v>
      </c>
      <c r="X24" s="207">
        <v>19.700000762939453</v>
      </c>
      <c r="Y24" s="207">
        <v>19.31999969482422</v>
      </c>
      <c r="Z24" s="214">
        <f t="shared" si="0"/>
        <v>18.459999918937683</v>
      </c>
      <c r="AA24" s="151">
        <v>21.579999923706055</v>
      </c>
      <c r="AB24" s="152" t="s">
        <v>246</v>
      </c>
      <c r="AC24" s="2">
        <v>22</v>
      </c>
      <c r="AD24" s="151">
        <v>12.789999961853027</v>
      </c>
      <c r="AE24" s="253" t="s">
        <v>247</v>
      </c>
      <c r="AF24" s="1"/>
    </row>
    <row r="25" spans="1:32" ht="11.25" customHeight="1">
      <c r="A25" s="215">
        <v>23</v>
      </c>
      <c r="B25" s="207">
        <v>18.280000686645508</v>
      </c>
      <c r="C25" s="207">
        <v>17.540000915527344</v>
      </c>
      <c r="D25" s="207">
        <v>17.389999389648438</v>
      </c>
      <c r="E25" s="207">
        <v>17.079999923706055</v>
      </c>
      <c r="F25" s="207">
        <v>17</v>
      </c>
      <c r="G25" s="207">
        <v>17.280000686645508</v>
      </c>
      <c r="H25" s="207">
        <v>19.420000076293945</v>
      </c>
      <c r="I25" s="207">
        <v>21.84000015258789</v>
      </c>
      <c r="J25" s="207">
        <v>24.520000457763672</v>
      </c>
      <c r="K25" s="207">
        <v>24.59000015258789</v>
      </c>
      <c r="L25" s="207">
        <v>24.489999771118164</v>
      </c>
      <c r="M25" s="207">
        <v>24.1200008392334</v>
      </c>
      <c r="N25" s="207">
        <v>23.84000015258789</v>
      </c>
      <c r="O25" s="207">
        <v>23.920000076293945</v>
      </c>
      <c r="P25" s="207">
        <v>22.8799991607666</v>
      </c>
      <c r="Q25" s="207">
        <v>22.649999618530273</v>
      </c>
      <c r="R25" s="207">
        <v>22.81999969482422</v>
      </c>
      <c r="S25" s="207">
        <v>21.969999313354492</v>
      </c>
      <c r="T25" s="207">
        <v>21.40999984741211</v>
      </c>
      <c r="U25" s="207">
        <v>21.280000686645508</v>
      </c>
      <c r="V25" s="207">
        <v>17.770000457763672</v>
      </c>
      <c r="W25" s="207">
        <v>17.40999984741211</v>
      </c>
      <c r="X25" s="207">
        <v>17.440000534057617</v>
      </c>
      <c r="Y25" s="207">
        <v>17.540000915527344</v>
      </c>
      <c r="Z25" s="214">
        <f t="shared" si="0"/>
        <v>20.603333473205566</v>
      </c>
      <c r="AA25" s="151">
        <v>25.15999984741211</v>
      </c>
      <c r="AB25" s="152" t="s">
        <v>248</v>
      </c>
      <c r="AC25" s="2">
        <v>23</v>
      </c>
      <c r="AD25" s="151">
        <v>16.780000686645508</v>
      </c>
      <c r="AE25" s="253" t="s">
        <v>249</v>
      </c>
      <c r="AF25" s="1"/>
    </row>
    <row r="26" spans="1:32" ht="11.25" customHeight="1">
      <c r="A26" s="215">
        <v>24</v>
      </c>
      <c r="B26" s="207">
        <v>16.5</v>
      </c>
      <c r="C26" s="207">
        <v>17.290000915527344</v>
      </c>
      <c r="D26" s="207">
        <v>16.770000457763672</v>
      </c>
      <c r="E26" s="207">
        <v>17.170000076293945</v>
      </c>
      <c r="F26" s="207">
        <v>17.100000381469727</v>
      </c>
      <c r="G26" s="207">
        <v>16.950000762939453</v>
      </c>
      <c r="H26" s="207">
        <v>18.040000915527344</v>
      </c>
      <c r="I26" s="207">
        <v>18.329999923706055</v>
      </c>
      <c r="J26" s="207">
        <v>18.3799991607666</v>
      </c>
      <c r="K26" s="207">
        <v>19.809999465942383</v>
      </c>
      <c r="L26" s="207">
        <v>20.030000686645508</v>
      </c>
      <c r="M26" s="207">
        <v>19.959999084472656</v>
      </c>
      <c r="N26" s="207">
        <v>19.770000457763672</v>
      </c>
      <c r="O26" s="207">
        <v>20.450000762939453</v>
      </c>
      <c r="P26" s="207">
        <v>20.90999984741211</v>
      </c>
      <c r="Q26" s="207">
        <v>19.829999923706055</v>
      </c>
      <c r="R26" s="207">
        <v>20.75</v>
      </c>
      <c r="S26" s="207">
        <v>21.170000076293945</v>
      </c>
      <c r="T26" s="207">
        <v>19.989999771118164</v>
      </c>
      <c r="U26" s="207">
        <v>18.84000015258789</v>
      </c>
      <c r="V26" s="207">
        <v>18.3700008392334</v>
      </c>
      <c r="W26" s="207">
        <v>17.600000381469727</v>
      </c>
      <c r="X26" s="207">
        <v>16.600000381469727</v>
      </c>
      <c r="Y26" s="207">
        <v>16.149999618530273</v>
      </c>
      <c r="Z26" s="214">
        <f t="shared" si="0"/>
        <v>18.615000168482464</v>
      </c>
      <c r="AA26" s="151">
        <v>21.389999389648438</v>
      </c>
      <c r="AB26" s="152" t="s">
        <v>250</v>
      </c>
      <c r="AC26" s="2">
        <v>24</v>
      </c>
      <c r="AD26" s="151">
        <v>15.9399995803833</v>
      </c>
      <c r="AE26" s="253" t="s">
        <v>251</v>
      </c>
      <c r="AF26" s="1"/>
    </row>
    <row r="27" spans="1:32" ht="11.25" customHeight="1">
      <c r="A27" s="215">
        <v>25</v>
      </c>
      <c r="B27" s="207">
        <v>16.010000228881836</v>
      </c>
      <c r="C27" s="207">
        <v>16.040000915527344</v>
      </c>
      <c r="D27" s="207">
        <v>16.09000015258789</v>
      </c>
      <c r="E27" s="207">
        <v>16.049999237060547</v>
      </c>
      <c r="F27" s="207">
        <v>16.1299991607666</v>
      </c>
      <c r="G27" s="207">
        <v>16.18000030517578</v>
      </c>
      <c r="H27" s="207">
        <v>16.450000762939453</v>
      </c>
      <c r="I27" s="207">
        <v>17.030000686645508</v>
      </c>
      <c r="J27" s="207">
        <v>17.030000686645508</v>
      </c>
      <c r="K27" s="207">
        <v>18.559999465942383</v>
      </c>
      <c r="L27" s="207">
        <v>18.770000457763672</v>
      </c>
      <c r="M27" s="207">
        <v>15.850000381469727</v>
      </c>
      <c r="N27" s="207">
        <v>16.209999084472656</v>
      </c>
      <c r="O27" s="207">
        <v>16.030000686645508</v>
      </c>
      <c r="P27" s="207">
        <v>16.889999389648438</v>
      </c>
      <c r="Q27" s="207">
        <v>16.84000015258789</v>
      </c>
      <c r="R27" s="207">
        <v>15.34000015258789</v>
      </c>
      <c r="S27" s="207">
        <v>15.770000457763672</v>
      </c>
      <c r="T27" s="207">
        <v>15.640000343322754</v>
      </c>
      <c r="U27" s="207">
        <v>15.770000457763672</v>
      </c>
      <c r="V27" s="207">
        <v>15.770000457763672</v>
      </c>
      <c r="W27" s="207">
        <v>15.59000015258789</v>
      </c>
      <c r="X27" s="207">
        <v>14.739999771118164</v>
      </c>
      <c r="Y27" s="207">
        <v>14.069999694824219</v>
      </c>
      <c r="Z27" s="214">
        <f t="shared" si="0"/>
        <v>16.202083468437195</v>
      </c>
      <c r="AA27" s="151">
        <v>19.030000686645508</v>
      </c>
      <c r="AB27" s="152" t="s">
        <v>252</v>
      </c>
      <c r="AC27" s="2">
        <v>25</v>
      </c>
      <c r="AD27" s="151">
        <v>13.989999771118164</v>
      </c>
      <c r="AE27" s="253" t="s">
        <v>165</v>
      </c>
      <c r="AF27" s="1"/>
    </row>
    <row r="28" spans="1:32" ht="11.25" customHeight="1">
      <c r="A28" s="215">
        <v>26</v>
      </c>
      <c r="B28" s="207">
        <v>14.430000305175781</v>
      </c>
      <c r="C28" s="207">
        <v>15.949999809265137</v>
      </c>
      <c r="D28" s="207">
        <v>14.960000038146973</v>
      </c>
      <c r="E28" s="207">
        <v>14.319999694824219</v>
      </c>
      <c r="F28" s="207">
        <v>15.010000228881836</v>
      </c>
      <c r="G28" s="207">
        <v>15.899999618530273</v>
      </c>
      <c r="H28" s="207">
        <v>17.510000228881836</v>
      </c>
      <c r="I28" s="207">
        <v>19.889999389648438</v>
      </c>
      <c r="J28" s="207">
        <v>20.950000762939453</v>
      </c>
      <c r="K28" s="207">
        <v>20.149999618530273</v>
      </c>
      <c r="L28" s="207">
        <v>19.229999542236328</v>
      </c>
      <c r="M28" s="207">
        <v>18.329999923706055</v>
      </c>
      <c r="N28" s="207">
        <v>18.6299991607666</v>
      </c>
      <c r="O28" s="207">
        <v>18.540000915527344</v>
      </c>
      <c r="P28" s="207">
        <v>18.43000030517578</v>
      </c>
      <c r="Q28" s="207">
        <v>18.299999237060547</v>
      </c>
      <c r="R28" s="207">
        <v>18.510000228881836</v>
      </c>
      <c r="S28" s="207">
        <v>17.969999313354492</v>
      </c>
      <c r="T28" s="207">
        <v>16.520000457763672</v>
      </c>
      <c r="U28" s="207">
        <v>17.31999969482422</v>
      </c>
      <c r="V28" s="207">
        <v>16.739999771118164</v>
      </c>
      <c r="W28" s="207">
        <v>16.360000610351562</v>
      </c>
      <c r="X28" s="207">
        <v>16.030000686645508</v>
      </c>
      <c r="Y28" s="207">
        <v>15.380000114440918</v>
      </c>
      <c r="Z28" s="214">
        <f t="shared" si="0"/>
        <v>17.306666652361553</v>
      </c>
      <c r="AA28" s="151">
        <v>21.559999465942383</v>
      </c>
      <c r="AB28" s="152" t="s">
        <v>253</v>
      </c>
      <c r="AC28" s="2">
        <v>26</v>
      </c>
      <c r="AD28" s="151">
        <v>13.770000457763672</v>
      </c>
      <c r="AE28" s="253" t="s">
        <v>254</v>
      </c>
      <c r="AF28" s="1"/>
    </row>
    <row r="29" spans="1:32" ht="11.25" customHeight="1">
      <c r="A29" s="215">
        <v>27</v>
      </c>
      <c r="B29" s="207">
        <v>14.930000305175781</v>
      </c>
      <c r="C29" s="207">
        <v>14.529999732971191</v>
      </c>
      <c r="D29" s="207">
        <v>13.949999809265137</v>
      </c>
      <c r="E29" s="207">
        <v>13.619999885559082</v>
      </c>
      <c r="F29" s="207">
        <v>13.579999923706055</v>
      </c>
      <c r="G29" s="207">
        <v>14.3100004196167</v>
      </c>
      <c r="H29" s="207">
        <v>15.5</v>
      </c>
      <c r="I29" s="207">
        <v>17.479999542236328</v>
      </c>
      <c r="J29" s="207">
        <v>19.59000015258789</v>
      </c>
      <c r="K29" s="207">
        <v>20.540000915527344</v>
      </c>
      <c r="L29" s="207">
        <v>20.270000457763672</v>
      </c>
      <c r="M29" s="207">
        <v>21.209999084472656</v>
      </c>
      <c r="N29" s="207">
        <v>19.100000381469727</v>
      </c>
      <c r="O29" s="207">
        <v>17.200000762939453</v>
      </c>
      <c r="P29" s="207">
        <v>17.360000610351562</v>
      </c>
      <c r="Q29" s="207">
        <v>17.5</v>
      </c>
      <c r="R29" s="207">
        <v>17.200000762939453</v>
      </c>
      <c r="S29" s="207">
        <v>16.610000610351562</v>
      </c>
      <c r="T29" s="207">
        <v>16.290000915527344</v>
      </c>
      <c r="U29" s="207">
        <v>15.75</v>
      </c>
      <c r="V29" s="207">
        <v>15.149999618530273</v>
      </c>
      <c r="W29" s="207">
        <v>14.729999542236328</v>
      </c>
      <c r="X29" s="207">
        <v>14.420000076293945</v>
      </c>
      <c r="Y29" s="207">
        <v>14.420000076293945</v>
      </c>
      <c r="Z29" s="214">
        <f t="shared" si="0"/>
        <v>16.46833348274231</v>
      </c>
      <c r="AA29" s="151">
        <v>21.709999084472656</v>
      </c>
      <c r="AB29" s="152" t="s">
        <v>37</v>
      </c>
      <c r="AC29" s="2">
        <v>27</v>
      </c>
      <c r="AD29" s="151">
        <v>13.180000305175781</v>
      </c>
      <c r="AE29" s="253" t="s">
        <v>255</v>
      </c>
      <c r="AF29" s="1"/>
    </row>
    <row r="30" spans="1:32" ht="11.25" customHeight="1">
      <c r="A30" s="215">
        <v>28</v>
      </c>
      <c r="B30" s="207">
        <v>14.100000381469727</v>
      </c>
      <c r="C30" s="207">
        <v>13.710000038146973</v>
      </c>
      <c r="D30" s="207">
        <v>13.569999694824219</v>
      </c>
      <c r="E30" s="207">
        <v>14.029999732971191</v>
      </c>
      <c r="F30" s="207">
        <v>14.270000457763672</v>
      </c>
      <c r="G30" s="207">
        <v>14.569999694824219</v>
      </c>
      <c r="H30" s="207">
        <v>15.90999984741211</v>
      </c>
      <c r="I30" s="207">
        <v>16.989999771118164</v>
      </c>
      <c r="J30" s="207">
        <v>16.260000228881836</v>
      </c>
      <c r="K30" s="207">
        <v>17.1200008392334</v>
      </c>
      <c r="L30" s="207">
        <v>16.959999084472656</v>
      </c>
      <c r="M30" s="207">
        <v>17.3700008392334</v>
      </c>
      <c r="N30" s="207">
        <v>16.6200008392334</v>
      </c>
      <c r="O30" s="207">
        <v>16.360000610351562</v>
      </c>
      <c r="P30" s="207">
        <v>15.5</v>
      </c>
      <c r="Q30" s="207">
        <v>15.40999984741211</v>
      </c>
      <c r="R30" s="207">
        <v>14.729999542236328</v>
      </c>
      <c r="S30" s="207">
        <v>14.239999771118164</v>
      </c>
      <c r="T30" s="207">
        <v>14.119999885559082</v>
      </c>
      <c r="U30" s="207">
        <v>14.020000457763672</v>
      </c>
      <c r="V30" s="207">
        <v>13.880000114440918</v>
      </c>
      <c r="W30" s="207">
        <v>13.779999732971191</v>
      </c>
      <c r="X30" s="207">
        <v>13.600000381469727</v>
      </c>
      <c r="Y30" s="207">
        <v>12.930000305175781</v>
      </c>
      <c r="Z30" s="214">
        <f t="shared" si="0"/>
        <v>15.002083420753479</v>
      </c>
      <c r="AA30" s="151">
        <v>18.010000228881836</v>
      </c>
      <c r="AB30" s="152" t="s">
        <v>212</v>
      </c>
      <c r="AC30" s="2">
        <v>28</v>
      </c>
      <c r="AD30" s="151">
        <v>12.930000305175781</v>
      </c>
      <c r="AE30" s="253" t="s">
        <v>26</v>
      </c>
      <c r="AF30" s="1"/>
    </row>
    <row r="31" spans="1:32" ht="11.25" customHeight="1">
      <c r="A31" s="215">
        <v>29</v>
      </c>
      <c r="B31" s="207">
        <v>12.819999694824219</v>
      </c>
      <c r="C31" s="207">
        <v>12.84000015258789</v>
      </c>
      <c r="D31" s="207">
        <v>12.430000305175781</v>
      </c>
      <c r="E31" s="207">
        <v>12.510000228881836</v>
      </c>
      <c r="F31" s="207">
        <v>12.270000457763672</v>
      </c>
      <c r="G31" s="207">
        <v>12.069999694824219</v>
      </c>
      <c r="H31" s="207">
        <v>11.949999809265137</v>
      </c>
      <c r="I31" s="207">
        <v>12.079999923706055</v>
      </c>
      <c r="J31" s="207">
        <v>12.3100004196167</v>
      </c>
      <c r="K31" s="207">
        <v>12.420000076293945</v>
      </c>
      <c r="L31" s="207">
        <v>12.510000228881836</v>
      </c>
      <c r="M31" s="207">
        <v>12.930000305175781</v>
      </c>
      <c r="N31" s="207">
        <v>13.3100004196167</v>
      </c>
      <c r="O31" s="207">
        <v>13.5600004196167</v>
      </c>
      <c r="P31" s="207">
        <v>13.720000267028809</v>
      </c>
      <c r="Q31" s="207">
        <v>13.359999656677246</v>
      </c>
      <c r="R31" s="207">
        <v>13.220000267028809</v>
      </c>
      <c r="S31" s="207">
        <v>13.109999656677246</v>
      </c>
      <c r="T31" s="207">
        <v>13.09000015258789</v>
      </c>
      <c r="U31" s="207">
        <v>13.210000038146973</v>
      </c>
      <c r="V31" s="207">
        <v>12.9399995803833</v>
      </c>
      <c r="W31" s="207">
        <v>12.760000228881836</v>
      </c>
      <c r="X31" s="207">
        <v>12.90999984741211</v>
      </c>
      <c r="Y31" s="207">
        <v>12.930000305175781</v>
      </c>
      <c r="Z31" s="214">
        <f t="shared" si="0"/>
        <v>12.802500089009603</v>
      </c>
      <c r="AA31" s="151">
        <v>13.739999771118164</v>
      </c>
      <c r="AB31" s="152" t="s">
        <v>256</v>
      </c>
      <c r="AC31" s="2">
        <v>29</v>
      </c>
      <c r="AD31" s="151">
        <v>11.880000114440918</v>
      </c>
      <c r="AE31" s="253" t="s">
        <v>257</v>
      </c>
      <c r="AF31" s="1"/>
    </row>
    <row r="32" spans="1:32" ht="11.25" customHeight="1">
      <c r="A32" s="215">
        <v>30</v>
      </c>
      <c r="B32" s="207">
        <v>13.09000015258789</v>
      </c>
      <c r="C32" s="207">
        <v>13.010000228881836</v>
      </c>
      <c r="D32" s="207">
        <v>12.920000076293945</v>
      </c>
      <c r="E32" s="207">
        <v>12.850000381469727</v>
      </c>
      <c r="F32" s="207">
        <v>12.800000190734863</v>
      </c>
      <c r="G32" s="207">
        <v>12.930000305175781</v>
      </c>
      <c r="H32" s="207">
        <v>13.109999656677246</v>
      </c>
      <c r="I32" s="207">
        <v>13.569999694824219</v>
      </c>
      <c r="J32" s="207">
        <v>13.720000267028809</v>
      </c>
      <c r="K32" s="207">
        <v>14.449999809265137</v>
      </c>
      <c r="L32" s="207">
        <v>14.079999923706055</v>
      </c>
      <c r="M32" s="207">
        <v>13.359999656677246</v>
      </c>
      <c r="N32" s="207">
        <v>13.390000343322754</v>
      </c>
      <c r="O32" s="207">
        <v>13.40999984741211</v>
      </c>
      <c r="P32" s="207">
        <v>13.359999656677246</v>
      </c>
      <c r="Q32" s="207">
        <v>12.930000305175781</v>
      </c>
      <c r="R32" s="207">
        <v>11.890000343322754</v>
      </c>
      <c r="S32" s="207">
        <v>11.350000381469727</v>
      </c>
      <c r="T32" s="207">
        <v>11.039999961853027</v>
      </c>
      <c r="U32" s="207">
        <v>10.930000305175781</v>
      </c>
      <c r="V32" s="207">
        <v>11.050000190734863</v>
      </c>
      <c r="W32" s="207">
        <v>11.279999732971191</v>
      </c>
      <c r="X32" s="207">
        <v>11.270000457763672</v>
      </c>
      <c r="Y32" s="207">
        <v>11.539999961853027</v>
      </c>
      <c r="Z32" s="214">
        <f t="shared" si="0"/>
        <v>12.638750076293945</v>
      </c>
      <c r="AA32" s="151">
        <v>14.510000228881836</v>
      </c>
      <c r="AB32" s="152" t="s">
        <v>258</v>
      </c>
      <c r="AC32" s="2">
        <v>30</v>
      </c>
      <c r="AD32" s="151">
        <v>10.869999885559082</v>
      </c>
      <c r="AE32" s="253" t="s">
        <v>259</v>
      </c>
      <c r="AF32" s="1"/>
    </row>
    <row r="33" spans="1:32" ht="11.25" customHeight="1">
      <c r="A33" s="215">
        <v>31</v>
      </c>
      <c r="B33" s="207">
        <v>12.109999656677246</v>
      </c>
      <c r="C33" s="207">
        <v>12.569999694824219</v>
      </c>
      <c r="D33" s="207">
        <v>13.100000381469727</v>
      </c>
      <c r="E33" s="207">
        <v>13.170000076293945</v>
      </c>
      <c r="F33" s="207">
        <v>13.149999618530273</v>
      </c>
      <c r="G33" s="207">
        <v>13.069999694824219</v>
      </c>
      <c r="H33" s="207">
        <v>12.369999885559082</v>
      </c>
      <c r="I33" s="207">
        <v>12.260000228881836</v>
      </c>
      <c r="J33" s="207">
        <v>12.010000228881836</v>
      </c>
      <c r="K33" s="207">
        <v>12.210000038146973</v>
      </c>
      <c r="L33" s="207">
        <v>12.180000305175781</v>
      </c>
      <c r="M33" s="207">
        <v>11.630000114440918</v>
      </c>
      <c r="N33" s="207">
        <v>12.359999656677246</v>
      </c>
      <c r="O33" s="207">
        <v>12.970000267028809</v>
      </c>
      <c r="P33" s="207">
        <v>13.850000381469727</v>
      </c>
      <c r="Q33" s="207">
        <v>13.829999923706055</v>
      </c>
      <c r="R33" s="207">
        <v>13.119999885559082</v>
      </c>
      <c r="S33" s="207">
        <v>12.460000038146973</v>
      </c>
      <c r="T33" s="207">
        <v>12.380000114440918</v>
      </c>
      <c r="U33" s="207">
        <v>12.829999923706055</v>
      </c>
      <c r="V33" s="207">
        <v>12.369999885559082</v>
      </c>
      <c r="W33" s="207">
        <v>12.34000015258789</v>
      </c>
      <c r="X33" s="207">
        <v>12.34000015258789</v>
      </c>
      <c r="Y33" s="207">
        <v>12.279999732971191</v>
      </c>
      <c r="Z33" s="214">
        <f t="shared" si="0"/>
        <v>12.62333333492279</v>
      </c>
      <c r="AA33" s="151">
        <v>14.069999694824219</v>
      </c>
      <c r="AB33" s="152" t="s">
        <v>260</v>
      </c>
      <c r="AC33" s="2">
        <v>31</v>
      </c>
      <c r="AD33" s="151">
        <v>11.489999771118164</v>
      </c>
      <c r="AE33" s="253" t="s">
        <v>126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13.807096758196431</v>
      </c>
      <c r="C34" s="217">
        <f t="shared" si="1"/>
        <v>13.682903351322297</v>
      </c>
      <c r="D34" s="217">
        <f t="shared" si="1"/>
        <v>13.412903293486565</v>
      </c>
      <c r="E34" s="217">
        <f t="shared" si="1"/>
        <v>13.323548378482942</v>
      </c>
      <c r="F34" s="217">
        <f t="shared" si="1"/>
        <v>13.181935494945895</v>
      </c>
      <c r="G34" s="217">
        <f t="shared" si="1"/>
        <v>13.45064523143153</v>
      </c>
      <c r="H34" s="217">
        <f t="shared" si="1"/>
        <v>14.310000050452448</v>
      </c>
      <c r="I34" s="217">
        <f t="shared" si="1"/>
        <v>15.346451667047315</v>
      </c>
      <c r="J34" s="217">
        <f t="shared" si="1"/>
        <v>16.300967862529138</v>
      </c>
      <c r="K34" s="217">
        <f t="shared" si="1"/>
        <v>17.19387094436153</v>
      </c>
      <c r="L34" s="217">
        <f t="shared" si="1"/>
        <v>16.84032246374315</v>
      </c>
      <c r="M34" s="217">
        <f t="shared" si="1"/>
        <v>16.933871084643947</v>
      </c>
      <c r="N34" s="217">
        <f t="shared" si="1"/>
        <v>16.648709574053363</v>
      </c>
      <c r="O34" s="217">
        <f t="shared" si="1"/>
        <v>16.536451678122244</v>
      </c>
      <c r="P34" s="217">
        <f t="shared" si="1"/>
        <v>16.39677413817375</v>
      </c>
      <c r="Q34" s="217">
        <f t="shared" si="1"/>
        <v>16.133548428935388</v>
      </c>
      <c r="R34" s="217">
        <f>AVERAGE(R3:R33)</f>
        <v>15.663548377252393</v>
      </c>
      <c r="S34" s="217">
        <f aca="true" t="shared" si="2" ref="S34:Y34">AVERAGE(S3:S33)</f>
        <v>15.399677307375017</v>
      </c>
      <c r="T34" s="217">
        <f t="shared" si="2"/>
        <v>15.15612909870763</v>
      </c>
      <c r="U34" s="217">
        <f t="shared" si="2"/>
        <v>15.079032313439154</v>
      </c>
      <c r="V34" s="217">
        <f t="shared" si="2"/>
        <v>14.805806436846334</v>
      </c>
      <c r="W34" s="217">
        <f t="shared" si="2"/>
        <v>14.475483894348145</v>
      </c>
      <c r="X34" s="217">
        <f t="shared" si="2"/>
        <v>14.211935597081338</v>
      </c>
      <c r="Y34" s="217">
        <f t="shared" si="2"/>
        <v>13.854516213940036</v>
      </c>
      <c r="Z34" s="217">
        <f>AVERAGE(B3:Y33)</f>
        <v>15.089422068288249</v>
      </c>
      <c r="AA34" s="218">
        <f>(AVERAGE(最高))</f>
        <v>18.677419354838708</v>
      </c>
      <c r="AB34" s="219"/>
      <c r="AC34" s="220"/>
      <c r="AD34" s="218">
        <f>(AVERAGE(最低))</f>
        <v>12.215161323547363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25.15999984741211</v>
      </c>
      <c r="C46" s="3">
        <v>23</v>
      </c>
      <c r="D46" s="159" t="s">
        <v>248</v>
      </c>
      <c r="E46" s="197"/>
      <c r="F46" s="156"/>
      <c r="G46" s="157">
        <f>MIN(最低)</f>
        <v>8.359999656677246</v>
      </c>
      <c r="H46" s="3">
        <v>12</v>
      </c>
      <c r="I46" s="255" t="s">
        <v>191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11.8100004196167</v>
      </c>
      <c r="C3" s="207">
        <v>11.770000457763672</v>
      </c>
      <c r="D3" s="207">
        <v>11.380000114440918</v>
      </c>
      <c r="E3" s="207">
        <v>11.3100004196167</v>
      </c>
      <c r="F3" s="207">
        <v>11.039999961853027</v>
      </c>
      <c r="G3" s="207">
        <v>11.84000015258789</v>
      </c>
      <c r="H3" s="207">
        <v>13.569999694824219</v>
      </c>
      <c r="I3" s="207">
        <v>15.420000076293945</v>
      </c>
      <c r="J3" s="207">
        <v>15.859999656677246</v>
      </c>
      <c r="K3" s="207">
        <v>16.770000457763672</v>
      </c>
      <c r="L3" s="207">
        <v>16.770000457763672</v>
      </c>
      <c r="M3" s="207">
        <v>15.869999885559082</v>
      </c>
      <c r="N3" s="207">
        <v>13.5</v>
      </c>
      <c r="O3" s="207">
        <v>14.869999885559082</v>
      </c>
      <c r="P3" s="207">
        <v>13.720000267028809</v>
      </c>
      <c r="Q3" s="207">
        <v>13.399999618530273</v>
      </c>
      <c r="R3" s="207">
        <v>14.109999656677246</v>
      </c>
      <c r="S3" s="207">
        <v>14.40999984741211</v>
      </c>
      <c r="T3" s="207">
        <v>13.739999771118164</v>
      </c>
      <c r="U3" s="207">
        <v>14.149999618530273</v>
      </c>
      <c r="V3" s="207">
        <v>13.739999771118164</v>
      </c>
      <c r="W3" s="207">
        <v>13.930000305175781</v>
      </c>
      <c r="X3" s="207">
        <v>14.4399995803833</v>
      </c>
      <c r="Y3" s="207">
        <v>15.210000038146973</v>
      </c>
      <c r="Z3" s="214">
        <f aca="true" t="shared" si="0" ref="Z3:Z32">AVERAGE(B3:Y3)</f>
        <v>13.859583338101706</v>
      </c>
      <c r="AA3" s="257">
        <v>18</v>
      </c>
      <c r="AB3" s="256" t="s">
        <v>223</v>
      </c>
      <c r="AC3" s="2">
        <v>1</v>
      </c>
      <c r="AD3" s="151">
        <v>10.930000305175781</v>
      </c>
      <c r="AE3" s="253" t="s">
        <v>261</v>
      </c>
      <c r="AF3" s="1"/>
    </row>
    <row r="4" spans="1:32" ht="11.25" customHeight="1">
      <c r="A4" s="215">
        <v>2</v>
      </c>
      <c r="B4" s="207">
        <v>14.170000076293945</v>
      </c>
      <c r="C4" s="207">
        <v>13.210000038146973</v>
      </c>
      <c r="D4" s="207">
        <v>13.210000038146973</v>
      </c>
      <c r="E4" s="207">
        <v>13.0600004196167</v>
      </c>
      <c r="F4" s="207">
        <v>13.109999656677246</v>
      </c>
      <c r="G4" s="207">
        <v>14.119999885559082</v>
      </c>
      <c r="H4" s="207">
        <v>14.779999732971191</v>
      </c>
      <c r="I4" s="207">
        <v>16.600000381469727</v>
      </c>
      <c r="J4" s="207">
        <v>17.8799991607666</v>
      </c>
      <c r="K4" s="207">
        <v>16.1299991607666</v>
      </c>
      <c r="L4" s="207">
        <v>17.59000015258789</v>
      </c>
      <c r="M4" s="207">
        <v>15.640000343322754</v>
      </c>
      <c r="N4" s="207">
        <v>17.3700008392334</v>
      </c>
      <c r="O4" s="207">
        <v>16.399999618530273</v>
      </c>
      <c r="P4" s="207">
        <v>15.479999542236328</v>
      </c>
      <c r="Q4" s="207">
        <v>15.699999809265137</v>
      </c>
      <c r="R4" s="207">
        <v>16.100000381469727</v>
      </c>
      <c r="S4" s="208">
        <v>16.049999237060547</v>
      </c>
      <c r="T4" s="207">
        <v>15.3100004196167</v>
      </c>
      <c r="U4" s="207">
        <v>14.25</v>
      </c>
      <c r="V4" s="207">
        <v>14.899999618530273</v>
      </c>
      <c r="W4" s="207">
        <v>14.989999771118164</v>
      </c>
      <c r="X4" s="207">
        <v>15.15999984741211</v>
      </c>
      <c r="Y4" s="207">
        <v>15.420000076293945</v>
      </c>
      <c r="Z4" s="214">
        <f t="shared" si="0"/>
        <v>15.276249925295511</v>
      </c>
      <c r="AA4" s="257">
        <v>18.350000381469727</v>
      </c>
      <c r="AB4" s="256" t="s">
        <v>262</v>
      </c>
      <c r="AC4" s="2">
        <v>2</v>
      </c>
      <c r="AD4" s="151">
        <v>13.039999961853027</v>
      </c>
      <c r="AE4" s="253" t="s">
        <v>161</v>
      </c>
      <c r="AF4" s="1"/>
    </row>
    <row r="5" spans="1:32" ht="11.25" customHeight="1">
      <c r="A5" s="215">
        <v>3</v>
      </c>
      <c r="B5" s="207">
        <v>15.930000305175781</v>
      </c>
      <c r="C5" s="207">
        <v>15.789999961853027</v>
      </c>
      <c r="D5" s="207">
        <v>15.65999984741211</v>
      </c>
      <c r="E5" s="207">
        <v>15.229999542236328</v>
      </c>
      <c r="F5" s="207">
        <v>14.930000305175781</v>
      </c>
      <c r="G5" s="207">
        <v>14.970000267028809</v>
      </c>
      <c r="H5" s="207">
        <v>15.239999771118164</v>
      </c>
      <c r="I5" s="207">
        <v>15.010000228881836</v>
      </c>
      <c r="J5" s="207">
        <v>13.770000457763672</v>
      </c>
      <c r="K5" s="207">
        <v>14.270000457763672</v>
      </c>
      <c r="L5" s="207">
        <v>14.4399995803833</v>
      </c>
      <c r="M5" s="207">
        <v>14.420000076293945</v>
      </c>
      <c r="N5" s="207">
        <v>14.350000381469727</v>
      </c>
      <c r="O5" s="207">
        <v>14.529999732971191</v>
      </c>
      <c r="P5" s="207">
        <v>14.359999656677246</v>
      </c>
      <c r="Q5" s="207">
        <v>14.270000457763672</v>
      </c>
      <c r="R5" s="207">
        <v>13.930000305175781</v>
      </c>
      <c r="S5" s="207">
        <v>13.800000190734863</v>
      </c>
      <c r="T5" s="207">
        <v>13.90999984741211</v>
      </c>
      <c r="U5" s="207">
        <v>14.359999656677246</v>
      </c>
      <c r="V5" s="207">
        <v>14.460000038146973</v>
      </c>
      <c r="W5" s="207">
        <v>14.470000267028809</v>
      </c>
      <c r="X5" s="207">
        <v>14.489999771118164</v>
      </c>
      <c r="Y5" s="207">
        <v>14.640000343322754</v>
      </c>
      <c r="Z5" s="214">
        <f t="shared" si="0"/>
        <v>14.634583393732706</v>
      </c>
      <c r="AA5" s="257">
        <v>16.139999389648438</v>
      </c>
      <c r="AB5" s="256" t="s">
        <v>263</v>
      </c>
      <c r="AC5" s="2">
        <v>3</v>
      </c>
      <c r="AD5" s="151">
        <v>13.479999542236328</v>
      </c>
      <c r="AE5" s="253" t="s">
        <v>264</v>
      </c>
      <c r="AF5" s="1"/>
    </row>
    <row r="6" spans="1:32" ht="11.25" customHeight="1">
      <c r="A6" s="215">
        <v>4</v>
      </c>
      <c r="B6" s="207">
        <v>14.829999923706055</v>
      </c>
      <c r="C6" s="207">
        <v>14.960000038146973</v>
      </c>
      <c r="D6" s="207">
        <v>15.079999923706055</v>
      </c>
      <c r="E6" s="207">
        <v>15.0600004196167</v>
      </c>
      <c r="F6" s="207">
        <v>15.470000267028809</v>
      </c>
      <c r="G6" s="207">
        <v>15.970000267028809</v>
      </c>
      <c r="H6" s="207">
        <v>16.8700008392334</v>
      </c>
      <c r="I6" s="207">
        <v>17.979999542236328</v>
      </c>
      <c r="J6" s="207">
        <v>19</v>
      </c>
      <c r="K6" s="207">
        <v>19.5</v>
      </c>
      <c r="L6" s="207">
        <v>19.3799991607666</v>
      </c>
      <c r="M6" s="207">
        <v>18.8700008392334</v>
      </c>
      <c r="N6" s="207">
        <v>18.229999542236328</v>
      </c>
      <c r="O6" s="207">
        <v>17.75</v>
      </c>
      <c r="P6" s="207">
        <v>17.450000762939453</v>
      </c>
      <c r="Q6" s="207">
        <v>17.65999984741211</v>
      </c>
      <c r="R6" s="207">
        <v>17.540000915527344</v>
      </c>
      <c r="S6" s="207">
        <v>16.530000686645508</v>
      </c>
      <c r="T6" s="207">
        <v>15.880000114440918</v>
      </c>
      <c r="U6" s="207">
        <v>15.65999984741211</v>
      </c>
      <c r="V6" s="207">
        <v>15.430000305175781</v>
      </c>
      <c r="W6" s="207">
        <v>15.130000114440918</v>
      </c>
      <c r="X6" s="207">
        <v>15.039999961853027</v>
      </c>
      <c r="Y6" s="207">
        <v>15.010000228881836</v>
      </c>
      <c r="Z6" s="214">
        <f t="shared" si="0"/>
        <v>16.67833348115285</v>
      </c>
      <c r="AA6" s="257">
        <v>20.270000457763672</v>
      </c>
      <c r="AB6" s="256" t="s">
        <v>95</v>
      </c>
      <c r="AC6" s="2">
        <v>4</v>
      </c>
      <c r="AD6" s="151">
        <v>14.630000114440918</v>
      </c>
      <c r="AE6" s="253" t="s">
        <v>265</v>
      </c>
      <c r="AF6" s="1"/>
    </row>
    <row r="7" spans="1:32" ht="11.25" customHeight="1">
      <c r="A7" s="215">
        <v>5</v>
      </c>
      <c r="B7" s="207">
        <v>15.039999961853027</v>
      </c>
      <c r="C7" s="207">
        <v>14.8100004196167</v>
      </c>
      <c r="D7" s="207">
        <v>13.899999618530273</v>
      </c>
      <c r="E7" s="207">
        <v>13.359999656677246</v>
      </c>
      <c r="F7" s="207">
        <v>14.550000190734863</v>
      </c>
      <c r="G7" s="207">
        <v>15.640000343322754</v>
      </c>
      <c r="H7" s="207">
        <v>17.030000686645508</v>
      </c>
      <c r="I7" s="207">
        <v>17.40999984741211</v>
      </c>
      <c r="J7" s="207">
        <v>18.010000228881836</v>
      </c>
      <c r="K7" s="207">
        <v>18.700000762939453</v>
      </c>
      <c r="L7" s="207">
        <v>18.420000076293945</v>
      </c>
      <c r="M7" s="207">
        <v>17.09000015258789</v>
      </c>
      <c r="N7" s="207">
        <v>17.280000686645508</v>
      </c>
      <c r="O7" s="207">
        <v>18</v>
      </c>
      <c r="P7" s="207">
        <v>17.860000610351562</v>
      </c>
      <c r="Q7" s="207">
        <v>18.139999389648438</v>
      </c>
      <c r="R7" s="207">
        <v>17.799999237060547</v>
      </c>
      <c r="S7" s="207">
        <v>17.030000686645508</v>
      </c>
      <c r="T7" s="207">
        <v>16.59000015258789</v>
      </c>
      <c r="U7" s="207">
        <v>16.93000030517578</v>
      </c>
      <c r="V7" s="207">
        <v>17.360000610351562</v>
      </c>
      <c r="W7" s="207">
        <v>16.8700008392334</v>
      </c>
      <c r="X7" s="207">
        <v>17.149999618530273</v>
      </c>
      <c r="Y7" s="207">
        <v>16.520000457763672</v>
      </c>
      <c r="Z7" s="214">
        <f t="shared" si="0"/>
        <v>16.728750189145405</v>
      </c>
      <c r="AA7" s="257">
        <v>19.709999084472656</v>
      </c>
      <c r="AB7" s="256" t="s">
        <v>266</v>
      </c>
      <c r="AC7" s="2">
        <v>5</v>
      </c>
      <c r="AD7" s="151">
        <v>13.289999961853027</v>
      </c>
      <c r="AE7" s="253" t="s">
        <v>267</v>
      </c>
      <c r="AF7" s="1"/>
    </row>
    <row r="8" spans="1:32" ht="11.25" customHeight="1">
      <c r="A8" s="215">
        <v>6</v>
      </c>
      <c r="B8" s="207">
        <v>16.489999771118164</v>
      </c>
      <c r="C8" s="207">
        <v>16.5</v>
      </c>
      <c r="D8" s="207">
        <v>16.600000381469727</v>
      </c>
      <c r="E8" s="207">
        <v>16.670000076293945</v>
      </c>
      <c r="F8" s="207">
        <v>16.709999084472656</v>
      </c>
      <c r="G8" s="207">
        <v>17.049999237060547</v>
      </c>
      <c r="H8" s="207">
        <v>17.15999984741211</v>
      </c>
      <c r="I8" s="207">
        <v>17.56999969482422</v>
      </c>
      <c r="J8" s="207">
        <v>18.110000610351562</v>
      </c>
      <c r="K8" s="207">
        <v>19.059999465942383</v>
      </c>
      <c r="L8" s="207">
        <v>19.729999542236328</v>
      </c>
      <c r="M8" s="207">
        <v>20.420000076293945</v>
      </c>
      <c r="N8" s="207">
        <v>20.600000381469727</v>
      </c>
      <c r="O8" s="207">
        <v>20.260000228881836</v>
      </c>
      <c r="P8" s="207">
        <v>22.139999389648438</v>
      </c>
      <c r="Q8" s="207">
        <v>20.940000534057617</v>
      </c>
      <c r="R8" s="207">
        <v>21.149999618530273</v>
      </c>
      <c r="S8" s="207">
        <v>20.700000762939453</v>
      </c>
      <c r="T8" s="207">
        <v>19.979999542236328</v>
      </c>
      <c r="U8" s="207">
        <v>18.809999465942383</v>
      </c>
      <c r="V8" s="207">
        <v>19.209999084472656</v>
      </c>
      <c r="W8" s="207">
        <v>19.079999923706055</v>
      </c>
      <c r="X8" s="207">
        <v>18.579999923706055</v>
      </c>
      <c r="Y8" s="207">
        <v>18.6200008392334</v>
      </c>
      <c r="Z8" s="214">
        <f t="shared" si="0"/>
        <v>18.839166561762493</v>
      </c>
      <c r="AA8" s="257">
        <v>22.540000915527344</v>
      </c>
      <c r="AB8" s="256" t="s">
        <v>268</v>
      </c>
      <c r="AC8" s="2">
        <v>6</v>
      </c>
      <c r="AD8" s="151">
        <v>16.209999084472656</v>
      </c>
      <c r="AE8" s="253" t="s">
        <v>269</v>
      </c>
      <c r="AF8" s="1"/>
    </row>
    <row r="9" spans="1:32" ht="11.25" customHeight="1">
      <c r="A9" s="215">
        <v>7</v>
      </c>
      <c r="B9" s="207">
        <v>19.010000228881836</v>
      </c>
      <c r="C9" s="207">
        <v>18.440000534057617</v>
      </c>
      <c r="D9" s="207">
        <v>17.8799991607666</v>
      </c>
      <c r="E9" s="207">
        <v>16.709999084472656</v>
      </c>
      <c r="F9" s="207">
        <v>16.8700008392334</v>
      </c>
      <c r="G9" s="207">
        <v>17.600000381469727</v>
      </c>
      <c r="H9" s="207">
        <v>19.329999923706055</v>
      </c>
      <c r="I9" s="207">
        <v>20.209999084472656</v>
      </c>
      <c r="J9" s="207">
        <v>20.040000915527344</v>
      </c>
      <c r="K9" s="207">
        <v>21.559999465942383</v>
      </c>
      <c r="L9" s="207">
        <v>21.8799991607666</v>
      </c>
      <c r="M9" s="207">
        <v>21.780000686645508</v>
      </c>
      <c r="N9" s="207">
        <v>21.790000915527344</v>
      </c>
      <c r="O9" s="207">
        <v>21.549999237060547</v>
      </c>
      <c r="P9" s="207">
        <v>19.799999237060547</v>
      </c>
      <c r="Q9" s="207">
        <v>20.010000228881836</v>
      </c>
      <c r="R9" s="207">
        <v>19.139999389648438</v>
      </c>
      <c r="S9" s="207">
        <v>18.959999084472656</v>
      </c>
      <c r="T9" s="207">
        <v>18.520000457763672</v>
      </c>
      <c r="U9" s="207">
        <v>18.600000381469727</v>
      </c>
      <c r="V9" s="207">
        <v>18.860000610351562</v>
      </c>
      <c r="W9" s="207">
        <v>18.3700008392334</v>
      </c>
      <c r="X9" s="207">
        <v>18.030000686645508</v>
      </c>
      <c r="Y9" s="207">
        <v>17.719999313354492</v>
      </c>
      <c r="Z9" s="214">
        <f t="shared" si="0"/>
        <v>19.27749999364217</v>
      </c>
      <c r="AA9" s="257">
        <v>22.860000610351562</v>
      </c>
      <c r="AB9" s="256" t="s">
        <v>270</v>
      </c>
      <c r="AC9" s="2">
        <v>7</v>
      </c>
      <c r="AD9" s="151">
        <v>16.5</v>
      </c>
      <c r="AE9" s="253" t="s">
        <v>271</v>
      </c>
      <c r="AF9" s="1"/>
    </row>
    <row r="10" spans="1:32" ht="11.25" customHeight="1">
      <c r="A10" s="215">
        <v>8</v>
      </c>
      <c r="B10" s="207">
        <v>17.760000228881836</v>
      </c>
      <c r="C10" s="207">
        <v>17.360000610351562</v>
      </c>
      <c r="D10" s="207">
        <v>17.15999984741211</v>
      </c>
      <c r="E10" s="207">
        <v>17.18000030517578</v>
      </c>
      <c r="F10" s="207">
        <v>17.110000610351562</v>
      </c>
      <c r="G10" s="207">
        <v>17.469999313354492</v>
      </c>
      <c r="H10" s="207">
        <v>17.850000381469727</v>
      </c>
      <c r="I10" s="207">
        <v>19.170000076293945</v>
      </c>
      <c r="J10" s="207">
        <v>19.43000030517578</v>
      </c>
      <c r="K10" s="207">
        <v>19.920000076293945</v>
      </c>
      <c r="L10" s="207">
        <v>19.8700008392334</v>
      </c>
      <c r="M10" s="207">
        <v>21.15999984741211</v>
      </c>
      <c r="N10" s="207">
        <v>19.799999237060547</v>
      </c>
      <c r="O10" s="207">
        <v>21.420000076293945</v>
      </c>
      <c r="P10" s="207">
        <v>21.489999771118164</v>
      </c>
      <c r="Q10" s="207">
        <v>20.190000534057617</v>
      </c>
      <c r="R10" s="207">
        <v>19.280000686645508</v>
      </c>
      <c r="S10" s="207">
        <v>18.950000762939453</v>
      </c>
      <c r="T10" s="207">
        <v>17.299999237060547</v>
      </c>
      <c r="U10" s="207">
        <v>16.860000610351562</v>
      </c>
      <c r="V10" s="207">
        <v>17.65999984741211</v>
      </c>
      <c r="W10" s="207">
        <v>17.729999542236328</v>
      </c>
      <c r="X10" s="207">
        <v>18.209999084472656</v>
      </c>
      <c r="Y10" s="207">
        <v>18.1200008392334</v>
      </c>
      <c r="Z10" s="214">
        <f t="shared" si="0"/>
        <v>18.68541677792867</v>
      </c>
      <c r="AA10" s="257">
        <v>21.93000030517578</v>
      </c>
      <c r="AB10" s="256" t="s">
        <v>272</v>
      </c>
      <c r="AC10" s="2">
        <v>8</v>
      </c>
      <c r="AD10" s="151">
        <v>16.739999771118164</v>
      </c>
      <c r="AE10" s="253" t="s">
        <v>273</v>
      </c>
      <c r="AF10" s="1"/>
    </row>
    <row r="11" spans="1:32" ht="11.25" customHeight="1">
      <c r="A11" s="215">
        <v>9</v>
      </c>
      <c r="B11" s="207">
        <v>17.850000381469727</v>
      </c>
      <c r="C11" s="207">
        <v>17.729999542236328</v>
      </c>
      <c r="D11" s="207">
        <v>17.719999313354492</v>
      </c>
      <c r="E11" s="207">
        <v>17.670000076293945</v>
      </c>
      <c r="F11" s="207">
        <v>17.93000030517578</v>
      </c>
      <c r="G11" s="207">
        <v>17.969999313354492</v>
      </c>
      <c r="H11" s="207">
        <v>18.43000030517578</v>
      </c>
      <c r="I11" s="207">
        <v>19.700000762939453</v>
      </c>
      <c r="J11" s="207">
        <v>19.479999542236328</v>
      </c>
      <c r="K11" s="207">
        <v>20.579999923706055</v>
      </c>
      <c r="L11" s="207">
        <v>19.6200008392334</v>
      </c>
      <c r="M11" s="207">
        <v>19</v>
      </c>
      <c r="N11" s="207">
        <v>19.770000457763672</v>
      </c>
      <c r="O11" s="207">
        <v>19.690000534057617</v>
      </c>
      <c r="P11" s="207">
        <v>20.1200008392334</v>
      </c>
      <c r="Q11" s="207">
        <v>21.559999465942383</v>
      </c>
      <c r="R11" s="207">
        <v>20.3700008392334</v>
      </c>
      <c r="S11" s="207">
        <v>17.399999618530273</v>
      </c>
      <c r="T11" s="207">
        <v>17.739999771118164</v>
      </c>
      <c r="U11" s="207">
        <v>17.8700008392334</v>
      </c>
      <c r="V11" s="207">
        <v>17.610000610351562</v>
      </c>
      <c r="W11" s="207">
        <v>17.6200008392334</v>
      </c>
      <c r="X11" s="207">
        <v>17.209999084472656</v>
      </c>
      <c r="Y11" s="207">
        <v>16.639999389648438</v>
      </c>
      <c r="Z11" s="214">
        <f t="shared" si="0"/>
        <v>18.636666774749756</v>
      </c>
      <c r="AA11" s="257">
        <v>21.6200008392334</v>
      </c>
      <c r="AB11" s="256" t="s">
        <v>111</v>
      </c>
      <c r="AC11" s="2">
        <v>9</v>
      </c>
      <c r="AD11" s="151">
        <v>16.549999237060547</v>
      </c>
      <c r="AE11" s="253" t="s">
        <v>274</v>
      </c>
      <c r="AF11" s="1"/>
    </row>
    <row r="12" spans="1:32" ht="11.25" customHeight="1">
      <c r="A12" s="223">
        <v>10</v>
      </c>
      <c r="B12" s="209">
        <v>16.059999465942383</v>
      </c>
      <c r="C12" s="209">
        <v>15.489999771118164</v>
      </c>
      <c r="D12" s="209">
        <v>14.989999771118164</v>
      </c>
      <c r="E12" s="209">
        <v>14.739999771118164</v>
      </c>
      <c r="F12" s="209">
        <v>14.680000305175781</v>
      </c>
      <c r="G12" s="209">
        <v>14.779999732971191</v>
      </c>
      <c r="H12" s="209">
        <v>14.319999694824219</v>
      </c>
      <c r="I12" s="209">
        <v>14.920000076293945</v>
      </c>
      <c r="J12" s="209">
        <v>19.739999771118164</v>
      </c>
      <c r="K12" s="209">
        <v>18.5</v>
      </c>
      <c r="L12" s="209">
        <v>16.850000381469727</v>
      </c>
      <c r="M12" s="209">
        <v>16.309999465942383</v>
      </c>
      <c r="N12" s="209">
        <v>17.09000015258789</v>
      </c>
      <c r="O12" s="209">
        <v>17.93000030517578</v>
      </c>
      <c r="P12" s="209">
        <v>17.639999389648438</v>
      </c>
      <c r="Q12" s="209">
        <v>16.84000015258789</v>
      </c>
      <c r="R12" s="209">
        <v>17.110000610351562</v>
      </c>
      <c r="S12" s="209">
        <v>16.389999389648438</v>
      </c>
      <c r="T12" s="209">
        <v>15.789999961853027</v>
      </c>
      <c r="U12" s="209">
        <v>16.229999542236328</v>
      </c>
      <c r="V12" s="209">
        <v>16.3700008392334</v>
      </c>
      <c r="W12" s="209">
        <v>16.479999542236328</v>
      </c>
      <c r="X12" s="209">
        <v>16.200000762939453</v>
      </c>
      <c r="Y12" s="209">
        <v>16.139999389648438</v>
      </c>
      <c r="Z12" s="224">
        <f t="shared" si="0"/>
        <v>16.316249926884968</v>
      </c>
      <c r="AA12" s="257">
        <v>20.229999542236328</v>
      </c>
      <c r="AB12" s="256" t="s">
        <v>275</v>
      </c>
      <c r="AC12" s="211">
        <v>10</v>
      </c>
      <c r="AD12" s="157">
        <v>13.710000038146973</v>
      </c>
      <c r="AE12" s="254" t="s">
        <v>276</v>
      </c>
      <c r="AF12" s="1"/>
    </row>
    <row r="13" spans="1:32" ht="11.25" customHeight="1">
      <c r="A13" s="215">
        <v>11</v>
      </c>
      <c r="B13" s="207">
        <v>16.1299991607666</v>
      </c>
      <c r="C13" s="207">
        <v>15.9399995803833</v>
      </c>
      <c r="D13" s="207">
        <v>15.75</v>
      </c>
      <c r="E13" s="207">
        <v>16.149999618530273</v>
      </c>
      <c r="F13" s="207">
        <v>16.43000030517578</v>
      </c>
      <c r="G13" s="207">
        <v>17.649999618530273</v>
      </c>
      <c r="H13" s="207">
        <v>18.389999389648438</v>
      </c>
      <c r="I13" s="207">
        <v>20.200000762939453</v>
      </c>
      <c r="J13" s="207">
        <v>20.579999923706055</v>
      </c>
      <c r="K13" s="207">
        <v>22.040000915527344</v>
      </c>
      <c r="L13" s="207">
        <v>21.760000228881836</v>
      </c>
      <c r="M13" s="207">
        <v>21.649999618530273</v>
      </c>
      <c r="N13" s="207">
        <v>19.940000534057617</v>
      </c>
      <c r="O13" s="207">
        <v>20.489999771118164</v>
      </c>
      <c r="P13" s="207">
        <v>21.530000686645508</v>
      </c>
      <c r="Q13" s="207">
        <v>21.969999313354492</v>
      </c>
      <c r="R13" s="207">
        <v>20.329999923706055</v>
      </c>
      <c r="S13" s="207">
        <v>19.579999923706055</v>
      </c>
      <c r="T13" s="207">
        <v>19.1299991607666</v>
      </c>
      <c r="U13" s="207">
        <v>18.420000076293945</v>
      </c>
      <c r="V13" s="207">
        <v>19.670000076293945</v>
      </c>
      <c r="W13" s="207">
        <v>17.799999237060547</v>
      </c>
      <c r="X13" s="207">
        <v>18.260000228881836</v>
      </c>
      <c r="Y13" s="207">
        <v>19.219999313354492</v>
      </c>
      <c r="Z13" s="214">
        <f t="shared" si="0"/>
        <v>19.12541655699412</v>
      </c>
      <c r="AA13" s="257">
        <v>22.649999618530273</v>
      </c>
      <c r="AB13" s="256" t="s">
        <v>277</v>
      </c>
      <c r="AC13" s="2">
        <v>11</v>
      </c>
      <c r="AD13" s="151">
        <v>15.670000076293945</v>
      </c>
      <c r="AE13" s="253" t="s">
        <v>278</v>
      </c>
      <c r="AF13" s="1"/>
    </row>
    <row r="14" spans="1:32" ht="11.25" customHeight="1">
      <c r="A14" s="215">
        <v>12</v>
      </c>
      <c r="B14" s="207">
        <v>18.950000762939453</v>
      </c>
      <c r="C14" s="207">
        <v>19.1200008392334</v>
      </c>
      <c r="D14" s="207">
        <v>18.040000915527344</v>
      </c>
      <c r="E14" s="207">
        <v>16</v>
      </c>
      <c r="F14" s="207">
        <v>16.3799991607666</v>
      </c>
      <c r="G14" s="207">
        <v>17.899999618530273</v>
      </c>
      <c r="H14" s="207">
        <v>18.030000686645508</v>
      </c>
      <c r="I14" s="207">
        <v>18.420000076293945</v>
      </c>
      <c r="J14" s="207">
        <v>18.190000534057617</v>
      </c>
      <c r="K14" s="207">
        <v>17.979999542236328</v>
      </c>
      <c r="L14" s="207">
        <v>17.09000015258789</v>
      </c>
      <c r="M14" s="207">
        <v>15.529999732971191</v>
      </c>
      <c r="N14" s="207">
        <v>15.84000015258789</v>
      </c>
      <c r="O14" s="207">
        <v>15.829999923706055</v>
      </c>
      <c r="P14" s="207">
        <v>17.600000381469727</v>
      </c>
      <c r="Q14" s="207">
        <v>18.399999618530273</v>
      </c>
      <c r="R14" s="207">
        <v>18.559999465942383</v>
      </c>
      <c r="S14" s="207">
        <v>18.149999618530273</v>
      </c>
      <c r="T14" s="207">
        <v>17.389999389648438</v>
      </c>
      <c r="U14" s="207">
        <v>16.709999084472656</v>
      </c>
      <c r="V14" s="207">
        <v>17.040000915527344</v>
      </c>
      <c r="W14" s="207">
        <v>17.020000457763672</v>
      </c>
      <c r="X14" s="207">
        <v>14.600000381469727</v>
      </c>
      <c r="Y14" s="207">
        <v>14.279999732971191</v>
      </c>
      <c r="Z14" s="214">
        <f t="shared" si="0"/>
        <v>17.210416714350384</v>
      </c>
      <c r="AA14" s="257">
        <v>19.239999771118164</v>
      </c>
      <c r="AB14" s="256" t="s">
        <v>31</v>
      </c>
      <c r="AC14" s="2">
        <v>12</v>
      </c>
      <c r="AD14" s="151">
        <v>14.140000343322754</v>
      </c>
      <c r="AE14" s="253" t="s">
        <v>279</v>
      </c>
      <c r="AF14" s="1"/>
    </row>
    <row r="15" spans="1:32" ht="11.25" customHeight="1">
      <c r="A15" s="215">
        <v>13</v>
      </c>
      <c r="B15" s="207">
        <v>13.489999771118164</v>
      </c>
      <c r="C15" s="207">
        <v>13.069999694824219</v>
      </c>
      <c r="D15" s="207">
        <v>12.899999618530273</v>
      </c>
      <c r="E15" s="207">
        <v>12.369999885559082</v>
      </c>
      <c r="F15" s="207">
        <v>12.300000190734863</v>
      </c>
      <c r="G15" s="207">
        <v>14.100000381469727</v>
      </c>
      <c r="H15" s="207">
        <v>16.040000915527344</v>
      </c>
      <c r="I15" s="207">
        <v>17.799999237060547</v>
      </c>
      <c r="J15" s="207">
        <v>20.479999542236328</v>
      </c>
      <c r="K15" s="207">
        <v>23.350000381469727</v>
      </c>
      <c r="L15" s="207">
        <v>22.700000762939453</v>
      </c>
      <c r="M15" s="207">
        <v>21.399999618530273</v>
      </c>
      <c r="N15" s="207">
        <v>20.399999618530273</v>
      </c>
      <c r="O15" s="207">
        <v>21.25</v>
      </c>
      <c r="P15" s="207">
        <v>21.170000076293945</v>
      </c>
      <c r="Q15" s="207">
        <v>21.450000762939453</v>
      </c>
      <c r="R15" s="207">
        <v>20.920000076293945</v>
      </c>
      <c r="S15" s="207">
        <v>21.989999771118164</v>
      </c>
      <c r="T15" s="207">
        <v>22.5</v>
      </c>
      <c r="U15" s="207">
        <v>22.549999237060547</v>
      </c>
      <c r="V15" s="207">
        <v>21.75</v>
      </c>
      <c r="W15" s="207">
        <v>21.170000076293945</v>
      </c>
      <c r="X15" s="207">
        <v>20.3799991607666</v>
      </c>
      <c r="Y15" s="207">
        <v>19.65999984741211</v>
      </c>
      <c r="Z15" s="214">
        <f t="shared" si="0"/>
        <v>18.96624994277954</v>
      </c>
      <c r="AA15" s="257">
        <v>25</v>
      </c>
      <c r="AB15" s="256" t="s">
        <v>280</v>
      </c>
      <c r="AC15" s="2">
        <v>13</v>
      </c>
      <c r="AD15" s="151">
        <v>12.140000343322754</v>
      </c>
      <c r="AE15" s="253" t="s">
        <v>281</v>
      </c>
      <c r="AF15" s="1"/>
    </row>
    <row r="16" spans="1:32" ht="11.25" customHeight="1">
      <c r="A16" s="215">
        <v>14</v>
      </c>
      <c r="B16" s="207">
        <v>19.309999465942383</v>
      </c>
      <c r="C16" s="207">
        <v>17.440000534057617</v>
      </c>
      <c r="D16" s="207">
        <v>16.889999389648438</v>
      </c>
      <c r="E16" s="207">
        <v>16.739999771118164</v>
      </c>
      <c r="F16" s="207">
        <v>16.520000457763672</v>
      </c>
      <c r="G16" s="207">
        <v>18.25</v>
      </c>
      <c r="H16" s="207">
        <v>19.940000534057617</v>
      </c>
      <c r="I16" s="207">
        <v>21.1200008392334</v>
      </c>
      <c r="J16" s="207">
        <v>21.200000762939453</v>
      </c>
      <c r="K16" s="207">
        <v>20.450000762939453</v>
      </c>
      <c r="L16" s="207">
        <v>20.190000534057617</v>
      </c>
      <c r="M16" s="207">
        <v>20.209999084472656</v>
      </c>
      <c r="N16" s="207">
        <v>19.190000534057617</v>
      </c>
      <c r="O16" s="207">
        <v>19.559999465942383</v>
      </c>
      <c r="P16" s="207">
        <v>20.209999084472656</v>
      </c>
      <c r="Q16" s="207">
        <v>19.6200008392334</v>
      </c>
      <c r="R16" s="207">
        <v>18.65999984741211</v>
      </c>
      <c r="S16" s="207">
        <v>18.09000015258789</v>
      </c>
      <c r="T16" s="207">
        <v>17.989999771118164</v>
      </c>
      <c r="U16" s="207">
        <v>17.81999969482422</v>
      </c>
      <c r="V16" s="207">
        <v>17.549999237060547</v>
      </c>
      <c r="W16" s="207">
        <v>17.1200008392334</v>
      </c>
      <c r="X16" s="207">
        <v>16.59000015258789</v>
      </c>
      <c r="Y16" s="207">
        <v>16.15999984741211</v>
      </c>
      <c r="Z16" s="214">
        <f t="shared" si="0"/>
        <v>18.617500066757202</v>
      </c>
      <c r="AA16" s="257">
        <v>22.350000381469727</v>
      </c>
      <c r="AB16" s="256" t="s">
        <v>282</v>
      </c>
      <c r="AC16" s="2">
        <v>14</v>
      </c>
      <c r="AD16" s="151">
        <v>16.09000015258789</v>
      </c>
      <c r="AE16" s="253" t="s">
        <v>182</v>
      </c>
      <c r="AF16" s="1"/>
    </row>
    <row r="17" spans="1:32" ht="11.25" customHeight="1">
      <c r="A17" s="215">
        <v>15</v>
      </c>
      <c r="B17" s="207">
        <v>16.06999969482422</v>
      </c>
      <c r="C17" s="207">
        <v>15.399999618530273</v>
      </c>
      <c r="D17" s="207">
        <v>15.5</v>
      </c>
      <c r="E17" s="207">
        <v>15.109999656677246</v>
      </c>
      <c r="F17" s="207">
        <v>15.010000228881836</v>
      </c>
      <c r="G17" s="207">
        <v>15.710000038146973</v>
      </c>
      <c r="H17" s="207">
        <v>17</v>
      </c>
      <c r="I17" s="207">
        <v>17.729999542236328</v>
      </c>
      <c r="J17" s="207">
        <v>17.309999465942383</v>
      </c>
      <c r="K17" s="207">
        <v>17.719999313354492</v>
      </c>
      <c r="L17" s="207">
        <v>17.959999084472656</v>
      </c>
      <c r="M17" s="207">
        <v>18.8799991607666</v>
      </c>
      <c r="N17" s="207">
        <v>18.719999313354492</v>
      </c>
      <c r="O17" s="207">
        <v>18.219999313354492</v>
      </c>
      <c r="P17" s="207">
        <v>17.81999969482422</v>
      </c>
      <c r="Q17" s="207">
        <v>18.3799991607666</v>
      </c>
      <c r="R17" s="207">
        <v>18.149999618530273</v>
      </c>
      <c r="S17" s="207">
        <v>17.719999313354492</v>
      </c>
      <c r="T17" s="207">
        <v>17.420000076293945</v>
      </c>
      <c r="U17" s="207">
        <v>17.06999969482422</v>
      </c>
      <c r="V17" s="207">
        <v>17.350000381469727</v>
      </c>
      <c r="W17" s="207">
        <v>17</v>
      </c>
      <c r="X17" s="207">
        <v>16.860000610351562</v>
      </c>
      <c r="Y17" s="207">
        <v>16.510000228881836</v>
      </c>
      <c r="Z17" s="214">
        <f t="shared" si="0"/>
        <v>17.109166383743286</v>
      </c>
      <c r="AA17" s="257">
        <v>20.100000381469727</v>
      </c>
      <c r="AB17" s="256" t="s">
        <v>27</v>
      </c>
      <c r="AC17" s="2">
        <v>15</v>
      </c>
      <c r="AD17" s="151">
        <v>14.510000228881836</v>
      </c>
      <c r="AE17" s="253" t="s">
        <v>283</v>
      </c>
      <c r="AF17" s="1"/>
    </row>
    <row r="18" spans="1:32" ht="11.25" customHeight="1">
      <c r="A18" s="215">
        <v>16</v>
      </c>
      <c r="B18" s="207">
        <v>15.739999771118164</v>
      </c>
      <c r="C18" s="207">
        <v>15.550000190734863</v>
      </c>
      <c r="D18" s="207">
        <v>15.239999771118164</v>
      </c>
      <c r="E18" s="207">
        <v>14.829999923706055</v>
      </c>
      <c r="F18" s="207">
        <v>14.949999809265137</v>
      </c>
      <c r="G18" s="207">
        <v>16.399999618530273</v>
      </c>
      <c r="H18" s="207">
        <v>18.049999237060547</v>
      </c>
      <c r="I18" s="207">
        <v>20.75</v>
      </c>
      <c r="J18" s="207">
        <v>20.200000762939453</v>
      </c>
      <c r="K18" s="207">
        <v>20.559999465942383</v>
      </c>
      <c r="L18" s="207">
        <v>21.010000228881836</v>
      </c>
      <c r="M18" s="207">
        <v>22.260000228881836</v>
      </c>
      <c r="N18" s="207">
        <v>21.260000228881836</v>
      </c>
      <c r="O18" s="207">
        <v>21.700000762939453</v>
      </c>
      <c r="P18" s="207">
        <v>21.68000030517578</v>
      </c>
      <c r="Q18" s="207">
        <v>21.350000381469727</v>
      </c>
      <c r="R18" s="207">
        <v>20.389999389648438</v>
      </c>
      <c r="S18" s="207">
        <v>20.110000610351562</v>
      </c>
      <c r="T18" s="207">
        <v>19.969999313354492</v>
      </c>
      <c r="U18" s="207">
        <v>19.600000381469727</v>
      </c>
      <c r="V18" s="207">
        <v>19.600000381469727</v>
      </c>
      <c r="W18" s="207">
        <v>19.809999465942383</v>
      </c>
      <c r="X18" s="207">
        <v>18.950000762939453</v>
      </c>
      <c r="Y18" s="207">
        <v>19.020000457763672</v>
      </c>
      <c r="Z18" s="214">
        <f t="shared" si="0"/>
        <v>19.12416672706604</v>
      </c>
      <c r="AA18" s="257">
        <v>22.65999984741211</v>
      </c>
      <c r="AB18" s="256" t="s">
        <v>272</v>
      </c>
      <c r="AC18" s="2">
        <v>16</v>
      </c>
      <c r="AD18" s="151">
        <v>14.779999732971191</v>
      </c>
      <c r="AE18" s="253" t="s">
        <v>284</v>
      </c>
      <c r="AF18" s="1"/>
    </row>
    <row r="19" spans="1:32" ht="11.25" customHeight="1">
      <c r="A19" s="215">
        <v>17</v>
      </c>
      <c r="B19" s="207">
        <v>18.360000610351562</v>
      </c>
      <c r="C19" s="207">
        <v>18.549999237060547</v>
      </c>
      <c r="D19" s="207">
        <v>18.200000762939453</v>
      </c>
      <c r="E19" s="207">
        <v>17.860000610351562</v>
      </c>
      <c r="F19" s="207">
        <v>18.020000457763672</v>
      </c>
      <c r="G19" s="207">
        <v>18.049999237060547</v>
      </c>
      <c r="H19" s="207">
        <v>17.979999542236328</v>
      </c>
      <c r="I19" s="207">
        <v>19.09000015258789</v>
      </c>
      <c r="J19" s="207">
        <v>19.979999542236328</v>
      </c>
      <c r="K19" s="207">
        <v>20.219999313354492</v>
      </c>
      <c r="L19" s="207">
        <v>20.110000610351562</v>
      </c>
      <c r="M19" s="207">
        <v>19.639999389648438</v>
      </c>
      <c r="N19" s="207">
        <v>18.360000610351562</v>
      </c>
      <c r="O19" s="207">
        <v>18.489999771118164</v>
      </c>
      <c r="P19" s="207">
        <v>18.440000534057617</v>
      </c>
      <c r="Q19" s="207">
        <v>18.510000228881836</v>
      </c>
      <c r="R19" s="207">
        <v>17.93000030517578</v>
      </c>
      <c r="S19" s="207">
        <v>17.739999771118164</v>
      </c>
      <c r="T19" s="207">
        <v>17.239999771118164</v>
      </c>
      <c r="U19" s="207">
        <v>17.3799991607666</v>
      </c>
      <c r="V19" s="207">
        <v>17.360000610351562</v>
      </c>
      <c r="W19" s="207">
        <v>17.40999984741211</v>
      </c>
      <c r="X19" s="207">
        <v>17.510000228881836</v>
      </c>
      <c r="Y19" s="207">
        <v>16.829999923706055</v>
      </c>
      <c r="Z19" s="214">
        <f t="shared" si="0"/>
        <v>18.302500009536743</v>
      </c>
      <c r="AA19" s="257">
        <v>20.489999771118164</v>
      </c>
      <c r="AB19" s="256" t="s">
        <v>285</v>
      </c>
      <c r="AC19" s="2">
        <v>17</v>
      </c>
      <c r="AD19" s="151">
        <v>16.799999237060547</v>
      </c>
      <c r="AE19" s="253" t="s">
        <v>93</v>
      </c>
      <c r="AF19" s="1"/>
    </row>
    <row r="20" spans="1:32" ht="11.25" customHeight="1">
      <c r="A20" s="215">
        <v>18</v>
      </c>
      <c r="B20" s="207">
        <v>16.559999465942383</v>
      </c>
      <c r="C20" s="207">
        <v>16.149999618530273</v>
      </c>
      <c r="D20" s="207">
        <v>15.960000038146973</v>
      </c>
      <c r="E20" s="207">
        <v>16.1200008392334</v>
      </c>
      <c r="F20" s="207">
        <v>16.010000228881836</v>
      </c>
      <c r="G20" s="207">
        <v>16.979999542236328</v>
      </c>
      <c r="H20" s="207">
        <v>17.649999618530273</v>
      </c>
      <c r="I20" s="207">
        <v>18.420000076293945</v>
      </c>
      <c r="J20" s="207">
        <v>18.6200008392334</v>
      </c>
      <c r="K20" s="207">
        <v>19.290000915527344</v>
      </c>
      <c r="L20" s="207">
        <v>19.34000015258789</v>
      </c>
      <c r="M20" s="207">
        <v>19.440000534057617</v>
      </c>
      <c r="N20" s="207">
        <v>19.56999969482422</v>
      </c>
      <c r="O20" s="207">
        <v>19.110000610351562</v>
      </c>
      <c r="P20" s="207">
        <v>19.59000015258789</v>
      </c>
      <c r="Q20" s="207">
        <v>19.31999969482422</v>
      </c>
      <c r="R20" s="207">
        <v>19.450000762939453</v>
      </c>
      <c r="S20" s="207">
        <v>19.31999969482422</v>
      </c>
      <c r="T20" s="207">
        <v>19.40999984741211</v>
      </c>
      <c r="U20" s="207">
        <v>19.149999618530273</v>
      </c>
      <c r="V20" s="207">
        <v>19.559999465942383</v>
      </c>
      <c r="W20" s="207">
        <v>19.68000030517578</v>
      </c>
      <c r="X20" s="207">
        <v>19.469999313354492</v>
      </c>
      <c r="Y20" s="207">
        <v>19.610000610351562</v>
      </c>
      <c r="Z20" s="214">
        <f t="shared" si="0"/>
        <v>18.490833401679993</v>
      </c>
      <c r="AA20" s="257">
        <v>20.920000076293945</v>
      </c>
      <c r="AB20" s="256" t="s">
        <v>207</v>
      </c>
      <c r="AC20" s="2">
        <v>18</v>
      </c>
      <c r="AD20" s="151">
        <v>15.739999771118164</v>
      </c>
      <c r="AE20" s="253" t="s">
        <v>286</v>
      </c>
      <c r="AF20" s="1"/>
    </row>
    <row r="21" spans="1:32" ht="11.25" customHeight="1">
      <c r="A21" s="215">
        <v>19</v>
      </c>
      <c r="B21" s="207">
        <v>19.739999771118164</v>
      </c>
      <c r="C21" s="207">
        <v>19.18000030517578</v>
      </c>
      <c r="D21" s="207">
        <v>18.559999465942383</v>
      </c>
      <c r="E21" s="207">
        <v>18.239999771118164</v>
      </c>
      <c r="F21" s="207">
        <v>18.170000076293945</v>
      </c>
      <c r="G21" s="207">
        <v>18.8700008392334</v>
      </c>
      <c r="H21" s="207">
        <v>20</v>
      </c>
      <c r="I21" s="207">
        <v>21.450000762939453</v>
      </c>
      <c r="J21" s="207">
        <v>22.940000534057617</v>
      </c>
      <c r="K21" s="207">
        <v>23.979999542236328</v>
      </c>
      <c r="L21" s="207">
        <v>24.8799991607666</v>
      </c>
      <c r="M21" s="207">
        <v>25.420000076293945</v>
      </c>
      <c r="N21" s="207">
        <v>22.440000534057617</v>
      </c>
      <c r="O21" s="207">
        <v>22.530000686645508</v>
      </c>
      <c r="P21" s="207">
        <v>23.450000762939453</v>
      </c>
      <c r="Q21" s="207">
        <v>26.1299991607666</v>
      </c>
      <c r="R21" s="207">
        <v>23.420000076293945</v>
      </c>
      <c r="S21" s="207">
        <v>24.290000915527344</v>
      </c>
      <c r="T21" s="207">
        <v>23.530000686645508</v>
      </c>
      <c r="U21" s="207">
        <v>23.139999389648438</v>
      </c>
      <c r="V21" s="207">
        <v>21.610000610351562</v>
      </c>
      <c r="W21" s="207">
        <v>21.139999389648438</v>
      </c>
      <c r="X21" s="207">
        <v>20.40999984741211</v>
      </c>
      <c r="Y21" s="207">
        <v>20.09000015258789</v>
      </c>
      <c r="Z21" s="214">
        <f t="shared" si="0"/>
        <v>21.817083438237507</v>
      </c>
      <c r="AA21" s="257">
        <v>26.389999389648438</v>
      </c>
      <c r="AB21" s="256" t="s">
        <v>111</v>
      </c>
      <c r="AC21" s="2">
        <v>19</v>
      </c>
      <c r="AD21" s="151">
        <v>18.079999923706055</v>
      </c>
      <c r="AE21" s="253" t="s">
        <v>84</v>
      </c>
      <c r="AF21" s="1"/>
    </row>
    <row r="22" spans="1:32" ht="11.25" customHeight="1">
      <c r="A22" s="223">
        <v>20</v>
      </c>
      <c r="B22" s="209">
        <v>20.450000762939453</v>
      </c>
      <c r="C22" s="209">
        <v>20.520000457763672</v>
      </c>
      <c r="D22" s="209">
        <v>20.360000610351562</v>
      </c>
      <c r="E22" s="209">
        <v>20.450000762939453</v>
      </c>
      <c r="F22" s="209">
        <v>20.299999237060547</v>
      </c>
      <c r="G22" s="209">
        <v>21.1299991607666</v>
      </c>
      <c r="H22" s="209">
        <v>21.920000076293945</v>
      </c>
      <c r="I22" s="209">
        <v>22.959999084472656</v>
      </c>
      <c r="J22" s="209">
        <v>25.1299991607666</v>
      </c>
      <c r="K22" s="209">
        <v>24.989999771118164</v>
      </c>
      <c r="L22" s="209">
        <v>26.290000915527344</v>
      </c>
      <c r="M22" s="209">
        <v>24.920000076293945</v>
      </c>
      <c r="N22" s="209">
        <v>23.850000381469727</v>
      </c>
      <c r="O22" s="209">
        <v>22.1299991607666</v>
      </c>
      <c r="P22" s="209">
        <v>21.43000030517578</v>
      </c>
      <c r="Q22" s="209">
        <v>22.350000381469727</v>
      </c>
      <c r="R22" s="209">
        <v>20.670000076293945</v>
      </c>
      <c r="S22" s="209">
        <v>21.299999237060547</v>
      </c>
      <c r="T22" s="209">
        <v>20.860000610351562</v>
      </c>
      <c r="U22" s="209">
        <v>20.530000686645508</v>
      </c>
      <c r="V22" s="209">
        <v>19.530000686645508</v>
      </c>
      <c r="W22" s="209">
        <v>19.389999389648438</v>
      </c>
      <c r="X22" s="209">
        <v>19.389999389648438</v>
      </c>
      <c r="Y22" s="209">
        <v>18.84000015258789</v>
      </c>
      <c r="Z22" s="224">
        <f t="shared" si="0"/>
        <v>21.6537500222524</v>
      </c>
      <c r="AA22" s="257">
        <v>27.440000534057617</v>
      </c>
      <c r="AB22" s="256" t="s">
        <v>287</v>
      </c>
      <c r="AC22" s="211">
        <v>20</v>
      </c>
      <c r="AD22" s="157">
        <v>18.760000228881836</v>
      </c>
      <c r="AE22" s="254" t="s">
        <v>183</v>
      </c>
      <c r="AF22" s="1"/>
    </row>
    <row r="23" spans="1:32" ht="11.25" customHeight="1">
      <c r="A23" s="215">
        <v>21</v>
      </c>
      <c r="B23" s="207">
        <v>18.270000457763672</v>
      </c>
      <c r="C23" s="207">
        <v>18.06999969482422</v>
      </c>
      <c r="D23" s="207">
        <v>17.829999923706055</v>
      </c>
      <c r="E23" s="207">
        <v>18.6200008392334</v>
      </c>
      <c r="F23" s="207">
        <v>19.290000915527344</v>
      </c>
      <c r="G23" s="207">
        <v>18.799999237060547</v>
      </c>
      <c r="H23" s="207">
        <v>20.1299991607666</v>
      </c>
      <c r="I23" s="207">
        <v>19.459999084472656</v>
      </c>
      <c r="J23" s="207">
        <v>20.040000915527344</v>
      </c>
      <c r="K23" s="207">
        <v>20.889999389648438</v>
      </c>
      <c r="L23" s="207">
        <v>22.709999084472656</v>
      </c>
      <c r="M23" s="207">
        <v>23.329999923706055</v>
      </c>
      <c r="N23" s="207">
        <v>21.899999618530273</v>
      </c>
      <c r="O23" s="207">
        <v>22.670000076293945</v>
      </c>
      <c r="P23" s="207">
        <v>21.989999771118164</v>
      </c>
      <c r="Q23" s="207">
        <v>21.579999923706055</v>
      </c>
      <c r="R23" s="207">
        <v>20.860000610351562</v>
      </c>
      <c r="S23" s="207">
        <v>21.1299991607666</v>
      </c>
      <c r="T23" s="207">
        <v>20.719999313354492</v>
      </c>
      <c r="U23" s="207">
        <v>21.010000228881836</v>
      </c>
      <c r="V23" s="207">
        <v>20.979999542236328</v>
      </c>
      <c r="W23" s="207">
        <v>20.489999771118164</v>
      </c>
      <c r="X23" s="207">
        <v>20.549999237060547</v>
      </c>
      <c r="Y23" s="207">
        <v>20.40999984741211</v>
      </c>
      <c r="Z23" s="214">
        <f t="shared" si="0"/>
        <v>20.488749821980793</v>
      </c>
      <c r="AA23" s="257">
        <v>24.110000610351562</v>
      </c>
      <c r="AB23" s="256" t="s">
        <v>288</v>
      </c>
      <c r="AC23" s="2">
        <v>21</v>
      </c>
      <c r="AD23" s="151">
        <v>17.729999542236328</v>
      </c>
      <c r="AE23" s="253" t="s">
        <v>289</v>
      </c>
      <c r="AF23" s="1"/>
    </row>
    <row r="24" spans="1:32" ht="11.25" customHeight="1">
      <c r="A24" s="215">
        <v>22</v>
      </c>
      <c r="B24" s="207">
        <v>19.93000030517578</v>
      </c>
      <c r="C24" s="207">
        <v>19.950000762939453</v>
      </c>
      <c r="D24" s="207">
        <v>19.290000915527344</v>
      </c>
      <c r="E24" s="207">
        <v>18.860000610351562</v>
      </c>
      <c r="F24" s="207">
        <v>18.65999984741211</v>
      </c>
      <c r="G24" s="207">
        <v>18.56999969482422</v>
      </c>
      <c r="H24" s="207">
        <v>18.440000534057617</v>
      </c>
      <c r="I24" s="207">
        <v>18.8799991607666</v>
      </c>
      <c r="J24" s="207">
        <v>18.93000030517578</v>
      </c>
      <c r="K24" s="207">
        <v>18.8700008392334</v>
      </c>
      <c r="L24" s="207">
        <v>19.020000457763672</v>
      </c>
      <c r="M24" s="207">
        <v>19.34000015258789</v>
      </c>
      <c r="N24" s="207">
        <v>18.68000030517578</v>
      </c>
      <c r="O24" s="207">
        <v>19.059999465942383</v>
      </c>
      <c r="P24" s="207">
        <v>18.079999923706055</v>
      </c>
      <c r="Q24" s="207">
        <v>16.829999923706055</v>
      </c>
      <c r="R24" s="207">
        <v>17.40999984741211</v>
      </c>
      <c r="S24" s="207">
        <v>17.190000534057617</v>
      </c>
      <c r="T24" s="207">
        <v>16.899999618530273</v>
      </c>
      <c r="U24" s="207">
        <v>16.579999923706055</v>
      </c>
      <c r="V24" s="207">
        <v>16.229999542236328</v>
      </c>
      <c r="W24" s="207">
        <v>16.1200008392334</v>
      </c>
      <c r="X24" s="207">
        <v>16</v>
      </c>
      <c r="Y24" s="207">
        <v>15.819999694824219</v>
      </c>
      <c r="Z24" s="214">
        <f t="shared" si="0"/>
        <v>18.068333466847736</v>
      </c>
      <c r="AA24" s="257">
        <v>20.520000457763672</v>
      </c>
      <c r="AB24" s="256" t="s">
        <v>179</v>
      </c>
      <c r="AC24" s="2">
        <v>22</v>
      </c>
      <c r="AD24" s="151">
        <v>15.739999771118164</v>
      </c>
      <c r="AE24" s="253" t="s">
        <v>290</v>
      </c>
      <c r="AF24" s="1"/>
    </row>
    <row r="25" spans="1:32" ht="11.25" customHeight="1">
      <c r="A25" s="215">
        <v>23</v>
      </c>
      <c r="B25" s="207">
        <v>15.930000305175781</v>
      </c>
      <c r="C25" s="207">
        <v>15.520000457763672</v>
      </c>
      <c r="D25" s="207">
        <v>15.979999542236328</v>
      </c>
      <c r="E25" s="207">
        <v>16.850000381469727</v>
      </c>
      <c r="F25" s="207">
        <v>17.68000030517578</v>
      </c>
      <c r="G25" s="207">
        <v>17.780000686645508</v>
      </c>
      <c r="H25" s="207">
        <v>18.280000686645508</v>
      </c>
      <c r="I25" s="207">
        <v>19.520000457763672</v>
      </c>
      <c r="J25" s="207">
        <v>19.399999618530273</v>
      </c>
      <c r="K25" s="207">
        <v>20.950000762939453</v>
      </c>
      <c r="L25" s="207">
        <v>21.110000610351562</v>
      </c>
      <c r="M25" s="207">
        <v>20.510000228881836</v>
      </c>
      <c r="N25" s="207">
        <v>20.729999542236328</v>
      </c>
      <c r="O25" s="207">
        <v>19.209999084472656</v>
      </c>
      <c r="P25" s="207">
        <v>20.280000686645508</v>
      </c>
      <c r="Q25" s="207">
        <v>18.969999313354492</v>
      </c>
      <c r="R25" s="207">
        <v>18.170000076293945</v>
      </c>
      <c r="S25" s="207">
        <v>18.489999771118164</v>
      </c>
      <c r="T25" s="207">
        <v>17.1299991607666</v>
      </c>
      <c r="U25" s="207">
        <v>16.65999984741211</v>
      </c>
      <c r="V25" s="207">
        <v>16.690000534057617</v>
      </c>
      <c r="W25" s="207">
        <v>16.110000610351562</v>
      </c>
      <c r="X25" s="207">
        <v>15.90999984741211</v>
      </c>
      <c r="Y25" s="207">
        <v>16.170000076293945</v>
      </c>
      <c r="Z25" s="214">
        <f t="shared" si="0"/>
        <v>18.084583441416424</v>
      </c>
      <c r="AA25" s="257">
        <v>21.84000015258789</v>
      </c>
      <c r="AB25" s="256" t="s">
        <v>291</v>
      </c>
      <c r="AC25" s="2">
        <v>23</v>
      </c>
      <c r="AD25" s="151">
        <v>15.430000305175781</v>
      </c>
      <c r="AE25" s="253" t="s">
        <v>292</v>
      </c>
      <c r="AF25" s="1"/>
    </row>
    <row r="26" spans="1:32" ht="11.25" customHeight="1">
      <c r="A26" s="215">
        <v>24</v>
      </c>
      <c r="B26" s="207">
        <v>16.68000030517578</v>
      </c>
      <c r="C26" s="207">
        <v>16.329999923706055</v>
      </c>
      <c r="D26" s="207">
        <v>16.540000915527344</v>
      </c>
      <c r="E26" s="207">
        <v>16.920000076293945</v>
      </c>
      <c r="F26" s="207">
        <v>17.059999465942383</v>
      </c>
      <c r="G26" s="207">
        <v>17.690000534057617</v>
      </c>
      <c r="H26" s="207">
        <v>18.510000228881836</v>
      </c>
      <c r="I26" s="207">
        <v>20.09000015258789</v>
      </c>
      <c r="J26" s="207">
        <v>20.8799991607666</v>
      </c>
      <c r="K26" s="207">
        <v>22.719999313354492</v>
      </c>
      <c r="L26" s="207">
        <v>23.93000030517578</v>
      </c>
      <c r="M26" s="207">
        <v>25.920000076293945</v>
      </c>
      <c r="N26" s="207">
        <v>27.010000228881836</v>
      </c>
      <c r="O26" s="207">
        <v>25.170000076293945</v>
      </c>
      <c r="P26" s="207">
        <v>28.010000228881836</v>
      </c>
      <c r="Q26" s="207">
        <v>27.709999084472656</v>
      </c>
      <c r="R26" s="207">
        <v>20.959999084472656</v>
      </c>
      <c r="S26" s="207">
        <v>19.329999923706055</v>
      </c>
      <c r="T26" s="207">
        <v>19.079999923706055</v>
      </c>
      <c r="U26" s="207">
        <v>18.3700008392334</v>
      </c>
      <c r="V26" s="207">
        <v>17.639999389648438</v>
      </c>
      <c r="W26" s="207">
        <v>17.549999237060547</v>
      </c>
      <c r="X26" s="207">
        <v>18</v>
      </c>
      <c r="Y26" s="207">
        <v>18.15999984741211</v>
      </c>
      <c r="Z26" s="214">
        <f t="shared" si="0"/>
        <v>20.427499930063885</v>
      </c>
      <c r="AA26" s="257">
        <v>28.579999923706055</v>
      </c>
      <c r="AB26" s="256" t="s">
        <v>293</v>
      </c>
      <c r="AC26" s="2">
        <v>24</v>
      </c>
      <c r="AD26" s="151">
        <v>15.989999771118164</v>
      </c>
      <c r="AE26" s="253" t="s">
        <v>294</v>
      </c>
      <c r="AF26" s="1"/>
    </row>
    <row r="27" spans="1:32" ht="11.25" customHeight="1">
      <c r="A27" s="215">
        <v>25</v>
      </c>
      <c r="B27" s="207">
        <v>17.940000534057617</v>
      </c>
      <c r="C27" s="207">
        <v>18.170000076293945</v>
      </c>
      <c r="D27" s="207">
        <v>17.969999313354492</v>
      </c>
      <c r="E27" s="207">
        <v>18.040000915527344</v>
      </c>
      <c r="F27" s="207">
        <v>17.579999923706055</v>
      </c>
      <c r="G27" s="207">
        <v>17.260000228881836</v>
      </c>
      <c r="H27" s="207">
        <v>18.239999771118164</v>
      </c>
      <c r="I27" s="207">
        <v>18.020000457763672</v>
      </c>
      <c r="J27" s="207">
        <v>18.739999771118164</v>
      </c>
      <c r="K27" s="207">
        <v>18.950000762939453</v>
      </c>
      <c r="L27" s="207">
        <v>19.610000610351562</v>
      </c>
      <c r="M27" s="207">
        <v>19.579999923706055</v>
      </c>
      <c r="N27" s="207">
        <v>18.520000457763672</v>
      </c>
      <c r="O27" s="207">
        <v>18.510000228881836</v>
      </c>
      <c r="P27" s="207">
        <v>18.18000030517578</v>
      </c>
      <c r="Q27" s="207">
        <v>16.90999984741211</v>
      </c>
      <c r="R27" s="207">
        <v>16.59000015258789</v>
      </c>
      <c r="S27" s="207">
        <v>16.079999923706055</v>
      </c>
      <c r="T27" s="207">
        <v>16.1200008392334</v>
      </c>
      <c r="U27" s="207">
        <v>15.65999984741211</v>
      </c>
      <c r="V27" s="207">
        <v>15.670000076293945</v>
      </c>
      <c r="W27" s="207">
        <v>15.569999694824219</v>
      </c>
      <c r="X27" s="207">
        <v>15.819999694824219</v>
      </c>
      <c r="Y27" s="207">
        <v>15.520000457763672</v>
      </c>
      <c r="Z27" s="214">
        <f t="shared" si="0"/>
        <v>17.46875015894572</v>
      </c>
      <c r="AA27" s="257">
        <v>20.530000686645508</v>
      </c>
      <c r="AB27" s="256" t="s">
        <v>245</v>
      </c>
      <c r="AC27" s="2">
        <v>25</v>
      </c>
      <c r="AD27" s="151">
        <v>15.5</v>
      </c>
      <c r="AE27" s="253" t="s">
        <v>295</v>
      </c>
      <c r="AF27" s="1"/>
    </row>
    <row r="28" spans="1:32" ht="11.25" customHeight="1">
      <c r="A28" s="215">
        <v>26</v>
      </c>
      <c r="B28" s="207">
        <v>14.630000114440918</v>
      </c>
      <c r="C28" s="207">
        <v>14.270000457763672</v>
      </c>
      <c r="D28" s="207">
        <v>14</v>
      </c>
      <c r="E28" s="207">
        <v>14.920000076293945</v>
      </c>
      <c r="F28" s="207">
        <v>15.65999984741211</v>
      </c>
      <c r="G28" s="207">
        <v>15.670000076293945</v>
      </c>
      <c r="H28" s="207">
        <v>15.739999771118164</v>
      </c>
      <c r="I28" s="207">
        <v>15.569999694824219</v>
      </c>
      <c r="J28" s="207">
        <v>15.819999694824219</v>
      </c>
      <c r="K28" s="207">
        <v>15.960000038146973</v>
      </c>
      <c r="L28" s="207">
        <v>15.930000305175781</v>
      </c>
      <c r="M28" s="207">
        <v>16.43000030517578</v>
      </c>
      <c r="N28" s="207">
        <v>16.200000762939453</v>
      </c>
      <c r="O28" s="207">
        <v>15.859999656677246</v>
      </c>
      <c r="P28" s="207">
        <v>15.869999885559082</v>
      </c>
      <c r="Q28" s="207">
        <v>15.680000305175781</v>
      </c>
      <c r="R28" s="207">
        <v>15.880000114440918</v>
      </c>
      <c r="S28" s="207">
        <v>16.260000228881836</v>
      </c>
      <c r="T28" s="207">
        <v>16.31999969482422</v>
      </c>
      <c r="U28" s="207">
        <v>16.649999618530273</v>
      </c>
      <c r="V28" s="207">
        <v>15.960000038146973</v>
      </c>
      <c r="W28" s="207">
        <v>15.510000228881836</v>
      </c>
      <c r="X28" s="207">
        <v>15.779999732971191</v>
      </c>
      <c r="Y28" s="207">
        <v>15.479999542236328</v>
      </c>
      <c r="Z28" s="214">
        <f t="shared" si="0"/>
        <v>15.668750007947287</v>
      </c>
      <c r="AA28" s="257">
        <v>16.809999465942383</v>
      </c>
      <c r="AB28" s="256" t="s">
        <v>296</v>
      </c>
      <c r="AC28" s="2">
        <v>26</v>
      </c>
      <c r="AD28" s="151">
        <v>13.90999984741211</v>
      </c>
      <c r="AE28" s="253" t="s">
        <v>297</v>
      </c>
      <c r="AF28" s="1"/>
    </row>
    <row r="29" spans="1:32" ht="11.25" customHeight="1">
      <c r="A29" s="215">
        <v>27</v>
      </c>
      <c r="B29" s="207">
        <v>15.140000343322754</v>
      </c>
      <c r="C29" s="207">
        <v>15.0600004196167</v>
      </c>
      <c r="D29" s="207">
        <v>15.170000076293945</v>
      </c>
      <c r="E29" s="207">
        <v>14.630000114440918</v>
      </c>
      <c r="F29" s="207">
        <v>14.470000267028809</v>
      </c>
      <c r="G29" s="207">
        <v>15.289999961853027</v>
      </c>
      <c r="H29" s="207">
        <v>16.530000686645508</v>
      </c>
      <c r="I29" s="207">
        <v>17.100000381469727</v>
      </c>
      <c r="J29" s="207">
        <v>17.760000228881836</v>
      </c>
      <c r="K29" s="207">
        <v>18.110000610351562</v>
      </c>
      <c r="L29" s="207">
        <v>19.780000686645508</v>
      </c>
      <c r="M29" s="207">
        <v>20.489999771118164</v>
      </c>
      <c r="N29" s="207">
        <v>18.219999313354492</v>
      </c>
      <c r="O29" s="207">
        <v>18.190000534057617</v>
      </c>
      <c r="P29" s="207">
        <v>19.170000076293945</v>
      </c>
      <c r="Q29" s="207">
        <v>18.84000015258789</v>
      </c>
      <c r="R29" s="207">
        <v>18.729999542236328</v>
      </c>
      <c r="S29" s="207">
        <v>18.649999618530273</v>
      </c>
      <c r="T29" s="207">
        <v>18.389999389648438</v>
      </c>
      <c r="U29" s="207">
        <v>18.190000534057617</v>
      </c>
      <c r="V29" s="207">
        <v>17.639999389648438</v>
      </c>
      <c r="W29" s="207">
        <v>17.190000534057617</v>
      </c>
      <c r="X29" s="207">
        <v>17.5</v>
      </c>
      <c r="Y29" s="207">
        <v>17.239999771118164</v>
      </c>
      <c r="Z29" s="214">
        <f t="shared" si="0"/>
        <v>17.395000100135803</v>
      </c>
      <c r="AA29" s="257">
        <v>21.360000610351562</v>
      </c>
      <c r="AB29" s="256" t="s">
        <v>14</v>
      </c>
      <c r="AC29" s="2">
        <v>27</v>
      </c>
      <c r="AD29" s="151">
        <v>14.390000343322754</v>
      </c>
      <c r="AE29" s="253" t="s">
        <v>298</v>
      </c>
      <c r="AF29" s="1"/>
    </row>
    <row r="30" spans="1:32" ht="11.25" customHeight="1">
      <c r="A30" s="215">
        <v>28</v>
      </c>
      <c r="B30" s="207">
        <v>16.739999771118164</v>
      </c>
      <c r="C30" s="207">
        <v>16.479999542236328</v>
      </c>
      <c r="D30" s="207">
        <v>16.280000686645508</v>
      </c>
      <c r="E30" s="207">
        <v>16.09000015258789</v>
      </c>
      <c r="F30" s="207">
        <v>16.299999237060547</v>
      </c>
      <c r="G30" s="207">
        <v>17.34000015258789</v>
      </c>
      <c r="H30" s="207">
        <v>19</v>
      </c>
      <c r="I30" s="207">
        <v>19.860000610351562</v>
      </c>
      <c r="J30" s="207">
        <v>20.790000915527344</v>
      </c>
      <c r="K30" s="207">
        <v>20.969999313354492</v>
      </c>
      <c r="L30" s="207">
        <v>21.850000381469727</v>
      </c>
      <c r="M30" s="207">
        <v>22.510000228881836</v>
      </c>
      <c r="N30" s="207">
        <v>22.100000381469727</v>
      </c>
      <c r="O30" s="207">
        <v>21.610000610351562</v>
      </c>
      <c r="P30" s="207">
        <v>21.760000228881836</v>
      </c>
      <c r="Q30" s="207">
        <v>21.450000762939453</v>
      </c>
      <c r="R30" s="207">
        <v>21.229999542236328</v>
      </c>
      <c r="S30" s="207">
        <v>20.889999389648438</v>
      </c>
      <c r="T30" s="207">
        <v>20.149999618530273</v>
      </c>
      <c r="U30" s="207">
        <v>20.40999984741211</v>
      </c>
      <c r="V30" s="207">
        <v>20.920000076293945</v>
      </c>
      <c r="W30" s="207">
        <v>21.049999237060547</v>
      </c>
      <c r="X30" s="207">
        <v>20.8799991607666</v>
      </c>
      <c r="Y30" s="207">
        <v>20.190000534057617</v>
      </c>
      <c r="Z30" s="214">
        <f t="shared" si="0"/>
        <v>19.868750015894573</v>
      </c>
      <c r="AA30" s="257">
        <v>22.81999969482422</v>
      </c>
      <c r="AB30" s="256" t="s">
        <v>299</v>
      </c>
      <c r="AC30" s="2">
        <v>28</v>
      </c>
      <c r="AD30" s="151">
        <v>15.84000015258789</v>
      </c>
      <c r="AE30" s="253" t="s">
        <v>300</v>
      </c>
      <c r="AF30" s="1"/>
    </row>
    <row r="31" spans="1:32" ht="11.25" customHeight="1">
      <c r="A31" s="215">
        <v>29</v>
      </c>
      <c r="B31" s="207">
        <v>20.510000228881836</v>
      </c>
      <c r="C31" s="207">
        <v>20.170000076293945</v>
      </c>
      <c r="D31" s="207">
        <v>19.950000762939453</v>
      </c>
      <c r="E31" s="207">
        <v>19.809999465942383</v>
      </c>
      <c r="F31" s="207">
        <v>19.56999969482422</v>
      </c>
      <c r="G31" s="207">
        <v>19.610000610351562</v>
      </c>
      <c r="H31" s="207">
        <v>19.719999313354492</v>
      </c>
      <c r="I31" s="207">
        <v>19.200000762939453</v>
      </c>
      <c r="J31" s="207">
        <v>19.260000228881836</v>
      </c>
      <c r="K31" s="207">
        <v>19.239999771118164</v>
      </c>
      <c r="L31" s="207">
        <v>19.030000686645508</v>
      </c>
      <c r="M31" s="207">
        <v>18.530000686645508</v>
      </c>
      <c r="N31" s="207">
        <v>18.479999542236328</v>
      </c>
      <c r="O31" s="207">
        <v>18.329999923706055</v>
      </c>
      <c r="P31" s="207">
        <v>18.90999984741211</v>
      </c>
      <c r="Q31" s="207">
        <v>18.959999084472656</v>
      </c>
      <c r="R31" s="207">
        <v>19.06999969482422</v>
      </c>
      <c r="S31" s="207">
        <v>18.899999618530273</v>
      </c>
      <c r="T31" s="207">
        <v>19.06999969482422</v>
      </c>
      <c r="U31" s="207">
        <v>19.3799991607666</v>
      </c>
      <c r="V31" s="207">
        <v>19.440000534057617</v>
      </c>
      <c r="W31" s="207">
        <v>18.850000381469727</v>
      </c>
      <c r="X31" s="207">
        <v>18.790000915527344</v>
      </c>
      <c r="Y31" s="207">
        <v>18.579999923706055</v>
      </c>
      <c r="Z31" s="214">
        <f t="shared" si="0"/>
        <v>19.22333335876465</v>
      </c>
      <c r="AA31" s="257">
        <v>20.65999984741211</v>
      </c>
      <c r="AB31" s="256" t="s">
        <v>301</v>
      </c>
      <c r="AC31" s="2">
        <v>29</v>
      </c>
      <c r="AD31" s="151">
        <v>18.040000915527344</v>
      </c>
      <c r="AE31" s="253" t="s">
        <v>302</v>
      </c>
      <c r="AF31" s="1"/>
    </row>
    <row r="32" spans="1:32" ht="11.25" customHeight="1">
      <c r="A32" s="215">
        <v>30</v>
      </c>
      <c r="B32" s="207">
        <v>18.34000015258789</v>
      </c>
      <c r="C32" s="207">
        <v>18.360000610351562</v>
      </c>
      <c r="D32" s="207">
        <v>18.309999465942383</v>
      </c>
      <c r="E32" s="207">
        <v>17.979999542236328</v>
      </c>
      <c r="F32" s="207">
        <v>17.90999984741211</v>
      </c>
      <c r="G32" s="207">
        <v>17.729999542236328</v>
      </c>
      <c r="H32" s="207">
        <v>18.600000381469727</v>
      </c>
      <c r="I32" s="207">
        <v>19.65999984741211</v>
      </c>
      <c r="J32" s="207">
        <v>21.31999969482422</v>
      </c>
      <c r="K32" s="207">
        <v>21.34000015258789</v>
      </c>
      <c r="L32" s="207">
        <v>21.700000762939453</v>
      </c>
      <c r="M32" s="207">
        <v>21.479999542236328</v>
      </c>
      <c r="N32" s="207">
        <v>20.850000381469727</v>
      </c>
      <c r="O32" s="207">
        <v>20.59000015258789</v>
      </c>
      <c r="P32" s="207">
        <v>20.969999313354492</v>
      </c>
      <c r="Q32" s="207">
        <v>18.920000076293945</v>
      </c>
      <c r="R32" s="207">
        <v>17.5</v>
      </c>
      <c r="S32" s="207">
        <v>16.479999542236328</v>
      </c>
      <c r="T32" s="207">
        <v>16.15999984741211</v>
      </c>
      <c r="U32" s="207">
        <v>15.859999656677246</v>
      </c>
      <c r="V32" s="207">
        <v>16.200000762939453</v>
      </c>
      <c r="W32" s="207">
        <v>16.559999465942383</v>
      </c>
      <c r="X32" s="207">
        <v>16.65999984741211</v>
      </c>
      <c r="Y32" s="207">
        <v>16.450000762939453</v>
      </c>
      <c r="Z32" s="214">
        <f t="shared" si="0"/>
        <v>18.580416639645893</v>
      </c>
      <c r="AA32" s="257">
        <v>22.530000686645508</v>
      </c>
      <c r="AB32" s="256" t="s">
        <v>157</v>
      </c>
      <c r="AC32" s="2">
        <v>30</v>
      </c>
      <c r="AD32" s="151">
        <v>15.789999961853027</v>
      </c>
      <c r="AE32" s="253" t="s">
        <v>303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258"/>
      <c r="AB33" s="152"/>
      <c r="AC33" s="2"/>
      <c r="AD33" s="151"/>
      <c r="AE33" s="253"/>
      <c r="AF33" s="1"/>
    </row>
    <row r="34" spans="1:32" ht="15" customHeight="1">
      <c r="A34" s="216" t="s">
        <v>63</v>
      </c>
      <c r="B34" s="217">
        <f aca="true" t="shared" si="1" ref="B34:Q34">AVERAGE(B3:B33)</f>
        <v>16.928666750590008</v>
      </c>
      <c r="C34" s="217">
        <f t="shared" si="1"/>
        <v>16.64533344904582</v>
      </c>
      <c r="D34" s="217">
        <f t="shared" si="1"/>
        <v>16.41000000635783</v>
      </c>
      <c r="E34" s="217">
        <f t="shared" si="1"/>
        <v>16.252666759490968</v>
      </c>
      <c r="F34" s="217">
        <f t="shared" si="1"/>
        <v>16.355666700998942</v>
      </c>
      <c r="G34" s="217">
        <f t="shared" si="1"/>
        <v>16.939666589101154</v>
      </c>
      <c r="H34" s="217">
        <f t="shared" si="1"/>
        <v>17.759000047047934</v>
      </c>
      <c r="I34" s="217">
        <f t="shared" si="1"/>
        <v>18.643000030517577</v>
      </c>
      <c r="J34" s="217">
        <f t="shared" si="1"/>
        <v>19.296333408355714</v>
      </c>
      <c r="K34" s="217">
        <f t="shared" si="1"/>
        <v>19.785666688283285</v>
      </c>
      <c r="L34" s="217">
        <f t="shared" si="1"/>
        <v>20.018333530426027</v>
      </c>
      <c r="M34" s="217">
        <f t="shared" si="1"/>
        <v>19.934333324432373</v>
      </c>
      <c r="N34" s="217">
        <f t="shared" si="1"/>
        <v>19.401333491007488</v>
      </c>
      <c r="O34" s="217">
        <f t="shared" si="1"/>
        <v>19.36366662979126</v>
      </c>
      <c r="P34" s="217">
        <f t="shared" si="1"/>
        <v>19.54000005722046</v>
      </c>
      <c r="Q34" s="217">
        <f t="shared" si="1"/>
        <v>19.40133326848348</v>
      </c>
      <c r="R34" s="217">
        <f>AVERAGE(R3:R33)</f>
        <v>18.713666661580405</v>
      </c>
      <c r="S34" s="217">
        <f aca="true" t="shared" si="2" ref="S34:Y34">AVERAGE(S3:S33)</f>
        <v>18.396999899546305</v>
      </c>
      <c r="T34" s="217">
        <f t="shared" si="2"/>
        <v>18.007999833424886</v>
      </c>
      <c r="U34" s="217">
        <f t="shared" si="2"/>
        <v>17.828666559855144</v>
      </c>
      <c r="V34" s="217">
        <f t="shared" si="2"/>
        <v>17.799666786193846</v>
      </c>
      <c r="W34" s="217">
        <f t="shared" si="2"/>
        <v>17.573666699727376</v>
      </c>
      <c r="X34" s="217">
        <f t="shared" si="2"/>
        <v>17.427333227793376</v>
      </c>
      <c r="Y34" s="217">
        <f t="shared" si="2"/>
        <v>17.27600005467733</v>
      </c>
      <c r="Z34" s="217">
        <f>AVERAGE(B3:Y33)</f>
        <v>18.15412501891454</v>
      </c>
      <c r="AA34" s="218">
        <f>(AVERAGE(最高))</f>
        <v>21.621666781107585</v>
      </c>
      <c r="AB34" s="219"/>
      <c r="AC34" s="220"/>
      <c r="AD34" s="218">
        <f>(AVERAGE(最低))</f>
        <v>15.338333288828531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4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28.579999923706055</v>
      </c>
      <c r="C46" s="3">
        <v>24</v>
      </c>
      <c r="D46" s="255" t="s">
        <v>293</v>
      </c>
      <c r="E46" s="197"/>
      <c r="F46" s="156"/>
      <c r="G46" s="157">
        <f>MIN(最低)</f>
        <v>10.930000305175781</v>
      </c>
      <c r="H46" s="3">
        <v>1</v>
      </c>
      <c r="I46" s="255" t="s">
        <v>261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16.56999969482422</v>
      </c>
      <c r="C3" s="207">
        <v>16.469999313354492</v>
      </c>
      <c r="D3" s="207">
        <v>16.1200008392334</v>
      </c>
      <c r="E3" s="207">
        <v>16.389999389648438</v>
      </c>
      <c r="F3" s="207">
        <v>16.389999389648438</v>
      </c>
      <c r="G3" s="207">
        <v>16.8799991607666</v>
      </c>
      <c r="H3" s="207">
        <v>17.170000076293945</v>
      </c>
      <c r="I3" s="207">
        <v>17.81999969482422</v>
      </c>
      <c r="J3" s="207">
        <v>18.520000457763672</v>
      </c>
      <c r="K3" s="207">
        <v>18.979999542236328</v>
      </c>
      <c r="L3" s="207">
        <v>19.020000457763672</v>
      </c>
      <c r="M3" s="207">
        <v>19.829999923706055</v>
      </c>
      <c r="N3" s="207">
        <v>18.760000228881836</v>
      </c>
      <c r="O3" s="207">
        <v>18.790000915527344</v>
      </c>
      <c r="P3" s="207">
        <v>19.299999237060547</v>
      </c>
      <c r="Q3" s="207">
        <v>19.219999313354492</v>
      </c>
      <c r="R3" s="207">
        <v>18.709999084472656</v>
      </c>
      <c r="S3" s="207">
        <v>18.530000686645508</v>
      </c>
      <c r="T3" s="207">
        <v>18.280000686645508</v>
      </c>
      <c r="U3" s="207">
        <v>18.1299991607666</v>
      </c>
      <c r="V3" s="207">
        <v>18.209999084472656</v>
      </c>
      <c r="W3" s="207">
        <v>18.020000457763672</v>
      </c>
      <c r="X3" s="207">
        <v>17.59000015258789</v>
      </c>
      <c r="Y3" s="207">
        <v>17.510000228881836</v>
      </c>
      <c r="Z3" s="214">
        <f aca="true" t="shared" si="0" ref="Z3:Z33">AVERAGE(B3:Y3)</f>
        <v>17.9670832157135</v>
      </c>
      <c r="AA3" s="151">
        <v>20.270000457763672</v>
      </c>
      <c r="AB3" s="152" t="s">
        <v>304</v>
      </c>
      <c r="AC3" s="2">
        <v>1</v>
      </c>
      <c r="AD3" s="151">
        <v>16.010000228881836</v>
      </c>
      <c r="AE3" s="253" t="s">
        <v>305</v>
      </c>
      <c r="AF3" s="1"/>
    </row>
    <row r="4" spans="1:32" ht="11.25" customHeight="1">
      <c r="A4" s="215">
        <v>2</v>
      </c>
      <c r="B4" s="207">
        <v>18.06999969482422</v>
      </c>
      <c r="C4" s="207">
        <v>18.280000686645508</v>
      </c>
      <c r="D4" s="207">
        <v>17.6200008392334</v>
      </c>
      <c r="E4" s="207">
        <v>17.56999969482422</v>
      </c>
      <c r="F4" s="207">
        <v>18.270000457763672</v>
      </c>
      <c r="G4" s="207">
        <v>18.850000381469727</v>
      </c>
      <c r="H4" s="207">
        <v>19.989999771118164</v>
      </c>
      <c r="I4" s="207">
        <v>20.899999618530273</v>
      </c>
      <c r="J4" s="207">
        <v>21.8700008392334</v>
      </c>
      <c r="K4" s="207">
        <v>23.31999969482422</v>
      </c>
      <c r="L4" s="207">
        <v>23.809999465942383</v>
      </c>
      <c r="M4" s="207">
        <v>23.110000610351562</v>
      </c>
      <c r="N4" s="207">
        <v>21.959999084472656</v>
      </c>
      <c r="O4" s="207">
        <v>22.59000015258789</v>
      </c>
      <c r="P4" s="207">
        <v>22.190000534057617</v>
      </c>
      <c r="Q4" s="207">
        <v>21.709999084472656</v>
      </c>
      <c r="R4" s="207">
        <v>21.68000030517578</v>
      </c>
      <c r="S4" s="208">
        <v>21.25</v>
      </c>
      <c r="T4" s="207">
        <v>20.530000686645508</v>
      </c>
      <c r="U4" s="207">
        <v>20.229999542236328</v>
      </c>
      <c r="V4" s="207">
        <v>19.860000610351562</v>
      </c>
      <c r="W4" s="207">
        <v>19.68000030517578</v>
      </c>
      <c r="X4" s="207">
        <v>19.790000915527344</v>
      </c>
      <c r="Y4" s="207">
        <v>19.889999389648438</v>
      </c>
      <c r="Z4" s="214">
        <f t="shared" si="0"/>
        <v>20.542500098546345</v>
      </c>
      <c r="AA4" s="151">
        <v>25.170000076293945</v>
      </c>
      <c r="AB4" s="152" t="s">
        <v>306</v>
      </c>
      <c r="AC4" s="2">
        <v>2</v>
      </c>
      <c r="AD4" s="151">
        <v>17.239999771118164</v>
      </c>
      <c r="AE4" s="253" t="s">
        <v>15</v>
      </c>
      <c r="AF4" s="1"/>
    </row>
    <row r="5" spans="1:32" ht="11.25" customHeight="1">
      <c r="A5" s="215">
        <v>3</v>
      </c>
      <c r="B5" s="207">
        <v>19.649999618530273</v>
      </c>
      <c r="C5" s="207">
        <v>20.31999969482422</v>
      </c>
      <c r="D5" s="207">
        <v>20.3700008392334</v>
      </c>
      <c r="E5" s="207">
        <v>20.25</v>
      </c>
      <c r="F5" s="207">
        <v>20.31999969482422</v>
      </c>
      <c r="G5" s="207">
        <v>20.549999237060547</v>
      </c>
      <c r="H5" s="207">
        <v>21.549999237060547</v>
      </c>
      <c r="I5" s="207">
        <v>22.850000381469727</v>
      </c>
      <c r="J5" s="207">
        <v>22.479999542236328</v>
      </c>
      <c r="K5" s="207">
        <v>21.950000762939453</v>
      </c>
      <c r="L5" s="207">
        <v>22.850000381469727</v>
      </c>
      <c r="M5" s="207">
        <v>23.190000534057617</v>
      </c>
      <c r="N5" s="207">
        <v>24.06999969482422</v>
      </c>
      <c r="O5" s="207">
        <v>21.709999084472656</v>
      </c>
      <c r="P5" s="207">
        <v>22.549999237060547</v>
      </c>
      <c r="Q5" s="207">
        <v>22.690000534057617</v>
      </c>
      <c r="R5" s="207">
        <v>21.280000686645508</v>
      </c>
      <c r="S5" s="207">
        <v>21.31999969482422</v>
      </c>
      <c r="T5" s="207">
        <v>21.270000457763672</v>
      </c>
      <c r="U5" s="207">
        <v>21.329999923706055</v>
      </c>
      <c r="V5" s="207">
        <v>22.1200008392334</v>
      </c>
      <c r="W5" s="207">
        <v>22.239999771118164</v>
      </c>
      <c r="X5" s="207">
        <v>21.459999084472656</v>
      </c>
      <c r="Y5" s="207">
        <v>21.030000686645508</v>
      </c>
      <c r="Z5" s="214">
        <f t="shared" si="0"/>
        <v>21.641666650772095</v>
      </c>
      <c r="AA5" s="151">
        <v>24.639999389648438</v>
      </c>
      <c r="AB5" s="152" t="s">
        <v>307</v>
      </c>
      <c r="AC5" s="2">
        <v>3</v>
      </c>
      <c r="AD5" s="151">
        <v>19.610000610351562</v>
      </c>
      <c r="AE5" s="253" t="s">
        <v>308</v>
      </c>
      <c r="AF5" s="1"/>
    </row>
    <row r="6" spans="1:32" ht="11.25" customHeight="1">
      <c r="A6" s="215">
        <v>4</v>
      </c>
      <c r="B6" s="207">
        <v>21.790000915527344</v>
      </c>
      <c r="C6" s="207">
        <v>21.770000457763672</v>
      </c>
      <c r="D6" s="207">
        <v>21.190000534057617</v>
      </c>
      <c r="E6" s="207">
        <v>21.09000015258789</v>
      </c>
      <c r="F6" s="207">
        <v>20.739999771118164</v>
      </c>
      <c r="G6" s="207">
        <v>21.200000762939453</v>
      </c>
      <c r="H6" s="207">
        <v>21.600000381469727</v>
      </c>
      <c r="I6" s="207">
        <v>22.549999237060547</v>
      </c>
      <c r="J6" s="207">
        <v>22.18000030517578</v>
      </c>
      <c r="K6" s="207">
        <v>21.450000762939453</v>
      </c>
      <c r="L6" s="207">
        <v>21.760000228881836</v>
      </c>
      <c r="M6" s="207">
        <v>22.469999313354492</v>
      </c>
      <c r="N6" s="207">
        <v>25.270000457763672</v>
      </c>
      <c r="O6" s="207">
        <v>22.729999542236328</v>
      </c>
      <c r="P6" s="207">
        <v>22.790000915527344</v>
      </c>
      <c r="Q6" s="207">
        <v>23.6200008392334</v>
      </c>
      <c r="R6" s="207">
        <v>22.979999542236328</v>
      </c>
      <c r="S6" s="207">
        <v>22.34000015258789</v>
      </c>
      <c r="T6" s="207">
        <v>22.639999389648438</v>
      </c>
      <c r="U6" s="207">
        <v>23.559999465942383</v>
      </c>
      <c r="V6" s="207">
        <v>21.860000610351562</v>
      </c>
      <c r="W6" s="207">
        <v>22</v>
      </c>
      <c r="X6" s="207">
        <v>21.610000610351562</v>
      </c>
      <c r="Y6" s="207">
        <v>22.440000534057617</v>
      </c>
      <c r="Z6" s="214">
        <f t="shared" si="0"/>
        <v>22.234583536783855</v>
      </c>
      <c r="AA6" s="151">
        <v>25.40999984741211</v>
      </c>
      <c r="AB6" s="152" t="s">
        <v>309</v>
      </c>
      <c r="AC6" s="2">
        <v>4</v>
      </c>
      <c r="AD6" s="151">
        <v>20.440000534057617</v>
      </c>
      <c r="AE6" s="253" t="s">
        <v>310</v>
      </c>
      <c r="AF6" s="1"/>
    </row>
    <row r="7" spans="1:32" ht="11.25" customHeight="1">
      <c r="A7" s="215">
        <v>5</v>
      </c>
      <c r="B7" s="207">
        <v>21.959999084472656</v>
      </c>
      <c r="C7" s="207">
        <v>22.059999465942383</v>
      </c>
      <c r="D7" s="207">
        <v>22.149999618530273</v>
      </c>
      <c r="E7" s="207">
        <v>22.209999084472656</v>
      </c>
      <c r="F7" s="207">
        <v>22</v>
      </c>
      <c r="G7" s="207">
        <v>21.940000534057617</v>
      </c>
      <c r="H7" s="207">
        <v>22.59000015258789</v>
      </c>
      <c r="I7" s="207">
        <v>24.350000381469727</v>
      </c>
      <c r="J7" s="207">
        <v>25.959999084472656</v>
      </c>
      <c r="K7" s="207">
        <v>28.450000762939453</v>
      </c>
      <c r="L7" s="207">
        <v>28.739999771118164</v>
      </c>
      <c r="M7" s="207">
        <v>28.040000915527344</v>
      </c>
      <c r="N7" s="207">
        <v>27.93000030517578</v>
      </c>
      <c r="O7" s="207">
        <v>28.420000076293945</v>
      </c>
      <c r="P7" s="207">
        <v>28.770000457763672</v>
      </c>
      <c r="Q7" s="207">
        <v>24.739999771118164</v>
      </c>
      <c r="R7" s="207">
        <v>23.65999984741211</v>
      </c>
      <c r="S7" s="207">
        <v>24.469999313354492</v>
      </c>
      <c r="T7" s="207">
        <v>24.559999465942383</v>
      </c>
      <c r="U7" s="207">
        <v>24.690000534057617</v>
      </c>
      <c r="V7" s="207">
        <v>22.15999984741211</v>
      </c>
      <c r="W7" s="207">
        <v>22.079999923706055</v>
      </c>
      <c r="X7" s="207">
        <v>23.15999984741211</v>
      </c>
      <c r="Y7" s="207">
        <v>23.3799991607666</v>
      </c>
      <c r="Z7" s="214">
        <f t="shared" si="0"/>
        <v>24.519583225250244</v>
      </c>
      <c r="AA7" s="151">
        <v>30.049999237060547</v>
      </c>
      <c r="AB7" s="152" t="s">
        <v>311</v>
      </c>
      <c r="AC7" s="2">
        <v>5</v>
      </c>
      <c r="AD7" s="151">
        <v>21.780000686645508</v>
      </c>
      <c r="AE7" s="253" t="s">
        <v>312</v>
      </c>
      <c r="AF7" s="1"/>
    </row>
    <row r="8" spans="1:32" ht="11.25" customHeight="1">
      <c r="A8" s="215">
        <v>6</v>
      </c>
      <c r="B8" s="207">
        <v>22.729999542236328</v>
      </c>
      <c r="C8" s="207">
        <v>22.440000534057617</v>
      </c>
      <c r="D8" s="207">
        <v>21.440000534057617</v>
      </c>
      <c r="E8" s="207">
        <v>21.309999465942383</v>
      </c>
      <c r="F8" s="207">
        <v>20.809999465942383</v>
      </c>
      <c r="G8" s="207">
        <v>21.8700008392334</v>
      </c>
      <c r="H8" s="207">
        <v>23.5</v>
      </c>
      <c r="I8" s="207">
        <v>25.110000610351562</v>
      </c>
      <c r="J8" s="207">
        <v>24.3700008392334</v>
      </c>
      <c r="K8" s="207">
        <v>25.700000762939453</v>
      </c>
      <c r="L8" s="207">
        <v>26.059999465942383</v>
      </c>
      <c r="M8" s="207">
        <v>26.010000228881836</v>
      </c>
      <c r="N8" s="207">
        <v>25.530000686645508</v>
      </c>
      <c r="O8" s="207">
        <v>26.270000457763672</v>
      </c>
      <c r="P8" s="207">
        <v>26.110000610351562</v>
      </c>
      <c r="Q8" s="207">
        <v>25.3799991607666</v>
      </c>
      <c r="R8" s="207">
        <v>24.260000228881836</v>
      </c>
      <c r="S8" s="207">
        <v>23.68000030517578</v>
      </c>
      <c r="T8" s="207">
        <v>23.729999542236328</v>
      </c>
      <c r="U8" s="207">
        <v>23.690000534057617</v>
      </c>
      <c r="V8" s="207">
        <v>23.209999084472656</v>
      </c>
      <c r="W8" s="207">
        <v>23.06999969482422</v>
      </c>
      <c r="X8" s="207">
        <v>23.1299991607666</v>
      </c>
      <c r="Y8" s="207">
        <v>23.399999618530273</v>
      </c>
      <c r="Z8" s="214">
        <f t="shared" si="0"/>
        <v>23.86708339055379</v>
      </c>
      <c r="AA8" s="151">
        <v>27.209999084472656</v>
      </c>
      <c r="AB8" s="152" t="s">
        <v>313</v>
      </c>
      <c r="AC8" s="2">
        <v>6</v>
      </c>
      <c r="AD8" s="151">
        <v>20.690000534057617</v>
      </c>
      <c r="AE8" s="253" t="s">
        <v>314</v>
      </c>
      <c r="AF8" s="1"/>
    </row>
    <row r="9" spans="1:32" ht="11.25" customHeight="1">
      <c r="A9" s="215">
        <v>7</v>
      </c>
      <c r="B9" s="207">
        <v>23.81999969482422</v>
      </c>
      <c r="C9" s="207">
        <v>22.90999984741211</v>
      </c>
      <c r="D9" s="207">
        <v>23.09000015258789</v>
      </c>
      <c r="E9" s="207">
        <v>22.350000381469727</v>
      </c>
      <c r="F9" s="207">
        <v>23.540000915527344</v>
      </c>
      <c r="G9" s="207">
        <v>21.979999542236328</v>
      </c>
      <c r="H9" s="207">
        <v>22.040000915527344</v>
      </c>
      <c r="I9" s="207">
        <v>20.989999771118164</v>
      </c>
      <c r="J9" s="207">
        <v>21.110000610351562</v>
      </c>
      <c r="K9" s="207">
        <v>21.959999084472656</v>
      </c>
      <c r="L9" s="207">
        <v>22.75</v>
      </c>
      <c r="M9" s="207">
        <v>23.770000457763672</v>
      </c>
      <c r="N9" s="207">
        <v>25.040000915527344</v>
      </c>
      <c r="O9" s="207">
        <v>22.440000534057617</v>
      </c>
      <c r="P9" s="207">
        <v>22.639999389648438</v>
      </c>
      <c r="Q9" s="207">
        <v>23.479999542236328</v>
      </c>
      <c r="R9" s="207">
        <v>21.709999084472656</v>
      </c>
      <c r="S9" s="207">
        <v>21.329999923706055</v>
      </c>
      <c r="T9" s="207">
        <v>21.3799991607666</v>
      </c>
      <c r="U9" s="207">
        <v>21.469999313354492</v>
      </c>
      <c r="V9" s="207">
        <v>22.290000915527344</v>
      </c>
      <c r="W9" s="207">
        <v>20.040000915527344</v>
      </c>
      <c r="X9" s="207">
        <v>20.56999969482422</v>
      </c>
      <c r="Y9" s="207">
        <v>21.3799991607666</v>
      </c>
      <c r="Z9" s="214">
        <f t="shared" si="0"/>
        <v>22.25333333015442</v>
      </c>
      <c r="AA9" s="151">
        <v>26.43000030517578</v>
      </c>
      <c r="AB9" s="152" t="s">
        <v>315</v>
      </c>
      <c r="AC9" s="2">
        <v>7</v>
      </c>
      <c r="AD9" s="151">
        <v>19.93000030517578</v>
      </c>
      <c r="AE9" s="253" t="s">
        <v>316</v>
      </c>
      <c r="AF9" s="1"/>
    </row>
    <row r="10" spans="1:32" ht="11.25" customHeight="1">
      <c r="A10" s="215">
        <v>8</v>
      </c>
      <c r="B10" s="207">
        <v>21.8700008392334</v>
      </c>
      <c r="C10" s="207">
        <v>21.90999984741211</v>
      </c>
      <c r="D10" s="207">
        <v>20.239999771118164</v>
      </c>
      <c r="E10" s="207">
        <v>21.170000076293945</v>
      </c>
      <c r="F10" s="207">
        <v>21.530000686645508</v>
      </c>
      <c r="G10" s="207">
        <v>21.719999313354492</v>
      </c>
      <c r="H10" s="207">
        <v>20.760000228881836</v>
      </c>
      <c r="I10" s="207">
        <v>21.190000534057617</v>
      </c>
      <c r="J10" s="207">
        <v>22</v>
      </c>
      <c r="K10" s="207">
        <v>23.260000228881836</v>
      </c>
      <c r="L10" s="207">
        <v>23.200000762939453</v>
      </c>
      <c r="M10" s="207">
        <v>23.5</v>
      </c>
      <c r="N10" s="207">
        <v>23.950000762939453</v>
      </c>
      <c r="O10" s="207">
        <v>23.280000686645508</v>
      </c>
      <c r="P10" s="207">
        <v>23.329999923706055</v>
      </c>
      <c r="Q10" s="207">
        <v>23.270000457763672</v>
      </c>
      <c r="R10" s="207">
        <v>22.3700008392334</v>
      </c>
      <c r="S10" s="207">
        <v>22.100000381469727</v>
      </c>
      <c r="T10" s="207">
        <v>21.760000228881836</v>
      </c>
      <c r="U10" s="207">
        <v>21.65999984741211</v>
      </c>
      <c r="V10" s="207">
        <v>21.639999389648438</v>
      </c>
      <c r="W10" s="207">
        <v>21.299999237060547</v>
      </c>
      <c r="X10" s="207">
        <v>21.34000015258789</v>
      </c>
      <c r="Y10" s="207">
        <v>21.280000686645508</v>
      </c>
      <c r="Z10" s="214">
        <f t="shared" si="0"/>
        <v>22.067916870117188</v>
      </c>
      <c r="AA10" s="151">
        <v>24.510000228881836</v>
      </c>
      <c r="AB10" s="152" t="s">
        <v>317</v>
      </c>
      <c r="AC10" s="2">
        <v>8</v>
      </c>
      <c r="AD10" s="151">
        <v>19.899999618530273</v>
      </c>
      <c r="AE10" s="253" t="s">
        <v>278</v>
      </c>
      <c r="AF10" s="1"/>
    </row>
    <row r="11" spans="1:32" ht="11.25" customHeight="1">
      <c r="A11" s="215">
        <v>9</v>
      </c>
      <c r="B11" s="207">
        <v>21.059999465942383</v>
      </c>
      <c r="C11" s="207">
        <v>20.81999969482422</v>
      </c>
      <c r="D11" s="207">
        <v>20.770000457763672</v>
      </c>
      <c r="E11" s="207">
        <v>20.6299991607666</v>
      </c>
      <c r="F11" s="207">
        <v>20.020000457763672</v>
      </c>
      <c r="G11" s="207">
        <v>20.510000228881836</v>
      </c>
      <c r="H11" s="207">
        <v>21.729999542236328</v>
      </c>
      <c r="I11" s="207">
        <v>21.790000915527344</v>
      </c>
      <c r="J11" s="207">
        <v>22.079999923706055</v>
      </c>
      <c r="K11" s="207">
        <v>22.420000076293945</v>
      </c>
      <c r="L11" s="207">
        <v>23.290000915527344</v>
      </c>
      <c r="M11" s="207">
        <v>22.729999542236328</v>
      </c>
      <c r="N11" s="207">
        <v>22.219999313354492</v>
      </c>
      <c r="O11" s="207">
        <v>21.8700008392334</v>
      </c>
      <c r="P11" s="207">
        <v>21.84000015258789</v>
      </c>
      <c r="Q11" s="207">
        <v>21.549999237060547</v>
      </c>
      <c r="R11" s="207">
        <v>22.1299991607666</v>
      </c>
      <c r="S11" s="207">
        <v>21.6200008392334</v>
      </c>
      <c r="T11" s="207">
        <v>20.780000686645508</v>
      </c>
      <c r="U11" s="207">
        <v>20.670000076293945</v>
      </c>
      <c r="V11" s="207">
        <v>20.149999618530273</v>
      </c>
      <c r="W11" s="207">
        <v>19.739999771118164</v>
      </c>
      <c r="X11" s="207">
        <v>18.950000762939453</v>
      </c>
      <c r="Y11" s="207">
        <v>18.510000228881836</v>
      </c>
      <c r="Z11" s="214">
        <f t="shared" si="0"/>
        <v>21.161666711171467</v>
      </c>
      <c r="AA11" s="151">
        <v>24.049999237060547</v>
      </c>
      <c r="AB11" s="152" t="s">
        <v>126</v>
      </c>
      <c r="AC11" s="2">
        <v>9</v>
      </c>
      <c r="AD11" s="151">
        <v>18.489999771118164</v>
      </c>
      <c r="AE11" s="253" t="s">
        <v>26</v>
      </c>
      <c r="AF11" s="1"/>
    </row>
    <row r="12" spans="1:32" ht="11.25" customHeight="1">
      <c r="A12" s="223">
        <v>10</v>
      </c>
      <c r="B12" s="209">
        <v>18.93000030517578</v>
      </c>
      <c r="C12" s="209">
        <v>17.90999984741211</v>
      </c>
      <c r="D12" s="209">
        <v>18.450000762939453</v>
      </c>
      <c r="E12" s="209">
        <v>17.3700008392334</v>
      </c>
      <c r="F12" s="209">
        <v>17.709999084472656</v>
      </c>
      <c r="G12" s="209">
        <v>18.690000534057617</v>
      </c>
      <c r="H12" s="209">
        <v>20.729999542236328</v>
      </c>
      <c r="I12" s="209">
        <v>21.40999984741211</v>
      </c>
      <c r="J12" s="209">
        <v>23.469999313354492</v>
      </c>
      <c r="K12" s="209">
        <v>23.790000915527344</v>
      </c>
      <c r="L12" s="209">
        <v>23.540000915527344</v>
      </c>
      <c r="M12" s="209">
        <v>22.600000381469727</v>
      </c>
      <c r="N12" s="209">
        <v>22.5</v>
      </c>
      <c r="O12" s="209">
        <v>22.8700008392334</v>
      </c>
      <c r="P12" s="209">
        <v>22.549999237060547</v>
      </c>
      <c r="Q12" s="209">
        <v>22.780000686645508</v>
      </c>
      <c r="R12" s="209">
        <v>22.469999313354492</v>
      </c>
      <c r="S12" s="209">
        <v>22.440000534057617</v>
      </c>
      <c r="T12" s="209">
        <v>22.170000076293945</v>
      </c>
      <c r="U12" s="209">
        <v>22.209999084472656</v>
      </c>
      <c r="V12" s="209">
        <v>22.25</v>
      </c>
      <c r="W12" s="209">
        <v>22.25</v>
      </c>
      <c r="X12" s="209">
        <v>22.329999923706055</v>
      </c>
      <c r="Y12" s="209">
        <v>22.059999465942383</v>
      </c>
      <c r="Z12" s="224">
        <f t="shared" si="0"/>
        <v>21.395000060399372</v>
      </c>
      <c r="AA12" s="157">
        <v>25.190000534057617</v>
      </c>
      <c r="AB12" s="210" t="s">
        <v>318</v>
      </c>
      <c r="AC12" s="211">
        <v>10</v>
      </c>
      <c r="AD12" s="157">
        <v>17.059999465942383</v>
      </c>
      <c r="AE12" s="254" t="s">
        <v>319</v>
      </c>
      <c r="AF12" s="1"/>
    </row>
    <row r="13" spans="1:32" ht="11.25" customHeight="1">
      <c r="A13" s="215">
        <v>11</v>
      </c>
      <c r="B13" s="207">
        <v>21.979999542236328</v>
      </c>
      <c r="C13" s="207">
        <v>22.110000610351562</v>
      </c>
      <c r="D13" s="207">
        <v>22.030000686645508</v>
      </c>
      <c r="E13" s="207">
        <v>21.860000610351562</v>
      </c>
      <c r="F13" s="207">
        <v>21.389999389648438</v>
      </c>
      <c r="G13" s="207">
        <v>21.25</v>
      </c>
      <c r="H13" s="207">
        <v>22.209999084472656</v>
      </c>
      <c r="I13" s="207">
        <v>23.190000534057617</v>
      </c>
      <c r="J13" s="207">
        <v>25.520000457763672</v>
      </c>
      <c r="K13" s="207">
        <v>25.709999084472656</v>
      </c>
      <c r="L13" s="207">
        <v>25.270000457763672</v>
      </c>
      <c r="M13" s="207">
        <v>26.139999389648438</v>
      </c>
      <c r="N13" s="207">
        <v>25.299999237060547</v>
      </c>
      <c r="O13" s="207">
        <v>25.239999771118164</v>
      </c>
      <c r="P13" s="207">
        <v>24.670000076293945</v>
      </c>
      <c r="Q13" s="207">
        <v>24.549999237060547</v>
      </c>
      <c r="R13" s="207">
        <v>24.860000610351562</v>
      </c>
      <c r="S13" s="207">
        <v>24.110000610351562</v>
      </c>
      <c r="T13" s="207">
        <v>23.950000762939453</v>
      </c>
      <c r="U13" s="207">
        <v>24.170000076293945</v>
      </c>
      <c r="V13" s="207">
        <v>24.260000228881836</v>
      </c>
      <c r="W13" s="207">
        <v>23.889999389648438</v>
      </c>
      <c r="X13" s="207">
        <v>23.3700008392334</v>
      </c>
      <c r="Y13" s="207">
        <v>23.079999923706055</v>
      </c>
      <c r="Z13" s="214">
        <f t="shared" si="0"/>
        <v>23.75458335876465</v>
      </c>
      <c r="AA13" s="151">
        <v>27.579999923706055</v>
      </c>
      <c r="AB13" s="152" t="s">
        <v>320</v>
      </c>
      <c r="AC13" s="2">
        <v>11</v>
      </c>
      <c r="AD13" s="151">
        <v>21.030000686645508</v>
      </c>
      <c r="AE13" s="253" t="s">
        <v>215</v>
      </c>
      <c r="AF13" s="1"/>
    </row>
    <row r="14" spans="1:32" ht="11.25" customHeight="1">
      <c r="A14" s="215">
        <v>12</v>
      </c>
      <c r="B14" s="207">
        <v>22.81999969482422</v>
      </c>
      <c r="C14" s="207">
        <v>22.540000915527344</v>
      </c>
      <c r="D14" s="207">
        <v>22.25</v>
      </c>
      <c r="E14" s="207">
        <v>21.81999969482422</v>
      </c>
      <c r="F14" s="207">
        <v>21.200000762939453</v>
      </c>
      <c r="G14" s="207">
        <v>21.889999389648438</v>
      </c>
      <c r="H14" s="207">
        <v>22.8700008392334</v>
      </c>
      <c r="I14" s="207">
        <v>24.969999313354492</v>
      </c>
      <c r="J14" s="207">
        <v>25.979999542236328</v>
      </c>
      <c r="K14" s="207">
        <v>27.790000915527344</v>
      </c>
      <c r="L14" s="207">
        <v>27.829999923706055</v>
      </c>
      <c r="M14" s="207">
        <v>28.110000610351562</v>
      </c>
      <c r="N14" s="207">
        <v>25.1299991607666</v>
      </c>
      <c r="O14" s="207">
        <v>26.149999618530273</v>
      </c>
      <c r="P14" s="207">
        <v>26.100000381469727</v>
      </c>
      <c r="Q14" s="207">
        <v>26.450000762939453</v>
      </c>
      <c r="R14" s="207">
        <v>26.040000915527344</v>
      </c>
      <c r="S14" s="207">
        <v>24.399999618530273</v>
      </c>
      <c r="T14" s="207">
        <v>22.790000915527344</v>
      </c>
      <c r="U14" s="207">
        <v>22.850000381469727</v>
      </c>
      <c r="V14" s="207">
        <v>24.540000915527344</v>
      </c>
      <c r="W14" s="207">
        <v>23.270000457763672</v>
      </c>
      <c r="X14" s="207">
        <v>23.43000030517578</v>
      </c>
      <c r="Y14" s="207">
        <v>22.770000457763672</v>
      </c>
      <c r="Z14" s="214">
        <f t="shared" si="0"/>
        <v>24.332916895548504</v>
      </c>
      <c r="AA14" s="151">
        <v>29.59000015258789</v>
      </c>
      <c r="AB14" s="152" t="s">
        <v>321</v>
      </c>
      <c r="AC14" s="2">
        <v>12</v>
      </c>
      <c r="AD14" s="151">
        <v>21.1299991607666</v>
      </c>
      <c r="AE14" s="253" t="s">
        <v>204</v>
      </c>
      <c r="AF14" s="1"/>
    </row>
    <row r="15" spans="1:32" ht="11.25" customHeight="1">
      <c r="A15" s="215">
        <v>13</v>
      </c>
      <c r="B15" s="207">
        <v>22.56999969482422</v>
      </c>
      <c r="C15" s="207">
        <v>21.3700008392334</v>
      </c>
      <c r="D15" s="207">
        <v>20.600000381469727</v>
      </c>
      <c r="E15" s="207">
        <v>20.479999542236328</v>
      </c>
      <c r="F15" s="207">
        <v>20.459999084472656</v>
      </c>
      <c r="G15" s="207">
        <v>21.399999618530273</v>
      </c>
      <c r="H15" s="207">
        <v>22.850000381469727</v>
      </c>
      <c r="I15" s="207">
        <v>24.18000030517578</v>
      </c>
      <c r="J15" s="207">
        <v>25.170000076293945</v>
      </c>
      <c r="K15" s="207">
        <v>25.100000381469727</v>
      </c>
      <c r="L15" s="207">
        <v>24.31999969482422</v>
      </c>
      <c r="M15" s="207">
        <v>23.239999771118164</v>
      </c>
      <c r="N15" s="207">
        <v>24.049999237060547</v>
      </c>
      <c r="O15" s="207">
        <v>23.450000762939453</v>
      </c>
      <c r="P15" s="207">
        <v>23.579999923706055</v>
      </c>
      <c r="Q15" s="207">
        <v>22.81999969482422</v>
      </c>
      <c r="R15" s="207">
        <v>21.8700008392334</v>
      </c>
      <c r="S15" s="207">
        <v>22.040000915527344</v>
      </c>
      <c r="T15" s="207">
        <v>22.030000686645508</v>
      </c>
      <c r="U15" s="207">
        <v>22.020000457763672</v>
      </c>
      <c r="V15" s="207">
        <v>22.25</v>
      </c>
      <c r="W15" s="207">
        <v>22.520000457763672</v>
      </c>
      <c r="X15" s="207">
        <v>22.93000030517578</v>
      </c>
      <c r="Y15" s="207">
        <v>23.020000457763672</v>
      </c>
      <c r="Z15" s="214">
        <f t="shared" si="0"/>
        <v>22.68000014623006</v>
      </c>
      <c r="AA15" s="151">
        <v>25.8799991607666</v>
      </c>
      <c r="AB15" s="152" t="s">
        <v>322</v>
      </c>
      <c r="AC15" s="2">
        <v>13</v>
      </c>
      <c r="AD15" s="151">
        <v>20.149999618530273</v>
      </c>
      <c r="AE15" s="253" t="s">
        <v>323</v>
      </c>
      <c r="AF15" s="1"/>
    </row>
    <row r="16" spans="1:32" ht="11.25" customHeight="1">
      <c r="A16" s="215">
        <v>14</v>
      </c>
      <c r="B16" s="207">
        <v>22.989999771118164</v>
      </c>
      <c r="C16" s="207">
        <v>22.90999984741211</v>
      </c>
      <c r="D16" s="207">
        <v>22.200000762939453</v>
      </c>
      <c r="E16" s="207">
        <v>22.219999313354492</v>
      </c>
      <c r="F16" s="207">
        <v>22.59000015258789</v>
      </c>
      <c r="G16" s="207">
        <v>23.309999465942383</v>
      </c>
      <c r="H16" s="207">
        <v>24.360000610351562</v>
      </c>
      <c r="I16" s="207">
        <v>25.920000076293945</v>
      </c>
      <c r="J16" s="207">
        <v>27.290000915527344</v>
      </c>
      <c r="K16" s="207">
        <v>29.100000381469727</v>
      </c>
      <c r="L16" s="207">
        <v>25.950000762939453</v>
      </c>
      <c r="M16" s="207">
        <v>25.65999984741211</v>
      </c>
      <c r="N16" s="207">
        <v>26.1299991607666</v>
      </c>
      <c r="O16" s="207">
        <v>27.510000228881836</v>
      </c>
      <c r="P16" s="207">
        <v>28.59000015258789</v>
      </c>
      <c r="Q16" s="207">
        <v>28.290000915527344</v>
      </c>
      <c r="R16" s="207">
        <v>26.90999984741211</v>
      </c>
      <c r="S16" s="207">
        <v>25.1200008392334</v>
      </c>
      <c r="T16" s="207">
        <v>24.079999923706055</v>
      </c>
      <c r="U16" s="207">
        <v>23.889999389648438</v>
      </c>
      <c r="V16" s="207">
        <v>23.780000686645508</v>
      </c>
      <c r="W16" s="207">
        <v>23.670000076293945</v>
      </c>
      <c r="X16" s="207">
        <v>25.209999084472656</v>
      </c>
      <c r="Y16" s="207">
        <v>23.299999237060547</v>
      </c>
      <c r="Z16" s="214">
        <f t="shared" si="0"/>
        <v>25.040833393732708</v>
      </c>
      <c r="AA16" s="151">
        <v>29.440000534057617</v>
      </c>
      <c r="AB16" s="152" t="s">
        <v>258</v>
      </c>
      <c r="AC16" s="2">
        <v>14</v>
      </c>
      <c r="AD16" s="151">
        <v>21.84000015258789</v>
      </c>
      <c r="AE16" s="253" t="s">
        <v>324</v>
      </c>
      <c r="AF16" s="1"/>
    </row>
    <row r="17" spans="1:32" ht="11.25" customHeight="1">
      <c r="A17" s="215">
        <v>15</v>
      </c>
      <c r="B17" s="207">
        <v>22.780000686645508</v>
      </c>
      <c r="C17" s="207">
        <v>23.860000610351562</v>
      </c>
      <c r="D17" s="207">
        <v>23.56999969482422</v>
      </c>
      <c r="E17" s="207">
        <v>23.389999389648438</v>
      </c>
      <c r="F17" s="207">
        <v>22.049999237060547</v>
      </c>
      <c r="G17" s="207">
        <v>23.6200008392334</v>
      </c>
      <c r="H17" s="207">
        <v>23.770000457763672</v>
      </c>
      <c r="I17" s="207">
        <v>24.100000381469727</v>
      </c>
      <c r="J17" s="207">
        <v>25.479999542236328</v>
      </c>
      <c r="K17" s="207">
        <v>25.56999969482422</v>
      </c>
      <c r="L17" s="207">
        <v>24.670000076293945</v>
      </c>
      <c r="M17" s="207">
        <v>24.920000076293945</v>
      </c>
      <c r="N17" s="207">
        <v>25.31999969482422</v>
      </c>
      <c r="O17" s="207">
        <v>24.799999237060547</v>
      </c>
      <c r="P17" s="207">
        <v>24.34000015258789</v>
      </c>
      <c r="Q17" s="207">
        <v>23.690000534057617</v>
      </c>
      <c r="R17" s="207">
        <v>22.8799991607666</v>
      </c>
      <c r="S17" s="207">
        <v>22.579999923706055</v>
      </c>
      <c r="T17" s="207">
        <v>21.979999542236328</v>
      </c>
      <c r="U17" s="207">
        <v>21.690000534057617</v>
      </c>
      <c r="V17" s="207">
        <v>22</v>
      </c>
      <c r="W17" s="207">
        <v>21.729999542236328</v>
      </c>
      <c r="X17" s="207">
        <v>22.09000015258789</v>
      </c>
      <c r="Y17" s="207">
        <v>21.510000228881836</v>
      </c>
      <c r="Z17" s="214">
        <f t="shared" si="0"/>
        <v>23.43291664123535</v>
      </c>
      <c r="AA17" s="151">
        <v>26.15999984741211</v>
      </c>
      <c r="AB17" s="152" t="s">
        <v>325</v>
      </c>
      <c r="AC17" s="2">
        <v>15</v>
      </c>
      <c r="AD17" s="151">
        <v>21.469999313354492</v>
      </c>
      <c r="AE17" s="253" t="s">
        <v>139</v>
      </c>
      <c r="AF17" s="1"/>
    </row>
    <row r="18" spans="1:32" ht="11.25" customHeight="1">
      <c r="A18" s="215">
        <v>16</v>
      </c>
      <c r="B18" s="207">
        <v>21.3700008392334</v>
      </c>
      <c r="C18" s="207">
        <v>21.09000015258789</v>
      </c>
      <c r="D18" s="207">
        <v>21.170000076293945</v>
      </c>
      <c r="E18" s="207">
        <v>21.329999923706055</v>
      </c>
      <c r="F18" s="207">
        <v>21.530000686645508</v>
      </c>
      <c r="G18" s="207">
        <v>21.989999771118164</v>
      </c>
      <c r="H18" s="207">
        <v>22.59000015258789</v>
      </c>
      <c r="I18" s="207">
        <v>22.950000762939453</v>
      </c>
      <c r="J18" s="207">
        <v>23.68000030517578</v>
      </c>
      <c r="K18" s="207">
        <v>23.3700008392334</v>
      </c>
      <c r="L18" s="207">
        <v>23.31999969482422</v>
      </c>
      <c r="M18" s="207">
        <v>23.90999984741211</v>
      </c>
      <c r="N18" s="207">
        <v>24.420000076293945</v>
      </c>
      <c r="O18" s="207">
        <v>25.06999969482422</v>
      </c>
      <c r="P18" s="207">
        <v>25.18000030517578</v>
      </c>
      <c r="Q18" s="207">
        <v>24.510000228881836</v>
      </c>
      <c r="R18" s="207">
        <v>24.18000030517578</v>
      </c>
      <c r="S18" s="207">
        <v>23.469999313354492</v>
      </c>
      <c r="T18" s="207">
        <v>23.18000030517578</v>
      </c>
      <c r="U18" s="207">
        <v>22.770000457763672</v>
      </c>
      <c r="V18" s="207">
        <v>23.110000610351562</v>
      </c>
      <c r="W18" s="207">
        <v>22.670000076293945</v>
      </c>
      <c r="X18" s="207">
        <v>22.739999771118164</v>
      </c>
      <c r="Y18" s="207">
        <v>22.610000610351562</v>
      </c>
      <c r="Z18" s="214">
        <f t="shared" si="0"/>
        <v>23.008750200271606</v>
      </c>
      <c r="AA18" s="151">
        <v>26.09000015258789</v>
      </c>
      <c r="AB18" s="152" t="s">
        <v>221</v>
      </c>
      <c r="AC18" s="2">
        <v>16</v>
      </c>
      <c r="AD18" s="151">
        <v>21.079999923706055</v>
      </c>
      <c r="AE18" s="253" t="s">
        <v>326</v>
      </c>
      <c r="AF18" s="1"/>
    </row>
    <row r="19" spans="1:32" ht="11.25" customHeight="1">
      <c r="A19" s="215">
        <v>17</v>
      </c>
      <c r="B19" s="207">
        <v>22.059999465942383</v>
      </c>
      <c r="C19" s="207">
        <v>22.360000610351562</v>
      </c>
      <c r="D19" s="207">
        <v>22.209999084472656</v>
      </c>
      <c r="E19" s="207">
        <v>22.68000030517578</v>
      </c>
      <c r="F19" s="207">
        <v>22.229999542236328</v>
      </c>
      <c r="G19" s="207">
        <v>22.43000030517578</v>
      </c>
      <c r="H19" s="207">
        <v>22.690000534057617</v>
      </c>
      <c r="I19" s="207">
        <v>24.690000534057617</v>
      </c>
      <c r="J19" s="207">
        <v>25.68000030517578</v>
      </c>
      <c r="K19" s="207">
        <v>24.56999969482422</v>
      </c>
      <c r="L19" s="207">
        <v>24.709999084472656</v>
      </c>
      <c r="M19" s="207">
        <v>25.809999465942383</v>
      </c>
      <c r="N19" s="207">
        <v>24.809999465942383</v>
      </c>
      <c r="O19" s="207">
        <v>25.270000457763672</v>
      </c>
      <c r="P19" s="207">
        <v>24.68000030517578</v>
      </c>
      <c r="Q19" s="207">
        <v>25.510000228881836</v>
      </c>
      <c r="R19" s="207">
        <v>23.309999465942383</v>
      </c>
      <c r="S19" s="207">
        <v>23.110000610351562</v>
      </c>
      <c r="T19" s="207">
        <v>24.670000076293945</v>
      </c>
      <c r="U19" s="207">
        <v>24.649999618530273</v>
      </c>
      <c r="V19" s="207">
        <v>24.43000030517578</v>
      </c>
      <c r="W19" s="207">
        <v>24.010000228881836</v>
      </c>
      <c r="X19" s="207">
        <v>23.520000457763672</v>
      </c>
      <c r="Y19" s="207">
        <v>23.459999084472656</v>
      </c>
      <c r="Z19" s="214">
        <f t="shared" si="0"/>
        <v>23.89791663487752</v>
      </c>
      <c r="AA19" s="151">
        <v>26.110000610351562</v>
      </c>
      <c r="AB19" s="152" t="s">
        <v>327</v>
      </c>
      <c r="AC19" s="2">
        <v>17</v>
      </c>
      <c r="AD19" s="151">
        <v>21.829999923706055</v>
      </c>
      <c r="AE19" s="253" t="s">
        <v>328</v>
      </c>
      <c r="AF19" s="1"/>
    </row>
    <row r="20" spans="1:32" ht="11.25" customHeight="1">
      <c r="A20" s="215">
        <v>18</v>
      </c>
      <c r="B20" s="207">
        <v>23</v>
      </c>
      <c r="C20" s="207">
        <v>23.110000610351562</v>
      </c>
      <c r="D20" s="207">
        <v>22.68000030517578</v>
      </c>
      <c r="E20" s="207">
        <v>23.040000915527344</v>
      </c>
      <c r="F20" s="207">
        <v>24.100000381469727</v>
      </c>
      <c r="G20" s="207">
        <v>23.489999771118164</v>
      </c>
      <c r="H20" s="207">
        <v>23.479999542236328</v>
      </c>
      <c r="I20" s="207">
        <v>23.860000610351562</v>
      </c>
      <c r="J20" s="207">
        <v>24.850000381469727</v>
      </c>
      <c r="K20" s="207">
        <v>26.389999389648438</v>
      </c>
      <c r="L20" s="207">
        <v>25.799999237060547</v>
      </c>
      <c r="M20" s="207">
        <v>24.15999984741211</v>
      </c>
      <c r="N20" s="207">
        <v>23.09000015258789</v>
      </c>
      <c r="O20" s="207">
        <v>23.510000228881836</v>
      </c>
      <c r="P20" s="207">
        <v>23.219999313354492</v>
      </c>
      <c r="Q20" s="207">
        <v>23.84000015258789</v>
      </c>
      <c r="R20" s="207">
        <v>25.149999618530273</v>
      </c>
      <c r="S20" s="207">
        <v>23.649999618530273</v>
      </c>
      <c r="T20" s="207">
        <v>23.15999984741211</v>
      </c>
      <c r="U20" s="207">
        <v>23.850000381469727</v>
      </c>
      <c r="V20" s="207">
        <v>22.139999389648438</v>
      </c>
      <c r="W20" s="207">
        <v>22.469999313354492</v>
      </c>
      <c r="X20" s="207">
        <v>23.100000381469727</v>
      </c>
      <c r="Y20" s="207">
        <v>22.799999237060547</v>
      </c>
      <c r="Z20" s="214">
        <f t="shared" si="0"/>
        <v>23.66416660944621</v>
      </c>
      <c r="AA20" s="151">
        <v>26.56999969482422</v>
      </c>
      <c r="AB20" s="152" t="s">
        <v>329</v>
      </c>
      <c r="AC20" s="2">
        <v>18</v>
      </c>
      <c r="AD20" s="151">
        <v>22.020000457763672</v>
      </c>
      <c r="AE20" s="253" t="s">
        <v>330</v>
      </c>
      <c r="AF20" s="1"/>
    </row>
    <row r="21" spans="1:32" ht="11.25" customHeight="1">
      <c r="A21" s="215">
        <v>19</v>
      </c>
      <c r="B21" s="207">
        <v>22.700000762939453</v>
      </c>
      <c r="C21" s="207">
        <v>23</v>
      </c>
      <c r="D21" s="207">
        <v>23.149999618530273</v>
      </c>
      <c r="E21" s="207">
        <v>22.829999923706055</v>
      </c>
      <c r="F21" s="207">
        <v>24.5</v>
      </c>
      <c r="G21" s="207">
        <v>23.989999771118164</v>
      </c>
      <c r="H21" s="207">
        <v>25.700000762939453</v>
      </c>
      <c r="I21" s="207">
        <v>26.549999237060547</v>
      </c>
      <c r="J21" s="207">
        <v>26.5</v>
      </c>
      <c r="K21" s="207">
        <v>26.639999389648438</v>
      </c>
      <c r="L21" s="207">
        <v>27.469999313354492</v>
      </c>
      <c r="M21" s="207">
        <v>27.1200008392334</v>
      </c>
      <c r="N21" s="207">
        <v>26.739999771118164</v>
      </c>
      <c r="O21" s="207">
        <v>25.889999389648438</v>
      </c>
      <c r="P21" s="207">
        <v>25.829999923706055</v>
      </c>
      <c r="Q21" s="207">
        <v>24.709999084472656</v>
      </c>
      <c r="R21" s="207">
        <v>24.459999084472656</v>
      </c>
      <c r="S21" s="207">
        <v>24.440000534057617</v>
      </c>
      <c r="T21" s="207">
        <v>23.84000015258789</v>
      </c>
      <c r="U21" s="207">
        <v>23.579999923706055</v>
      </c>
      <c r="V21" s="207">
        <v>23.440000534057617</v>
      </c>
      <c r="W21" s="207">
        <v>22.280000686645508</v>
      </c>
      <c r="X21" s="207">
        <v>20.969999313354492</v>
      </c>
      <c r="Y21" s="207">
        <v>20.68000030517578</v>
      </c>
      <c r="Z21" s="214">
        <f t="shared" si="0"/>
        <v>24.458749930063885</v>
      </c>
      <c r="AA21" s="151">
        <v>27.90999984741211</v>
      </c>
      <c r="AB21" s="152" t="s">
        <v>169</v>
      </c>
      <c r="AC21" s="2">
        <v>19</v>
      </c>
      <c r="AD21" s="151">
        <v>20.639999389648438</v>
      </c>
      <c r="AE21" s="253" t="s">
        <v>123</v>
      </c>
      <c r="AF21" s="1"/>
    </row>
    <row r="22" spans="1:32" ht="11.25" customHeight="1">
      <c r="A22" s="223">
        <v>20</v>
      </c>
      <c r="B22" s="209">
        <v>20.700000762939453</v>
      </c>
      <c r="C22" s="209">
        <v>20.690000534057617</v>
      </c>
      <c r="D22" s="209">
        <v>20.690000534057617</v>
      </c>
      <c r="E22" s="209">
        <v>20.6299991607666</v>
      </c>
      <c r="F22" s="209">
        <v>20.700000762939453</v>
      </c>
      <c r="G22" s="209">
        <v>20.610000610351562</v>
      </c>
      <c r="H22" s="209">
        <v>20.829999923706055</v>
      </c>
      <c r="I22" s="209">
        <v>20.639999389648438</v>
      </c>
      <c r="J22" s="209">
        <v>20.90999984741211</v>
      </c>
      <c r="K22" s="209">
        <v>21.3700008392334</v>
      </c>
      <c r="L22" s="209">
        <v>21.06999969482422</v>
      </c>
      <c r="M22" s="209">
        <v>22.690000534057617</v>
      </c>
      <c r="N22" s="209">
        <v>23.6200008392334</v>
      </c>
      <c r="O22" s="209">
        <v>23.25</v>
      </c>
      <c r="P22" s="209">
        <v>23.530000686645508</v>
      </c>
      <c r="Q22" s="209">
        <v>22.75</v>
      </c>
      <c r="R22" s="209">
        <v>22.420000076293945</v>
      </c>
      <c r="S22" s="209">
        <v>22.1299991607666</v>
      </c>
      <c r="T22" s="209">
        <v>21.8799991607666</v>
      </c>
      <c r="U22" s="209">
        <v>21.899999618530273</v>
      </c>
      <c r="V22" s="209">
        <v>21.829999923706055</v>
      </c>
      <c r="W22" s="209">
        <v>21.979999542236328</v>
      </c>
      <c r="X22" s="209">
        <v>21.989999771118164</v>
      </c>
      <c r="Y22" s="209">
        <v>21.93000030517578</v>
      </c>
      <c r="Z22" s="224">
        <f t="shared" si="0"/>
        <v>21.697500069936115</v>
      </c>
      <c r="AA22" s="157">
        <v>24.270000457763672</v>
      </c>
      <c r="AB22" s="210" t="s">
        <v>331</v>
      </c>
      <c r="AC22" s="211">
        <v>20</v>
      </c>
      <c r="AD22" s="157">
        <v>20.530000686645508</v>
      </c>
      <c r="AE22" s="254" t="s">
        <v>332</v>
      </c>
      <c r="AF22" s="1"/>
    </row>
    <row r="23" spans="1:32" ht="11.25" customHeight="1">
      <c r="A23" s="215">
        <v>21</v>
      </c>
      <c r="B23" s="207">
        <v>21.84000015258789</v>
      </c>
      <c r="C23" s="207">
        <v>21.8799991607666</v>
      </c>
      <c r="D23" s="207">
        <v>21.760000228881836</v>
      </c>
      <c r="E23" s="207">
        <v>21.739999771118164</v>
      </c>
      <c r="F23" s="207">
        <v>21.479999542236328</v>
      </c>
      <c r="G23" s="207">
        <v>21.649999618530273</v>
      </c>
      <c r="H23" s="207">
        <v>22.079999923706055</v>
      </c>
      <c r="I23" s="207">
        <v>22.3700008392334</v>
      </c>
      <c r="J23" s="207">
        <v>22.40999984741211</v>
      </c>
      <c r="K23" s="207">
        <v>23.040000915527344</v>
      </c>
      <c r="L23" s="207">
        <v>23.010000228881836</v>
      </c>
      <c r="M23" s="207">
        <v>23.200000762939453</v>
      </c>
      <c r="N23" s="207">
        <v>23.600000381469727</v>
      </c>
      <c r="O23" s="207">
        <v>23.440000534057617</v>
      </c>
      <c r="P23" s="207">
        <v>23.440000534057617</v>
      </c>
      <c r="Q23" s="207">
        <v>23.84000015258789</v>
      </c>
      <c r="R23" s="207">
        <v>23.770000457763672</v>
      </c>
      <c r="S23" s="207">
        <v>23.520000457763672</v>
      </c>
      <c r="T23" s="207">
        <v>23.059999465942383</v>
      </c>
      <c r="U23" s="207">
        <v>23.200000762939453</v>
      </c>
      <c r="V23" s="207">
        <v>22.979999542236328</v>
      </c>
      <c r="W23" s="207">
        <v>22.489999771118164</v>
      </c>
      <c r="X23" s="207">
        <v>22.549999237060547</v>
      </c>
      <c r="Y23" s="207">
        <v>22.84000015258789</v>
      </c>
      <c r="Z23" s="214">
        <f t="shared" si="0"/>
        <v>22.71625010172526</v>
      </c>
      <c r="AA23" s="151">
        <v>23.979999542236328</v>
      </c>
      <c r="AB23" s="152" t="s">
        <v>333</v>
      </c>
      <c r="AC23" s="2">
        <v>21</v>
      </c>
      <c r="AD23" s="151">
        <v>21.389999389648438</v>
      </c>
      <c r="AE23" s="253" t="s">
        <v>334</v>
      </c>
      <c r="AF23" s="1"/>
    </row>
    <row r="24" spans="1:32" ht="11.25" customHeight="1">
      <c r="A24" s="215">
        <v>22</v>
      </c>
      <c r="B24" s="207">
        <v>22.93000030517578</v>
      </c>
      <c r="C24" s="207">
        <v>23.059999465942383</v>
      </c>
      <c r="D24" s="207">
        <v>23.440000534057617</v>
      </c>
      <c r="E24" s="207">
        <v>23.100000381469727</v>
      </c>
      <c r="F24" s="207">
        <v>23.260000228881836</v>
      </c>
      <c r="G24" s="207">
        <v>23.729999542236328</v>
      </c>
      <c r="H24" s="207">
        <v>25.260000228881836</v>
      </c>
      <c r="I24" s="207">
        <v>25.540000915527344</v>
      </c>
      <c r="J24" s="207">
        <v>25.670000076293945</v>
      </c>
      <c r="K24" s="207">
        <v>26.290000915527344</v>
      </c>
      <c r="L24" s="207">
        <v>26.06999969482422</v>
      </c>
      <c r="M24" s="207">
        <v>25.600000381469727</v>
      </c>
      <c r="N24" s="207">
        <v>26.81999969482422</v>
      </c>
      <c r="O24" s="207">
        <v>26.15999984741211</v>
      </c>
      <c r="P24" s="207">
        <v>25.860000610351562</v>
      </c>
      <c r="Q24" s="207">
        <v>25.450000762939453</v>
      </c>
      <c r="R24" s="207">
        <v>25.170000076293945</v>
      </c>
      <c r="S24" s="207">
        <v>24.420000076293945</v>
      </c>
      <c r="T24" s="207">
        <v>24.110000610351562</v>
      </c>
      <c r="U24" s="207">
        <v>24.270000457763672</v>
      </c>
      <c r="V24" s="207">
        <v>24.719999313354492</v>
      </c>
      <c r="W24" s="207">
        <v>24.530000686645508</v>
      </c>
      <c r="X24" s="207">
        <v>24.100000381469727</v>
      </c>
      <c r="Y24" s="207">
        <v>24.309999465942383</v>
      </c>
      <c r="Z24" s="214">
        <f t="shared" si="0"/>
        <v>24.744583527247112</v>
      </c>
      <c r="AA24" s="151">
        <v>27.420000076293945</v>
      </c>
      <c r="AB24" s="152" t="s">
        <v>288</v>
      </c>
      <c r="AC24" s="2">
        <v>22</v>
      </c>
      <c r="AD24" s="151">
        <v>22.690000534057617</v>
      </c>
      <c r="AE24" s="253" t="s">
        <v>335</v>
      </c>
      <c r="AF24" s="1"/>
    </row>
    <row r="25" spans="1:32" ht="11.25" customHeight="1">
      <c r="A25" s="215">
        <v>23</v>
      </c>
      <c r="B25" s="207">
        <v>25.010000228881836</v>
      </c>
      <c r="C25" s="207">
        <v>25.030000686645508</v>
      </c>
      <c r="D25" s="207">
        <v>25.079999923706055</v>
      </c>
      <c r="E25" s="207">
        <v>25.09000015258789</v>
      </c>
      <c r="F25" s="207">
        <v>24.940000534057617</v>
      </c>
      <c r="G25" s="207">
        <v>25.149999618530273</v>
      </c>
      <c r="H25" s="207">
        <v>26.34000015258789</v>
      </c>
      <c r="I25" s="207">
        <v>26.950000762939453</v>
      </c>
      <c r="J25" s="207">
        <v>27.68000030517578</v>
      </c>
      <c r="K25" s="207">
        <v>28.15999984741211</v>
      </c>
      <c r="L25" s="207">
        <v>28.010000228881836</v>
      </c>
      <c r="M25" s="207">
        <v>28.8799991607666</v>
      </c>
      <c r="N25" s="207">
        <v>27.65999984741211</v>
      </c>
      <c r="O25" s="207">
        <v>27.770000457763672</v>
      </c>
      <c r="P25" s="207">
        <v>27.989999771118164</v>
      </c>
      <c r="Q25" s="207">
        <v>27.899999618530273</v>
      </c>
      <c r="R25" s="207">
        <v>27.56999969482422</v>
      </c>
      <c r="S25" s="207">
        <v>27</v>
      </c>
      <c r="T25" s="207">
        <v>26.8799991607666</v>
      </c>
      <c r="U25" s="207">
        <v>25.940000534057617</v>
      </c>
      <c r="V25" s="207">
        <v>26.56999969482422</v>
      </c>
      <c r="W25" s="207">
        <v>26.860000610351562</v>
      </c>
      <c r="X25" s="207">
        <v>26.469999313354492</v>
      </c>
      <c r="Y25" s="207">
        <v>26.1299991607666</v>
      </c>
      <c r="Z25" s="214">
        <f t="shared" si="0"/>
        <v>26.710833311080933</v>
      </c>
      <c r="AA25" s="151">
        <v>29.3799991607666</v>
      </c>
      <c r="AB25" s="152" t="s">
        <v>240</v>
      </c>
      <c r="AC25" s="2">
        <v>23</v>
      </c>
      <c r="AD25" s="151">
        <v>24.31999969482422</v>
      </c>
      <c r="AE25" s="253" t="s">
        <v>31</v>
      </c>
      <c r="AF25" s="1"/>
    </row>
    <row r="26" spans="1:32" ht="11.25" customHeight="1">
      <c r="A26" s="215">
        <v>24</v>
      </c>
      <c r="B26" s="207">
        <v>25.709999084472656</v>
      </c>
      <c r="C26" s="207">
        <v>25.1200008392334</v>
      </c>
      <c r="D26" s="207">
        <v>25.280000686645508</v>
      </c>
      <c r="E26" s="207">
        <v>24.690000534057617</v>
      </c>
      <c r="F26" s="207">
        <v>25.18000030517578</v>
      </c>
      <c r="G26" s="207">
        <v>25.239999771118164</v>
      </c>
      <c r="H26" s="207">
        <v>25.670000076293945</v>
      </c>
      <c r="I26" s="207">
        <v>26.8700008392334</v>
      </c>
      <c r="J26" s="207">
        <v>27.8799991607666</v>
      </c>
      <c r="K26" s="207">
        <v>29.479999542236328</v>
      </c>
      <c r="L26" s="207">
        <v>30.350000381469727</v>
      </c>
      <c r="M26" s="207">
        <v>30.010000228881836</v>
      </c>
      <c r="N26" s="207">
        <v>28.850000381469727</v>
      </c>
      <c r="O26" s="207">
        <v>28.93000030517578</v>
      </c>
      <c r="P26" s="207">
        <v>28.25</v>
      </c>
      <c r="Q26" s="207">
        <v>27.68000030517578</v>
      </c>
      <c r="R26" s="207">
        <v>27.68000030517578</v>
      </c>
      <c r="S26" s="207">
        <v>26.309999465942383</v>
      </c>
      <c r="T26" s="207">
        <v>26.43000030517578</v>
      </c>
      <c r="U26" s="207">
        <v>25.489999771118164</v>
      </c>
      <c r="V26" s="207">
        <v>25.18000030517578</v>
      </c>
      <c r="W26" s="207">
        <v>24.389999389648438</v>
      </c>
      <c r="X26" s="207">
        <v>24.389999389648438</v>
      </c>
      <c r="Y26" s="207">
        <v>23.84000015258789</v>
      </c>
      <c r="Z26" s="214">
        <f t="shared" si="0"/>
        <v>26.62083339691162</v>
      </c>
      <c r="AA26" s="151">
        <v>32.22999954223633</v>
      </c>
      <c r="AB26" s="152" t="s">
        <v>336</v>
      </c>
      <c r="AC26" s="2">
        <v>24</v>
      </c>
      <c r="AD26" s="151">
        <v>23.799999237060547</v>
      </c>
      <c r="AE26" s="253" t="s">
        <v>26</v>
      </c>
      <c r="AF26" s="1"/>
    </row>
    <row r="27" spans="1:32" ht="11.25" customHeight="1">
      <c r="A27" s="215">
        <v>25</v>
      </c>
      <c r="B27" s="207">
        <v>23.770000457763672</v>
      </c>
      <c r="C27" s="207">
        <v>24.190000534057617</v>
      </c>
      <c r="D27" s="207">
        <v>23.950000762939453</v>
      </c>
      <c r="E27" s="207">
        <v>23.780000686645508</v>
      </c>
      <c r="F27" s="207">
        <v>23.700000762939453</v>
      </c>
      <c r="G27" s="207">
        <v>24.610000610351562</v>
      </c>
      <c r="H27" s="207">
        <v>26.469999313354492</v>
      </c>
      <c r="I27" s="207">
        <v>27.690000534057617</v>
      </c>
      <c r="J27" s="207">
        <v>28.110000610351562</v>
      </c>
      <c r="K27" s="207">
        <v>23.8700008392334</v>
      </c>
      <c r="L27" s="207">
        <v>25.010000228881836</v>
      </c>
      <c r="M27" s="207">
        <v>24.850000381469727</v>
      </c>
      <c r="N27" s="207">
        <v>25.25</v>
      </c>
      <c r="O27" s="207">
        <v>24.6200008392334</v>
      </c>
      <c r="P27" s="207">
        <v>24.639999389648438</v>
      </c>
      <c r="Q27" s="207">
        <v>23.420000076293945</v>
      </c>
      <c r="R27" s="207">
        <v>22.809999465942383</v>
      </c>
      <c r="S27" s="207">
        <v>22.270000457763672</v>
      </c>
      <c r="T27" s="207">
        <v>22.059999465942383</v>
      </c>
      <c r="U27" s="207">
        <v>21.969999313354492</v>
      </c>
      <c r="V27" s="207">
        <v>22.3700008392334</v>
      </c>
      <c r="W27" s="207">
        <v>22.31999969482422</v>
      </c>
      <c r="X27" s="207">
        <v>22.690000534057617</v>
      </c>
      <c r="Y27" s="207">
        <v>22.040000915527344</v>
      </c>
      <c r="Z27" s="214">
        <f t="shared" si="0"/>
        <v>24.019166946411133</v>
      </c>
      <c r="AA27" s="151">
        <v>28.610000610351562</v>
      </c>
      <c r="AB27" s="152" t="s">
        <v>337</v>
      </c>
      <c r="AC27" s="2">
        <v>25</v>
      </c>
      <c r="AD27" s="151">
        <v>21.81999969482422</v>
      </c>
      <c r="AE27" s="253" t="s">
        <v>338</v>
      </c>
      <c r="AF27" s="1"/>
    </row>
    <row r="28" spans="1:32" ht="11.25" customHeight="1">
      <c r="A28" s="215">
        <v>26</v>
      </c>
      <c r="B28" s="207">
        <v>22.600000381469727</v>
      </c>
      <c r="C28" s="207">
        <v>22.18000030517578</v>
      </c>
      <c r="D28" s="207">
        <v>22.579999923706055</v>
      </c>
      <c r="E28" s="207">
        <v>22.59000015258789</v>
      </c>
      <c r="F28" s="207">
        <v>22.399999618530273</v>
      </c>
      <c r="G28" s="207">
        <v>22.540000915527344</v>
      </c>
      <c r="H28" s="207">
        <v>22.350000381469727</v>
      </c>
      <c r="I28" s="207">
        <v>22.84000015258789</v>
      </c>
      <c r="J28" s="207">
        <v>23.010000228881836</v>
      </c>
      <c r="K28" s="207">
        <v>23.809999465942383</v>
      </c>
      <c r="L28" s="207">
        <v>24.65999984741211</v>
      </c>
      <c r="M28" s="207">
        <v>25.56999969482422</v>
      </c>
      <c r="N28" s="207">
        <v>25.350000381469727</v>
      </c>
      <c r="O28" s="207">
        <v>25.31999969482422</v>
      </c>
      <c r="P28" s="207">
        <v>23.93000030517578</v>
      </c>
      <c r="Q28" s="207">
        <v>24.450000762939453</v>
      </c>
      <c r="R28" s="207">
        <v>23.59000015258789</v>
      </c>
      <c r="S28" s="207">
        <v>23.219999313354492</v>
      </c>
      <c r="T28" s="207">
        <v>23.1299991607666</v>
      </c>
      <c r="U28" s="207">
        <v>23.15999984741211</v>
      </c>
      <c r="V28" s="207">
        <v>22.8799991607666</v>
      </c>
      <c r="W28" s="207">
        <v>22.729999542236328</v>
      </c>
      <c r="X28" s="207">
        <v>22.6299991607666</v>
      </c>
      <c r="Y28" s="207">
        <v>23.110000610351562</v>
      </c>
      <c r="Z28" s="214">
        <f t="shared" si="0"/>
        <v>23.359583298365276</v>
      </c>
      <c r="AA28" s="151">
        <v>26</v>
      </c>
      <c r="AB28" s="152" t="s">
        <v>145</v>
      </c>
      <c r="AC28" s="2">
        <v>26</v>
      </c>
      <c r="AD28" s="151">
        <v>21.979999542236328</v>
      </c>
      <c r="AE28" s="253" t="s">
        <v>339</v>
      </c>
      <c r="AF28" s="1"/>
    </row>
    <row r="29" spans="1:32" ht="11.25" customHeight="1">
      <c r="A29" s="215">
        <v>27</v>
      </c>
      <c r="B29" s="207">
        <v>23.18000030517578</v>
      </c>
      <c r="C29" s="207">
        <v>23.100000381469727</v>
      </c>
      <c r="D29" s="207">
        <v>23.139999389648438</v>
      </c>
      <c r="E29" s="207">
        <v>23.06999969482422</v>
      </c>
      <c r="F29" s="207">
        <v>23.219999313354492</v>
      </c>
      <c r="G29" s="207">
        <v>23.170000076293945</v>
      </c>
      <c r="H29" s="207">
        <v>23.219999313354492</v>
      </c>
      <c r="I29" s="207">
        <v>23.639999389648438</v>
      </c>
      <c r="J29" s="207">
        <v>24.43000030517578</v>
      </c>
      <c r="K29" s="207">
        <v>24.1299991607666</v>
      </c>
      <c r="L29" s="207">
        <v>24.260000228881836</v>
      </c>
      <c r="M29" s="207">
        <v>25.34000015258789</v>
      </c>
      <c r="N29" s="207">
        <v>25.639999389648438</v>
      </c>
      <c r="O29" s="207">
        <v>25.18000030517578</v>
      </c>
      <c r="P29" s="207">
        <v>25.1200008392334</v>
      </c>
      <c r="Q29" s="207">
        <v>25.899999618530273</v>
      </c>
      <c r="R29" s="207">
        <v>25.920000076293945</v>
      </c>
      <c r="S29" s="207">
        <v>24.81999969482422</v>
      </c>
      <c r="T29" s="207">
        <v>23.68000030517578</v>
      </c>
      <c r="U29" s="207">
        <v>23.43000030517578</v>
      </c>
      <c r="V29" s="207">
        <v>23.329999923706055</v>
      </c>
      <c r="W29" s="207">
        <v>23.110000610351562</v>
      </c>
      <c r="X29" s="207">
        <v>23.270000457763672</v>
      </c>
      <c r="Y29" s="207">
        <v>23.329999923706055</v>
      </c>
      <c r="Z29" s="214">
        <f t="shared" si="0"/>
        <v>24.02624996503194</v>
      </c>
      <c r="AA29" s="151">
        <v>26.139999389648438</v>
      </c>
      <c r="AB29" s="152" t="s">
        <v>340</v>
      </c>
      <c r="AC29" s="2">
        <v>27</v>
      </c>
      <c r="AD29" s="151">
        <v>22.860000610351562</v>
      </c>
      <c r="AE29" s="253" t="s">
        <v>341</v>
      </c>
      <c r="AF29" s="1"/>
    </row>
    <row r="30" spans="1:32" ht="11.25" customHeight="1">
      <c r="A30" s="215">
        <v>28</v>
      </c>
      <c r="B30" s="207">
        <v>22.690000534057617</v>
      </c>
      <c r="C30" s="207">
        <v>22.799999237060547</v>
      </c>
      <c r="D30" s="207">
        <v>22.709999084472656</v>
      </c>
      <c r="E30" s="207">
        <v>22.6299991607666</v>
      </c>
      <c r="F30" s="207">
        <v>22.709999084472656</v>
      </c>
      <c r="G30" s="207">
        <v>22.780000686645508</v>
      </c>
      <c r="H30" s="207">
        <v>23.8799991607666</v>
      </c>
      <c r="I30" s="207">
        <v>25.139999389648438</v>
      </c>
      <c r="J30" s="207">
        <v>27.399999618530273</v>
      </c>
      <c r="K30" s="207">
        <v>27.6299991607666</v>
      </c>
      <c r="L30" s="207">
        <v>28.149999618530273</v>
      </c>
      <c r="M30" s="207">
        <v>28.719999313354492</v>
      </c>
      <c r="N30" s="207">
        <v>28.270000457763672</v>
      </c>
      <c r="O30" s="207">
        <v>27.270000457763672</v>
      </c>
      <c r="P30" s="207">
        <v>27.350000381469727</v>
      </c>
      <c r="Q30" s="207">
        <v>26.15999984741211</v>
      </c>
      <c r="R30" s="207">
        <v>26.010000228881836</v>
      </c>
      <c r="S30" s="207">
        <v>25.889999389648438</v>
      </c>
      <c r="T30" s="207">
        <v>25.780000686645508</v>
      </c>
      <c r="U30" s="207">
        <v>25.450000762939453</v>
      </c>
      <c r="V30" s="207">
        <v>24.889999389648438</v>
      </c>
      <c r="W30" s="207">
        <v>24.84000015258789</v>
      </c>
      <c r="X30" s="207">
        <v>24.700000762939453</v>
      </c>
      <c r="Y30" s="207">
        <v>25.030000686645508</v>
      </c>
      <c r="Z30" s="214">
        <f t="shared" si="0"/>
        <v>25.369999885559082</v>
      </c>
      <c r="AA30" s="151">
        <v>29.399999618530273</v>
      </c>
      <c r="AB30" s="152" t="s">
        <v>12</v>
      </c>
      <c r="AC30" s="2">
        <v>28</v>
      </c>
      <c r="AD30" s="151">
        <v>22.5</v>
      </c>
      <c r="AE30" s="253" t="s">
        <v>342</v>
      </c>
      <c r="AF30" s="1"/>
    </row>
    <row r="31" spans="1:32" ht="11.25" customHeight="1">
      <c r="A31" s="215">
        <v>29</v>
      </c>
      <c r="B31" s="207">
        <v>24.850000381469727</v>
      </c>
      <c r="C31" s="207">
        <v>24.200000762939453</v>
      </c>
      <c r="D31" s="207">
        <v>22.510000228881836</v>
      </c>
      <c r="E31" s="207">
        <v>22.350000381469727</v>
      </c>
      <c r="F31" s="207">
        <v>21.469999313354492</v>
      </c>
      <c r="G31" s="207">
        <v>23.030000686645508</v>
      </c>
      <c r="H31" s="207">
        <v>25.780000686645508</v>
      </c>
      <c r="I31" s="207">
        <v>26.790000915527344</v>
      </c>
      <c r="J31" s="207">
        <v>26.770000457763672</v>
      </c>
      <c r="K31" s="207">
        <v>27.389999389648438</v>
      </c>
      <c r="L31" s="207">
        <v>28.43000030517578</v>
      </c>
      <c r="M31" s="207">
        <v>28.309999465942383</v>
      </c>
      <c r="N31" s="207">
        <v>27.149999618530273</v>
      </c>
      <c r="O31" s="207">
        <v>26.81999969482422</v>
      </c>
      <c r="P31" s="207">
        <v>26.239999771118164</v>
      </c>
      <c r="Q31" s="207">
        <v>25.459999084472656</v>
      </c>
      <c r="R31" s="207">
        <v>25.549999237060547</v>
      </c>
      <c r="S31" s="207">
        <v>24.829999923706055</v>
      </c>
      <c r="T31" s="207">
        <v>23.030000686645508</v>
      </c>
      <c r="U31" s="207">
        <v>22.209999084472656</v>
      </c>
      <c r="V31" s="207">
        <v>20.93000030517578</v>
      </c>
      <c r="W31" s="207">
        <v>21.399999618530273</v>
      </c>
      <c r="X31" s="207">
        <v>21.3799991607666</v>
      </c>
      <c r="Y31" s="207">
        <v>21.239999771118164</v>
      </c>
      <c r="Z31" s="214">
        <f t="shared" si="0"/>
        <v>24.504999955495197</v>
      </c>
      <c r="AA31" s="151">
        <v>29.360000610351562</v>
      </c>
      <c r="AB31" s="152" t="s">
        <v>210</v>
      </c>
      <c r="AC31" s="2">
        <v>29</v>
      </c>
      <c r="AD31" s="151">
        <v>20.760000228881836</v>
      </c>
      <c r="AE31" s="253" t="s">
        <v>343</v>
      </c>
      <c r="AF31" s="1"/>
    </row>
    <row r="32" spans="1:32" ht="11.25" customHeight="1">
      <c r="A32" s="215">
        <v>30</v>
      </c>
      <c r="B32" s="207">
        <v>21.270000457763672</v>
      </c>
      <c r="C32" s="207">
        <v>21.15999984741211</v>
      </c>
      <c r="D32" s="207">
        <v>21.670000076293945</v>
      </c>
      <c r="E32" s="207">
        <v>21.420000076293945</v>
      </c>
      <c r="F32" s="207">
        <v>21.649999618530273</v>
      </c>
      <c r="G32" s="207">
        <v>21.8799991607666</v>
      </c>
      <c r="H32" s="207">
        <v>23.260000228881836</v>
      </c>
      <c r="I32" s="207">
        <v>24.5</v>
      </c>
      <c r="J32" s="207">
        <v>25.270000457763672</v>
      </c>
      <c r="K32" s="207">
        <v>25.100000381469727</v>
      </c>
      <c r="L32" s="207">
        <v>25.1299991607666</v>
      </c>
      <c r="M32" s="207">
        <v>25.649999618530273</v>
      </c>
      <c r="N32" s="207">
        <v>25.040000915527344</v>
      </c>
      <c r="O32" s="207">
        <v>24.510000228881836</v>
      </c>
      <c r="P32" s="207">
        <v>24.3799991607666</v>
      </c>
      <c r="Q32" s="207">
        <v>24.06999969482422</v>
      </c>
      <c r="R32" s="207">
        <v>23.649999618530273</v>
      </c>
      <c r="S32" s="207">
        <v>22.809999465942383</v>
      </c>
      <c r="T32" s="207">
        <v>22.170000076293945</v>
      </c>
      <c r="U32" s="207">
        <v>21.899999618530273</v>
      </c>
      <c r="V32" s="207">
        <v>21.719999313354492</v>
      </c>
      <c r="W32" s="207">
        <v>21.81999969482422</v>
      </c>
      <c r="X32" s="207">
        <v>21.739999771118164</v>
      </c>
      <c r="Y32" s="207">
        <v>21.770000457763672</v>
      </c>
      <c r="Z32" s="214">
        <f t="shared" si="0"/>
        <v>23.06416654586792</v>
      </c>
      <c r="AA32" s="151">
        <v>26.770000457763672</v>
      </c>
      <c r="AB32" s="152" t="s">
        <v>344</v>
      </c>
      <c r="AC32" s="2">
        <v>30</v>
      </c>
      <c r="AD32" s="151">
        <v>21.040000915527344</v>
      </c>
      <c r="AE32" s="253" t="s">
        <v>345</v>
      </c>
      <c r="AF32" s="1"/>
    </row>
    <row r="33" spans="1:32" ht="11.25" customHeight="1">
      <c r="A33" s="215">
        <v>31</v>
      </c>
      <c r="B33" s="207">
        <v>21.75</v>
      </c>
      <c r="C33" s="207">
        <v>21.65999984741211</v>
      </c>
      <c r="D33" s="207">
        <v>21.610000610351562</v>
      </c>
      <c r="E33" s="207">
        <v>21.059999465942383</v>
      </c>
      <c r="F33" s="207">
        <v>20.719999313354492</v>
      </c>
      <c r="G33" s="207">
        <v>21.270000457763672</v>
      </c>
      <c r="H33" s="207">
        <v>21.639999389648438</v>
      </c>
      <c r="I33" s="207">
        <v>22.709999084472656</v>
      </c>
      <c r="J33" s="207">
        <v>23.889999389648438</v>
      </c>
      <c r="K33" s="207">
        <v>24.100000381469727</v>
      </c>
      <c r="L33" s="207">
        <v>24.540000915527344</v>
      </c>
      <c r="M33" s="207">
        <v>25.59000015258789</v>
      </c>
      <c r="N33" s="207">
        <v>24.219999313354492</v>
      </c>
      <c r="O33" s="207">
        <v>24.469999313354492</v>
      </c>
      <c r="P33" s="207">
        <v>24.18000030517578</v>
      </c>
      <c r="Q33" s="207">
        <v>23.290000915527344</v>
      </c>
      <c r="R33" s="207">
        <v>22.770000457763672</v>
      </c>
      <c r="S33" s="207">
        <v>22.280000686645508</v>
      </c>
      <c r="T33" s="207">
        <v>22.31999969482422</v>
      </c>
      <c r="U33" s="207">
        <v>22.170000076293945</v>
      </c>
      <c r="V33" s="207">
        <v>22.1299991607666</v>
      </c>
      <c r="W33" s="207">
        <v>22.270000457763672</v>
      </c>
      <c r="X33" s="207">
        <v>22.43000030517578</v>
      </c>
      <c r="Y33" s="207">
        <v>22.360000610351562</v>
      </c>
      <c r="Z33" s="214">
        <f t="shared" si="0"/>
        <v>22.726250012715656</v>
      </c>
      <c r="AA33" s="151">
        <v>25.889999389648438</v>
      </c>
      <c r="AB33" s="152" t="s">
        <v>346</v>
      </c>
      <c r="AC33" s="2">
        <v>31</v>
      </c>
      <c r="AD33" s="151">
        <v>20.68000030517578</v>
      </c>
      <c r="AE33" s="253" t="s">
        <v>238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22.097419431132654</v>
      </c>
      <c r="C34" s="217">
        <f t="shared" si="1"/>
        <v>22.01000016735446</v>
      </c>
      <c r="D34" s="217">
        <f t="shared" si="1"/>
        <v>21.797419578798355</v>
      </c>
      <c r="E34" s="217">
        <f t="shared" si="1"/>
        <v>21.681935402654833</v>
      </c>
      <c r="F34" s="217">
        <f t="shared" si="1"/>
        <v>21.703548308341734</v>
      </c>
      <c r="G34" s="217">
        <f t="shared" si="1"/>
        <v>22.0393548780872</v>
      </c>
      <c r="H34" s="217">
        <f t="shared" si="1"/>
        <v>22.869677451349073</v>
      </c>
      <c r="I34" s="217">
        <f t="shared" si="1"/>
        <v>23.71129048255182</v>
      </c>
      <c r="J34" s="217">
        <f t="shared" si="1"/>
        <v>24.439354927309097</v>
      </c>
      <c r="K34" s="217">
        <f t="shared" si="1"/>
        <v>24.835161393688573</v>
      </c>
      <c r="L34" s="217">
        <f t="shared" si="1"/>
        <v>24.937096811109974</v>
      </c>
      <c r="M34" s="217">
        <f t="shared" si="1"/>
        <v>25.120322627405965</v>
      </c>
      <c r="N34" s="217">
        <f t="shared" si="1"/>
        <v>24.95774189118416</v>
      </c>
      <c r="O34" s="217">
        <f t="shared" si="1"/>
        <v>24.696774328908614</v>
      </c>
      <c r="P34" s="217">
        <f t="shared" si="1"/>
        <v>24.618387160762662</v>
      </c>
      <c r="Q34" s="217">
        <f t="shared" si="1"/>
        <v>24.296129042102443</v>
      </c>
      <c r="R34" s="217">
        <f>AVERAGE(R3:R33)</f>
        <v>23.800645089918568</v>
      </c>
      <c r="S34" s="217">
        <f aca="true" t="shared" si="2" ref="S34:Y34">AVERAGE(S3:S33)</f>
        <v>23.274193609914473</v>
      </c>
      <c r="T34" s="217">
        <f t="shared" si="2"/>
        <v>22.945483915267452</v>
      </c>
      <c r="U34" s="217">
        <f t="shared" si="2"/>
        <v>22.845161253406154</v>
      </c>
      <c r="V34" s="217">
        <f t="shared" si="2"/>
        <v>22.684838694910848</v>
      </c>
      <c r="W34" s="217">
        <f t="shared" si="2"/>
        <v>22.44096774439658</v>
      </c>
      <c r="X34" s="217">
        <f t="shared" si="2"/>
        <v>22.439677392282793</v>
      </c>
      <c r="Y34" s="217">
        <f t="shared" si="2"/>
        <v>22.323870997275076</v>
      </c>
      <c r="Z34" s="217">
        <f>AVERAGE(B3:Y33)</f>
        <v>23.273602190838066</v>
      </c>
      <c r="AA34" s="218">
        <f>(AVERAGE(最高))</f>
        <v>26.700322489584646</v>
      </c>
      <c r="AB34" s="219"/>
      <c r="AC34" s="220"/>
      <c r="AD34" s="218">
        <f>(AVERAGE(最低))</f>
        <v>20.86161293522004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4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25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32.22999954223633</v>
      </c>
      <c r="C46" s="3">
        <v>24</v>
      </c>
      <c r="D46" s="159" t="s">
        <v>336</v>
      </c>
      <c r="E46" s="197"/>
      <c r="F46" s="156"/>
      <c r="G46" s="157">
        <f>MIN(最低)</f>
        <v>16.010000228881836</v>
      </c>
      <c r="H46" s="3">
        <v>1</v>
      </c>
      <c r="I46" s="255" t="s">
        <v>305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21.969999313354492</v>
      </c>
      <c r="C3" s="207">
        <v>21.989999771118164</v>
      </c>
      <c r="D3" s="207">
        <v>21.549999237060547</v>
      </c>
      <c r="E3" s="207">
        <v>21.329999923706055</v>
      </c>
      <c r="F3" s="207">
        <v>21.860000610351562</v>
      </c>
      <c r="G3" s="207">
        <v>22.100000381469727</v>
      </c>
      <c r="H3" s="207">
        <v>22.139999389648438</v>
      </c>
      <c r="I3" s="207">
        <v>23.809999465942383</v>
      </c>
      <c r="J3" s="207">
        <v>25.219999313354492</v>
      </c>
      <c r="K3" s="207">
        <v>25.8700008392334</v>
      </c>
      <c r="L3" s="207">
        <v>25.979999542236328</v>
      </c>
      <c r="M3" s="207">
        <v>27.030000686645508</v>
      </c>
      <c r="N3" s="207">
        <v>25.690000534057617</v>
      </c>
      <c r="O3" s="207">
        <v>25.200000762939453</v>
      </c>
      <c r="P3" s="207">
        <v>25.170000076293945</v>
      </c>
      <c r="Q3" s="207">
        <v>24.940000534057617</v>
      </c>
      <c r="R3" s="207">
        <v>24.34000015258789</v>
      </c>
      <c r="S3" s="207">
        <v>24.1200008392334</v>
      </c>
      <c r="T3" s="207">
        <v>24</v>
      </c>
      <c r="U3" s="207">
        <v>23.65999984741211</v>
      </c>
      <c r="V3" s="207">
        <v>24.020000457763672</v>
      </c>
      <c r="W3" s="207">
        <v>23.68000030517578</v>
      </c>
      <c r="X3" s="207">
        <v>23.6299991607666</v>
      </c>
      <c r="Y3" s="207">
        <v>23.739999771118164</v>
      </c>
      <c r="Z3" s="214">
        <f aca="true" t="shared" si="0" ref="Z3:Z33">AVERAGE(B3:Y3)</f>
        <v>23.87666670481364</v>
      </c>
      <c r="AA3" s="151">
        <v>27.75</v>
      </c>
      <c r="AB3" s="152" t="s">
        <v>270</v>
      </c>
      <c r="AC3" s="2">
        <v>1</v>
      </c>
      <c r="AD3" s="151">
        <v>21.209999084472656</v>
      </c>
      <c r="AE3" s="253" t="s">
        <v>347</v>
      </c>
      <c r="AF3" s="1"/>
    </row>
    <row r="4" spans="1:32" ht="11.25" customHeight="1">
      <c r="A4" s="215">
        <v>2</v>
      </c>
      <c r="B4" s="207">
        <v>23.65999984741211</v>
      </c>
      <c r="C4" s="207">
        <v>23.68000030517578</v>
      </c>
      <c r="D4" s="207">
        <v>22.899999618530273</v>
      </c>
      <c r="E4" s="207">
        <v>22.610000610351562</v>
      </c>
      <c r="F4" s="207">
        <v>22.6299991607666</v>
      </c>
      <c r="G4" s="207">
        <v>22.790000915527344</v>
      </c>
      <c r="H4" s="207">
        <v>24.1200008392334</v>
      </c>
      <c r="I4" s="207">
        <v>25.520000457763672</v>
      </c>
      <c r="J4" s="207">
        <v>26.420000076293945</v>
      </c>
      <c r="K4" s="207">
        <v>26.729999542236328</v>
      </c>
      <c r="L4" s="207">
        <v>25.579999923706055</v>
      </c>
      <c r="M4" s="207">
        <v>26.84000015258789</v>
      </c>
      <c r="N4" s="207">
        <v>27.1299991607666</v>
      </c>
      <c r="O4" s="207">
        <v>26.700000762939453</v>
      </c>
      <c r="P4" s="207">
        <v>26.90999984741211</v>
      </c>
      <c r="Q4" s="207">
        <v>27.219999313354492</v>
      </c>
      <c r="R4" s="207">
        <v>27.329999923706055</v>
      </c>
      <c r="S4" s="208">
        <v>26.700000762939453</v>
      </c>
      <c r="T4" s="207">
        <v>26.100000381469727</v>
      </c>
      <c r="U4" s="207">
        <v>26.309999465942383</v>
      </c>
      <c r="V4" s="207">
        <v>25.719999313354492</v>
      </c>
      <c r="W4" s="207">
        <v>25.93000030517578</v>
      </c>
      <c r="X4" s="207">
        <v>26.059999465942383</v>
      </c>
      <c r="Y4" s="207">
        <v>25.530000686645508</v>
      </c>
      <c r="Z4" s="214">
        <f t="shared" si="0"/>
        <v>25.46333336830139</v>
      </c>
      <c r="AA4" s="151">
        <v>27.860000610351562</v>
      </c>
      <c r="AB4" s="152" t="s">
        <v>348</v>
      </c>
      <c r="AC4" s="2">
        <v>2</v>
      </c>
      <c r="AD4" s="151">
        <v>22.309999465942383</v>
      </c>
      <c r="AE4" s="253" t="s">
        <v>349</v>
      </c>
      <c r="AF4" s="1"/>
    </row>
    <row r="5" spans="1:32" ht="11.25" customHeight="1">
      <c r="A5" s="215">
        <v>3</v>
      </c>
      <c r="B5" s="207">
        <v>25.25</v>
      </c>
      <c r="C5" s="207">
        <v>25.280000686645508</v>
      </c>
      <c r="D5" s="207">
        <v>25.450000762939453</v>
      </c>
      <c r="E5" s="207">
        <v>25.520000457763672</v>
      </c>
      <c r="F5" s="207">
        <v>25.610000610351562</v>
      </c>
      <c r="G5" s="207">
        <v>25.459999084472656</v>
      </c>
      <c r="H5" s="207">
        <v>26.559999465942383</v>
      </c>
      <c r="I5" s="207">
        <v>27.3799991607666</v>
      </c>
      <c r="J5" s="207">
        <v>28.399999618530273</v>
      </c>
      <c r="K5" s="207">
        <v>26.979999542236328</v>
      </c>
      <c r="L5" s="207">
        <v>28.110000610351562</v>
      </c>
      <c r="M5" s="207">
        <v>28.229999542236328</v>
      </c>
      <c r="N5" s="207">
        <v>28.8799991607666</v>
      </c>
      <c r="O5" s="207">
        <v>28.420000076293945</v>
      </c>
      <c r="P5" s="207">
        <v>27.75</v>
      </c>
      <c r="Q5" s="207">
        <v>28.549999237060547</v>
      </c>
      <c r="R5" s="207">
        <v>28.520000457763672</v>
      </c>
      <c r="S5" s="207">
        <v>28</v>
      </c>
      <c r="T5" s="207">
        <v>26.639999389648438</v>
      </c>
      <c r="U5" s="207">
        <v>27.149999618530273</v>
      </c>
      <c r="V5" s="207">
        <v>26.790000915527344</v>
      </c>
      <c r="W5" s="207">
        <v>26.90999984741211</v>
      </c>
      <c r="X5" s="207">
        <v>26.739999771118164</v>
      </c>
      <c r="Y5" s="207">
        <v>26.610000610351562</v>
      </c>
      <c r="Z5" s="214">
        <f t="shared" si="0"/>
        <v>27.049583276112873</v>
      </c>
      <c r="AA5" s="151">
        <v>29.200000762939453</v>
      </c>
      <c r="AB5" s="152" t="s">
        <v>350</v>
      </c>
      <c r="AC5" s="2">
        <v>3</v>
      </c>
      <c r="AD5" s="151">
        <v>25.18000030517578</v>
      </c>
      <c r="AE5" s="253" t="s">
        <v>351</v>
      </c>
      <c r="AF5" s="1"/>
    </row>
    <row r="6" spans="1:32" ht="11.25" customHeight="1">
      <c r="A6" s="215">
        <v>4</v>
      </c>
      <c r="B6" s="207">
        <v>26.56999969482422</v>
      </c>
      <c r="C6" s="207">
        <v>26.110000610351562</v>
      </c>
      <c r="D6" s="207">
        <v>25.959999084472656</v>
      </c>
      <c r="E6" s="207">
        <v>26.239999771118164</v>
      </c>
      <c r="F6" s="207">
        <v>26.450000762939453</v>
      </c>
      <c r="G6" s="207">
        <v>26.329999923706055</v>
      </c>
      <c r="H6" s="207">
        <v>26.84000015258789</v>
      </c>
      <c r="I6" s="207">
        <v>27.799999237060547</v>
      </c>
      <c r="J6" s="207">
        <v>27.6299991607666</v>
      </c>
      <c r="K6" s="207">
        <v>27.75</v>
      </c>
      <c r="L6" s="207">
        <v>30.18000030517578</v>
      </c>
      <c r="M6" s="207">
        <v>30.59000015258789</v>
      </c>
      <c r="N6" s="207">
        <v>30.149999618530273</v>
      </c>
      <c r="O6" s="207">
        <v>29.209999084472656</v>
      </c>
      <c r="P6" s="207">
        <v>28.399999618530273</v>
      </c>
      <c r="Q6" s="207">
        <v>27.549999237060547</v>
      </c>
      <c r="R6" s="207">
        <v>27.1200008392334</v>
      </c>
      <c r="S6" s="207">
        <v>27.850000381469727</v>
      </c>
      <c r="T6" s="207">
        <v>26.299999237060547</v>
      </c>
      <c r="U6" s="207">
        <v>25.440000534057617</v>
      </c>
      <c r="V6" s="207">
        <v>25.530000686645508</v>
      </c>
      <c r="W6" s="207">
        <v>25.510000228881836</v>
      </c>
      <c r="X6" s="207">
        <v>25.850000381469727</v>
      </c>
      <c r="Y6" s="207">
        <v>24.43000030517578</v>
      </c>
      <c r="Z6" s="214">
        <f t="shared" si="0"/>
        <v>27.15791662534078</v>
      </c>
      <c r="AA6" s="151">
        <v>31.579999923706055</v>
      </c>
      <c r="AB6" s="152" t="s">
        <v>124</v>
      </c>
      <c r="AC6" s="2">
        <v>4</v>
      </c>
      <c r="AD6" s="151">
        <v>24.3700008392334</v>
      </c>
      <c r="AE6" s="253" t="s">
        <v>170</v>
      </c>
      <c r="AF6" s="1"/>
    </row>
    <row r="7" spans="1:32" ht="11.25" customHeight="1">
      <c r="A7" s="215">
        <v>5</v>
      </c>
      <c r="B7" s="207">
        <v>24.049999237060547</v>
      </c>
      <c r="C7" s="207">
        <v>23.780000686645508</v>
      </c>
      <c r="D7" s="207">
        <v>23.139999389648438</v>
      </c>
      <c r="E7" s="207">
        <v>22.760000228881836</v>
      </c>
      <c r="F7" s="207">
        <v>22.84000015258789</v>
      </c>
      <c r="G7" s="207">
        <v>23.219999313354492</v>
      </c>
      <c r="H7" s="207">
        <v>23.649999618530273</v>
      </c>
      <c r="I7" s="207">
        <v>24.350000381469727</v>
      </c>
      <c r="J7" s="207">
        <v>24.809999465942383</v>
      </c>
      <c r="K7" s="207">
        <v>25.56999969482422</v>
      </c>
      <c r="L7" s="207">
        <v>24.6200008392334</v>
      </c>
      <c r="M7" s="207">
        <v>24.079999923706055</v>
      </c>
      <c r="N7" s="207">
        <v>23.489999771118164</v>
      </c>
      <c r="O7" s="207">
        <v>23.5</v>
      </c>
      <c r="P7" s="207">
        <v>23.200000762939453</v>
      </c>
      <c r="Q7" s="207">
        <v>22.959999084472656</v>
      </c>
      <c r="R7" s="207">
        <v>22.809999465942383</v>
      </c>
      <c r="S7" s="207">
        <v>22.700000762939453</v>
      </c>
      <c r="T7" s="207">
        <v>22.700000762939453</v>
      </c>
      <c r="U7" s="207">
        <v>22.5</v>
      </c>
      <c r="V7" s="207">
        <v>22.770000457763672</v>
      </c>
      <c r="W7" s="207">
        <v>23.520000457763672</v>
      </c>
      <c r="X7" s="207">
        <v>23.200000762939453</v>
      </c>
      <c r="Y7" s="207">
        <v>22.690000534057617</v>
      </c>
      <c r="Z7" s="214">
        <f t="shared" si="0"/>
        <v>23.454583406448364</v>
      </c>
      <c r="AA7" s="151">
        <v>25.899999618530273</v>
      </c>
      <c r="AB7" s="152" t="s">
        <v>352</v>
      </c>
      <c r="AC7" s="2">
        <v>5</v>
      </c>
      <c r="AD7" s="151">
        <v>22.3700008392334</v>
      </c>
      <c r="AE7" s="253" t="s">
        <v>353</v>
      </c>
      <c r="AF7" s="1"/>
    </row>
    <row r="8" spans="1:32" ht="11.25" customHeight="1">
      <c r="A8" s="215">
        <v>6</v>
      </c>
      <c r="B8" s="207">
        <v>22.920000076293945</v>
      </c>
      <c r="C8" s="207">
        <v>23.860000610351562</v>
      </c>
      <c r="D8" s="207">
        <v>23.149999618530273</v>
      </c>
      <c r="E8" s="207">
        <v>23.25</v>
      </c>
      <c r="F8" s="207">
        <v>22.790000915527344</v>
      </c>
      <c r="G8" s="207">
        <v>23.219999313354492</v>
      </c>
      <c r="H8" s="207">
        <v>24.06999969482422</v>
      </c>
      <c r="I8" s="207">
        <v>24.190000534057617</v>
      </c>
      <c r="J8" s="207">
        <v>26.770000457763672</v>
      </c>
      <c r="K8" s="207">
        <v>26.950000762939453</v>
      </c>
      <c r="L8" s="207">
        <v>28.31999969482422</v>
      </c>
      <c r="M8" s="207">
        <v>28.579999923706055</v>
      </c>
      <c r="N8" s="207">
        <v>28.030000686645508</v>
      </c>
      <c r="O8" s="207">
        <v>28.290000915527344</v>
      </c>
      <c r="P8" s="207">
        <v>27.940000534057617</v>
      </c>
      <c r="Q8" s="207">
        <v>27.729999542236328</v>
      </c>
      <c r="R8" s="207">
        <v>27.530000686645508</v>
      </c>
      <c r="S8" s="207">
        <v>27.219999313354492</v>
      </c>
      <c r="T8" s="207">
        <v>26.739999771118164</v>
      </c>
      <c r="U8" s="207">
        <v>26.520000457763672</v>
      </c>
      <c r="V8" s="207">
        <v>26.3700008392334</v>
      </c>
      <c r="W8" s="207">
        <v>26.31999969482422</v>
      </c>
      <c r="X8" s="207">
        <v>26.110000610351562</v>
      </c>
      <c r="Y8" s="207">
        <v>26.190000534057617</v>
      </c>
      <c r="Z8" s="214">
        <f t="shared" si="0"/>
        <v>25.96083354949951</v>
      </c>
      <c r="AA8" s="151">
        <v>29.270000457763672</v>
      </c>
      <c r="AB8" s="152" t="s">
        <v>270</v>
      </c>
      <c r="AC8" s="2">
        <v>6</v>
      </c>
      <c r="AD8" s="151">
        <v>22.649999618530273</v>
      </c>
      <c r="AE8" s="253" t="s">
        <v>31</v>
      </c>
      <c r="AF8" s="1"/>
    </row>
    <row r="9" spans="1:32" ht="11.25" customHeight="1">
      <c r="A9" s="215">
        <v>7</v>
      </c>
      <c r="B9" s="207">
        <v>25.530000686645508</v>
      </c>
      <c r="C9" s="207">
        <v>24.709999084472656</v>
      </c>
      <c r="D9" s="207">
        <v>24.1200008392334</v>
      </c>
      <c r="E9" s="207">
        <v>23.899999618530273</v>
      </c>
      <c r="F9" s="207">
        <v>23.65999984741211</v>
      </c>
      <c r="G9" s="207">
        <v>24.489999771118164</v>
      </c>
      <c r="H9" s="207">
        <v>26.049999237060547</v>
      </c>
      <c r="I9" s="207">
        <v>28.5</v>
      </c>
      <c r="J9" s="207">
        <v>30.09000015258789</v>
      </c>
      <c r="K9" s="207">
        <v>31.290000915527344</v>
      </c>
      <c r="L9" s="207">
        <v>33.7400016784668</v>
      </c>
      <c r="M9" s="207">
        <v>31.8700008392334</v>
      </c>
      <c r="N9" s="207">
        <v>31.059999465942383</v>
      </c>
      <c r="O9" s="207">
        <v>29.610000610351562</v>
      </c>
      <c r="P9" s="207">
        <v>30.65999984741211</v>
      </c>
      <c r="Q9" s="207">
        <v>30.729999542236328</v>
      </c>
      <c r="R9" s="207">
        <v>29.639999389648438</v>
      </c>
      <c r="S9" s="207">
        <v>28.959999084472656</v>
      </c>
      <c r="T9" s="207">
        <v>28.329999923706055</v>
      </c>
      <c r="U9" s="207">
        <v>29.510000228881836</v>
      </c>
      <c r="V9" s="207">
        <v>29.010000228881836</v>
      </c>
      <c r="W9" s="207">
        <v>28.65999984741211</v>
      </c>
      <c r="X9" s="207">
        <v>27.8700008392334</v>
      </c>
      <c r="Y9" s="207">
        <v>27.270000457763672</v>
      </c>
      <c r="Z9" s="214">
        <f t="shared" si="0"/>
        <v>28.3025000890096</v>
      </c>
      <c r="AA9" s="151">
        <v>34.029998779296875</v>
      </c>
      <c r="AB9" s="152" t="s">
        <v>354</v>
      </c>
      <c r="AC9" s="2">
        <v>7</v>
      </c>
      <c r="AD9" s="151">
        <v>23.579999923706055</v>
      </c>
      <c r="AE9" s="253" t="s">
        <v>298</v>
      </c>
      <c r="AF9" s="1"/>
    </row>
    <row r="10" spans="1:32" ht="11.25" customHeight="1">
      <c r="A10" s="215">
        <v>8</v>
      </c>
      <c r="B10" s="207">
        <v>26.989999771118164</v>
      </c>
      <c r="C10" s="207">
        <v>26.59000015258789</v>
      </c>
      <c r="D10" s="207">
        <v>25.989999771118164</v>
      </c>
      <c r="E10" s="207">
        <v>25.309999465942383</v>
      </c>
      <c r="F10" s="207">
        <v>24.719999313354492</v>
      </c>
      <c r="G10" s="207">
        <v>25.540000915527344</v>
      </c>
      <c r="H10" s="207">
        <v>26.959999084472656</v>
      </c>
      <c r="I10" s="207">
        <v>28.190000534057617</v>
      </c>
      <c r="J10" s="207">
        <v>27.280000686645508</v>
      </c>
      <c r="K10" s="207">
        <v>28.190000534057617</v>
      </c>
      <c r="L10" s="207">
        <v>28.049999237060547</v>
      </c>
      <c r="M10" s="207">
        <v>27.90999984741211</v>
      </c>
      <c r="N10" s="207">
        <v>28.739999771118164</v>
      </c>
      <c r="O10" s="207">
        <v>27.709999084472656</v>
      </c>
      <c r="P10" s="207">
        <v>27.1200008392334</v>
      </c>
      <c r="Q10" s="207">
        <v>26.68000030517578</v>
      </c>
      <c r="R10" s="207">
        <v>25.540000915527344</v>
      </c>
      <c r="S10" s="207">
        <v>26.1200008392334</v>
      </c>
      <c r="T10" s="207">
        <v>25.780000686645508</v>
      </c>
      <c r="U10" s="207">
        <v>26.15999984741211</v>
      </c>
      <c r="V10" s="207">
        <v>26.469999313354492</v>
      </c>
      <c r="W10" s="207">
        <v>25.950000762939453</v>
      </c>
      <c r="X10" s="207">
        <v>25.149999618530273</v>
      </c>
      <c r="Y10" s="207">
        <v>24.8799991607666</v>
      </c>
      <c r="Z10" s="214">
        <f t="shared" si="0"/>
        <v>26.584166685740154</v>
      </c>
      <c r="AA10" s="151">
        <v>29.100000381469727</v>
      </c>
      <c r="AB10" s="152" t="s">
        <v>29</v>
      </c>
      <c r="AC10" s="2">
        <v>8</v>
      </c>
      <c r="AD10" s="151">
        <v>24.6299991607666</v>
      </c>
      <c r="AE10" s="253" t="s">
        <v>355</v>
      </c>
      <c r="AF10" s="1"/>
    </row>
    <row r="11" spans="1:32" ht="11.25" customHeight="1">
      <c r="A11" s="215">
        <v>9</v>
      </c>
      <c r="B11" s="207">
        <v>24.389999389648438</v>
      </c>
      <c r="C11" s="207">
        <v>24.389999389648438</v>
      </c>
      <c r="D11" s="207">
        <v>24.06999969482422</v>
      </c>
      <c r="E11" s="207">
        <v>24.280000686645508</v>
      </c>
      <c r="F11" s="207">
        <v>23.850000381469727</v>
      </c>
      <c r="G11" s="207">
        <v>24.829999923706055</v>
      </c>
      <c r="H11" s="207">
        <v>25.40999984741211</v>
      </c>
      <c r="I11" s="207">
        <v>25.59000015258789</v>
      </c>
      <c r="J11" s="207">
        <v>26.559999465942383</v>
      </c>
      <c r="K11" s="207">
        <v>26.93000030517578</v>
      </c>
      <c r="L11" s="207">
        <v>26.84000015258789</v>
      </c>
      <c r="M11" s="207">
        <v>26.719999313354492</v>
      </c>
      <c r="N11" s="207">
        <v>25.450000762939453</v>
      </c>
      <c r="O11" s="207">
        <v>25.139999389648438</v>
      </c>
      <c r="P11" s="207">
        <v>24.84000015258789</v>
      </c>
      <c r="Q11" s="207">
        <v>24.270000457763672</v>
      </c>
      <c r="R11" s="207">
        <v>24.420000076293945</v>
      </c>
      <c r="S11" s="207">
        <v>24.1299991607666</v>
      </c>
      <c r="T11" s="207">
        <v>23.90999984741211</v>
      </c>
      <c r="U11" s="207">
        <v>23.799999237060547</v>
      </c>
      <c r="V11" s="207">
        <v>23.93000030517578</v>
      </c>
      <c r="W11" s="207">
        <v>23.989999771118164</v>
      </c>
      <c r="X11" s="207">
        <v>23.989999771118164</v>
      </c>
      <c r="Y11" s="207">
        <v>23.8799991607666</v>
      </c>
      <c r="Z11" s="214">
        <f t="shared" si="0"/>
        <v>24.817083199818928</v>
      </c>
      <c r="AA11" s="151">
        <v>27.1200008392334</v>
      </c>
      <c r="AB11" s="152" t="s">
        <v>356</v>
      </c>
      <c r="AC11" s="2">
        <v>9</v>
      </c>
      <c r="AD11" s="151">
        <v>23.690000534057617</v>
      </c>
      <c r="AE11" s="253" t="s">
        <v>261</v>
      </c>
      <c r="AF11" s="1"/>
    </row>
    <row r="12" spans="1:32" ht="11.25" customHeight="1">
      <c r="A12" s="223">
        <v>10</v>
      </c>
      <c r="B12" s="209">
        <v>23.6299991607666</v>
      </c>
      <c r="C12" s="209">
        <v>23.280000686645508</v>
      </c>
      <c r="D12" s="209">
        <v>23.010000228881836</v>
      </c>
      <c r="E12" s="209">
        <v>22.799999237060547</v>
      </c>
      <c r="F12" s="209">
        <v>22.5</v>
      </c>
      <c r="G12" s="209">
        <v>23.510000228881836</v>
      </c>
      <c r="H12" s="209">
        <v>24.610000610351562</v>
      </c>
      <c r="I12" s="209">
        <v>24.950000762939453</v>
      </c>
      <c r="J12" s="209">
        <v>24.760000228881836</v>
      </c>
      <c r="K12" s="209">
        <v>24.520000457763672</v>
      </c>
      <c r="L12" s="209">
        <v>25.719999313354492</v>
      </c>
      <c r="M12" s="209">
        <v>25.540000915527344</v>
      </c>
      <c r="N12" s="209">
        <v>26.06999969482422</v>
      </c>
      <c r="O12" s="209">
        <v>25.760000228881836</v>
      </c>
      <c r="P12" s="209">
        <v>25.309999465942383</v>
      </c>
      <c r="Q12" s="209">
        <v>25.06999969482422</v>
      </c>
      <c r="R12" s="209">
        <v>25.479999542236328</v>
      </c>
      <c r="S12" s="209">
        <v>25.030000686645508</v>
      </c>
      <c r="T12" s="209">
        <v>24.770000457763672</v>
      </c>
      <c r="U12" s="209">
        <v>24.520000457763672</v>
      </c>
      <c r="V12" s="209">
        <v>24.440000534057617</v>
      </c>
      <c r="W12" s="209">
        <v>24.360000610351562</v>
      </c>
      <c r="X12" s="209">
        <v>24.329999923706055</v>
      </c>
      <c r="Y12" s="209">
        <v>24.09000015258789</v>
      </c>
      <c r="Z12" s="224">
        <f t="shared" si="0"/>
        <v>24.502500136693318</v>
      </c>
      <c r="AA12" s="157">
        <v>26.809999465942383</v>
      </c>
      <c r="AB12" s="210" t="s">
        <v>162</v>
      </c>
      <c r="AC12" s="211">
        <v>10</v>
      </c>
      <c r="AD12" s="157">
        <v>22.420000076293945</v>
      </c>
      <c r="AE12" s="254" t="s">
        <v>314</v>
      </c>
      <c r="AF12" s="1"/>
    </row>
    <row r="13" spans="1:32" ht="11.25" customHeight="1">
      <c r="A13" s="215">
        <v>11</v>
      </c>
      <c r="B13" s="207">
        <v>24.170000076293945</v>
      </c>
      <c r="C13" s="207">
        <v>24.1200008392334</v>
      </c>
      <c r="D13" s="207">
        <v>23.59000015258789</v>
      </c>
      <c r="E13" s="207">
        <v>23.6299991607666</v>
      </c>
      <c r="F13" s="207">
        <v>23.770000457763672</v>
      </c>
      <c r="G13" s="207">
        <v>23.799999237060547</v>
      </c>
      <c r="H13" s="207">
        <v>24.25</v>
      </c>
      <c r="I13" s="207">
        <v>24.8700008392334</v>
      </c>
      <c r="J13" s="207">
        <v>25.510000228881836</v>
      </c>
      <c r="K13" s="207">
        <v>26.809999465942383</v>
      </c>
      <c r="L13" s="207">
        <v>27.229999542236328</v>
      </c>
      <c r="M13" s="207">
        <v>26.93000030517578</v>
      </c>
      <c r="N13" s="207">
        <v>26.190000534057617</v>
      </c>
      <c r="O13" s="207">
        <v>26.40999984741211</v>
      </c>
      <c r="P13" s="207">
        <v>26.290000915527344</v>
      </c>
      <c r="Q13" s="207">
        <v>26.389999389648438</v>
      </c>
      <c r="R13" s="207">
        <v>25.889999389648438</v>
      </c>
      <c r="S13" s="207">
        <v>25.34000015258789</v>
      </c>
      <c r="T13" s="207">
        <v>24.739999771118164</v>
      </c>
      <c r="U13" s="207">
        <v>24.889999389648438</v>
      </c>
      <c r="V13" s="207">
        <v>24.729999542236328</v>
      </c>
      <c r="W13" s="207">
        <v>24.600000381469727</v>
      </c>
      <c r="X13" s="207">
        <v>24.43000030517578</v>
      </c>
      <c r="Y13" s="207">
        <v>24.489999771118164</v>
      </c>
      <c r="Z13" s="214">
        <f t="shared" si="0"/>
        <v>25.127916653951008</v>
      </c>
      <c r="AA13" s="151">
        <v>27.860000610351562</v>
      </c>
      <c r="AB13" s="152" t="s">
        <v>252</v>
      </c>
      <c r="AC13" s="2">
        <v>11</v>
      </c>
      <c r="AD13" s="151">
        <v>23.469999313354492</v>
      </c>
      <c r="AE13" s="253" t="s">
        <v>357</v>
      </c>
      <c r="AF13" s="1"/>
    </row>
    <row r="14" spans="1:32" ht="11.25" customHeight="1">
      <c r="A14" s="215">
        <v>12</v>
      </c>
      <c r="B14" s="207">
        <v>24.420000076293945</v>
      </c>
      <c r="C14" s="207">
        <v>24.139999389648438</v>
      </c>
      <c r="D14" s="207">
        <v>24.059999465942383</v>
      </c>
      <c r="E14" s="207">
        <v>24.219999313354492</v>
      </c>
      <c r="F14" s="207">
        <v>23.709999084472656</v>
      </c>
      <c r="G14" s="207">
        <v>23.959999084472656</v>
      </c>
      <c r="H14" s="207">
        <v>24.329999923706055</v>
      </c>
      <c r="I14" s="207">
        <v>25.049999237060547</v>
      </c>
      <c r="J14" s="207">
        <v>26.239999771118164</v>
      </c>
      <c r="K14" s="207">
        <v>27.520000457763672</v>
      </c>
      <c r="L14" s="207">
        <v>26.450000762939453</v>
      </c>
      <c r="M14" s="207">
        <v>27.709999084472656</v>
      </c>
      <c r="N14" s="207">
        <v>27.790000915527344</v>
      </c>
      <c r="O14" s="207">
        <v>27.389999389648438</v>
      </c>
      <c r="P14" s="207">
        <v>27.1200008392334</v>
      </c>
      <c r="Q14" s="207">
        <v>27.049999237060547</v>
      </c>
      <c r="R14" s="207">
        <v>26.6200008392334</v>
      </c>
      <c r="S14" s="207">
        <v>26.09000015258789</v>
      </c>
      <c r="T14" s="207">
        <v>25.8700008392334</v>
      </c>
      <c r="U14" s="207">
        <v>25.8799991607666</v>
      </c>
      <c r="V14" s="207">
        <v>25.959999084472656</v>
      </c>
      <c r="W14" s="207">
        <v>26.059999465942383</v>
      </c>
      <c r="X14" s="207">
        <v>25.399999618530273</v>
      </c>
      <c r="Y14" s="207">
        <v>24.6200008392334</v>
      </c>
      <c r="Z14" s="214">
        <f t="shared" si="0"/>
        <v>25.735833168029785</v>
      </c>
      <c r="AA14" s="151">
        <v>28.200000762939453</v>
      </c>
      <c r="AB14" s="152" t="s">
        <v>145</v>
      </c>
      <c r="AC14" s="2">
        <v>12</v>
      </c>
      <c r="AD14" s="151">
        <v>23.540000915527344</v>
      </c>
      <c r="AE14" s="253" t="s">
        <v>100</v>
      </c>
      <c r="AF14" s="1"/>
    </row>
    <row r="15" spans="1:32" ht="11.25" customHeight="1">
      <c r="A15" s="215">
        <v>13</v>
      </c>
      <c r="B15" s="207">
        <v>24.799999237060547</v>
      </c>
      <c r="C15" s="207">
        <v>24.309999465942383</v>
      </c>
      <c r="D15" s="207">
        <v>24.1299991607666</v>
      </c>
      <c r="E15" s="207">
        <v>24.270000457763672</v>
      </c>
      <c r="F15" s="207">
        <v>23.790000915527344</v>
      </c>
      <c r="G15" s="207">
        <v>24.010000228881836</v>
      </c>
      <c r="H15" s="207">
        <v>25.389999389648438</v>
      </c>
      <c r="I15" s="207">
        <v>27.06999969482422</v>
      </c>
      <c r="J15" s="207">
        <v>27.739999771118164</v>
      </c>
      <c r="K15" s="207">
        <v>27.93000030517578</v>
      </c>
      <c r="L15" s="207">
        <v>28.15999984741211</v>
      </c>
      <c r="M15" s="207">
        <v>28.479999542236328</v>
      </c>
      <c r="N15" s="207">
        <v>29.25</v>
      </c>
      <c r="O15" s="207">
        <v>29.15999984741211</v>
      </c>
      <c r="P15" s="207">
        <v>29</v>
      </c>
      <c r="Q15" s="207">
        <v>28.200000762939453</v>
      </c>
      <c r="R15" s="207">
        <v>27.309999465942383</v>
      </c>
      <c r="S15" s="207">
        <v>27.43000030517578</v>
      </c>
      <c r="T15" s="207">
        <v>27.450000762939453</v>
      </c>
      <c r="U15" s="207">
        <v>27.209999084472656</v>
      </c>
      <c r="V15" s="207">
        <v>26.459999084472656</v>
      </c>
      <c r="W15" s="207">
        <v>26.239999771118164</v>
      </c>
      <c r="X15" s="207">
        <v>25.760000228881836</v>
      </c>
      <c r="Y15" s="207">
        <v>25.59000015258789</v>
      </c>
      <c r="Z15" s="214">
        <f t="shared" si="0"/>
        <v>26.630833228429157</v>
      </c>
      <c r="AA15" s="151">
        <v>30.170000076293945</v>
      </c>
      <c r="AB15" s="152" t="s">
        <v>173</v>
      </c>
      <c r="AC15" s="2">
        <v>13</v>
      </c>
      <c r="AD15" s="151">
        <v>23.65999984741211</v>
      </c>
      <c r="AE15" s="253" t="s">
        <v>358</v>
      </c>
      <c r="AF15" s="1"/>
    </row>
    <row r="16" spans="1:32" ht="11.25" customHeight="1">
      <c r="A16" s="215">
        <v>14</v>
      </c>
      <c r="B16" s="207">
        <v>25.139999389648438</v>
      </c>
      <c r="C16" s="207">
        <v>25.280000686645508</v>
      </c>
      <c r="D16" s="207">
        <v>25.649999618530273</v>
      </c>
      <c r="E16" s="207">
        <v>25.200000762939453</v>
      </c>
      <c r="F16" s="207">
        <v>25.510000228881836</v>
      </c>
      <c r="G16" s="207">
        <v>25.8799991607666</v>
      </c>
      <c r="H16" s="207">
        <v>26.489999771118164</v>
      </c>
      <c r="I16" s="207">
        <v>27.469999313354492</v>
      </c>
      <c r="J16" s="207">
        <v>28.729999542236328</v>
      </c>
      <c r="K16" s="207">
        <v>30.010000228881836</v>
      </c>
      <c r="L16" s="207">
        <v>29.3700008392334</v>
      </c>
      <c r="M16" s="207">
        <v>30.90999984741211</v>
      </c>
      <c r="N16" s="207">
        <v>29.65999984741211</v>
      </c>
      <c r="O16" s="207">
        <v>29.389999389648438</v>
      </c>
      <c r="P16" s="207">
        <v>29.200000762939453</v>
      </c>
      <c r="Q16" s="207">
        <v>29.450000762939453</v>
      </c>
      <c r="R16" s="207">
        <v>23.950000762939453</v>
      </c>
      <c r="S16" s="207">
        <v>24.510000228881836</v>
      </c>
      <c r="T16" s="207">
        <v>23.549999237060547</v>
      </c>
      <c r="U16" s="207">
        <v>23.719999313354492</v>
      </c>
      <c r="V16" s="207">
        <v>23.8700008392334</v>
      </c>
      <c r="W16" s="207">
        <v>23.8700008392334</v>
      </c>
      <c r="X16" s="207">
        <v>23.770000457763672</v>
      </c>
      <c r="Y16" s="207">
        <v>23.610000610351562</v>
      </c>
      <c r="Z16" s="214">
        <f t="shared" si="0"/>
        <v>26.424583435058594</v>
      </c>
      <c r="AA16" s="151">
        <v>31.90999984741211</v>
      </c>
      <c r="AB16" s="152" t="s">
        <v>359</v>
      </c>
      <c r="AC16" s="2">
        <v>14</v>
      </c>
      <c r="AD16" s="151">
        <v>22.149999618530273</v>
      </c>
      <c r="AE16" s="253" t="s">
        <v>360</v>
      </c>
      <c r="AF16" s="1"/>
    </row>
    <row r="17" spans="1:32" ht="11.25" customHeight="1">
      <c r="A17" s="215">
        <v>15</v>
      </c>
      <c r="B17" s="207">
        <v>23.420000076293945</v>
      </c>
      <c r="C17" s="207">
        <v>23.18000030517578</v>
      </c>
      <c r="D17" s="207">
        <v>23.18000030517578</v>
      </c>
      <c r="E17" s="207">
        <v>22.959999084472656</v>
      </c>
      <c r="F17" s="207">
        <v>22.809999465942383</v>
      </c>
      <c r="G17" s="207">
        <v>23.139999389648438</v>
      </c>
      <c r="H17" s="207">
        <v>24.450000762939453</v>
      </c>
      <c r="I17" s="207">
        <v>26.440000534057617</v>
      </c>
      <c r="J17" s="207">
        <v>28.049999237060547</v>
      </c>
      <c r="K17" s="207">
        <v>30.09000015258789</v>
      </c>
      <c r="L17" s="207">
        <v>31.979999542236328</v>
      </c>
      <c r="M17" s="207">
        <v>32.40999984741211</v>
      </c>
      <c r="N17" s="207">
        <v>31.06999969482422</v>
      </c>
      <c r="O17" s="207">
        <v>29.690000534057617</v>
      </c>
      <c r="P17" s="207">
        <v>29.190000534057617</v>
      </c>
      <c r="Q17" s="207">
        <v>29.780000686645508</v>
      </c>
      <c r="R17" s="207">
        <v>29.1200008392334</v>
      </c>
      <c r="S17" s="207">
        <v>28.979999542236328</v>
      </c>
      <c r="T17" s="207">
        <v>27.68000030517578</v>
      </c>
      <c r="U17" s="207">
        <v>27.559999465942383</v>
      </c>
      <c r="V17" s="207">
        <v>27.270000457763672</v>
      </c>
      <c r="W17" s="207">
        <v>27.360000610351562</v>
      </c>
      <c r="X17" s="207">
        <v>27.049999237060547</v>
      </c>
      <c r="Y17" s="207">
        <v>26.209999084472656</v>
      </c>
      <c r="Z17" s="214">
        <f t="shared" si="0"/>
        <v>27.211249987284344</v>
      </c>
      <c r="AA17" s="151">
        <v>34.060001373291016</v>
      </c>
      <c r="AB17" s="152" t="s">
        <v>361</v>
      </c>
      <c r="AC17" s="2">
        <v>15</v>
      </c>
      <c r="AD17" s="151">
        <v>22.690000534057617</v>
      </c>
      <c r="AE17" s="253" t="s">
        <v>141</v>
      </c>
      <c r="AF17" s="1"/>
    </row>
    <row r="18" spans="1:32" ht="11.25" customHeight="1">
      <c r="A18" s="215">
        <v>16</v>
      </c>
      <c r="B18" s="207">
        <v>26.3700008392334</v>
      </c>
      <c r="C18" s="207">
        <v>26.309999465942383</v>
      </c>
      <c r="D18" s="207">
        <v>25.420000076293945</v>
      </c>
      <c r="E18" s="207">
        <v>25.190000534057617</v>
      </c>
      <c r="F18" s="207">
        <v>25.020000457763672</v>
      </c>
      <c r="G18" s="207">
        <v>25.229999542236328</v>
      </c>
      <c r="H18" s="207">
        <v>25.68000030517578</v>
      </c>
      <c r="I18" s="207">
        <v>26.399999618530273</v>
      </c>
      <c r="J18" s="207">
        <v>27.15999984741211</v>
      </c>
      <c r="K18" s="207">
        <v>28.68000030517578</v>
      </c>
      <c r="L18" s="207">
        <v>27.530000686645508</v>
      </c>
      <c r="M18" s="207">
        <v>27.799999237060547</v>
      </c>
      <c r="N18" s="207">
        <v>27.1200008392334</v>
      </c>
      <c r="O18" s="207">
        <v>26.510000228881836</v>
      </c>
      <c r="P18" s="207">
        <v>26.299999237060547</v>
      </c>
      <c r="Q18" s="207">
        <v>25.1200008392334</v>
      </c>
      <c r="R18" s="207">
        <v>24.579999923706055</v>
      </c>
      <c r="S18" s="207">
        <v>24.65999984741211</v>
      </c>
      <c r="T18" s="207">
        <v>23.700000762939453</v>
      </c>
      <c r="U18" s="207">
        <v>23.06999969482422</v>
      </c>
      <c r="V18" s="207">
        <v>22.90999984741211</v>
      </c>
      <c r="W18" s="207">
        <v>22.719999313354492</v>
      </c>
      <c r="X18" s="207">
        <v>21.770000457763672</v>
      </c>
      <c r="Y18" s="207">
        <v>21.979999542236328</v>
      </c>
      <c r="Z18" s="214">
        <f t="shared" si="0"/>
        <v>25.301250060399372</v>
      </c>
      <c r="AA18" s="151">
        <v>28.899999618530273</v>
      </c>
      <c r="AB18" s="152" t="s">
        <v>187</v>
      </c>
      <c r="AC18" s="2">
        <v>16</v>
      </c>
      <c r="AD18" s="151">
        <v>21.610000610351562</v>
      </c>
      <c r="AE18" s="253" t="s">
        <v>362</v>
      </c>
      <c r="AF18" s="1"/>
    </row>
    <row r="19" spans="1:32" ht="11.25" customHeight="1">
      <c r="A19" s="215">
        <v>17</v>
      </c>
      <c r="B19" s="207">
        <v>21.709999084472656</v>
      </c>
      <c r="C19" s="207">
        <v>21.290000915527344</v>
      </c>
      <c r="D19" s="207">
        <v>21.200000762939453</v>
      </c>
      <c r="E19" s="207">
        <v>21.219999313354492</v>
      </c>
      <c r="F19" s="207">
        <v>20.700000762939453</v>
      </c>
      <c r="G19" s="207">
        <v>20.239999771118164</v>
      </c>
      <c r="H19" s="207">
        <v>19.760000228881836</v>
      </c>
      <c r="I19" s="207">
        <v>19.440000534057617</v>
      </c>
      <c r="J19" s="207">
        <v>20.459999084472656</v>
      </c>
      <c r="K19" s="207">
        <v>20.93000030517578</v>
      </c>
      <c r="L19" s="207">
        <v>21.25</v>
      </c>
      <c r="M19" s="207">
        <v>22.329999923706055</v>
      </c>
      <c r="N19" s="207">
        <v>22.25</v>
      </c>
      <c r="O19" s="207">
        <v>22.09000015258789</v>
      </c>
      <c r="P19" s="207">
        <v>21.510000228881836</v>
      </c>
      <c r="Q19" s="207">
        <v>19.90999984741211</v>
      </c>
      <c r="R19" s="207">
        <v>20.440000534057617</v>
      </c>
      <c r="S19" s="207">
        <v>20.459999084472656</v>
      </c>
      <c r="T19" s="207">
        <v>20.3799991607666</v>
      </c>
      <c r="U19" s="207">
        <v>20.549999237060547</v>
      </c>
      <c r="V19" s="207">
        <v>20.559999465942383</v>
      </c>
      <c r="W19" s="207">
        <v>20.25</v>
      </c>
      <c r="X19" s="207">
        <v>19.65999984741211</v>
      </c>
      <c r="Y19" s="207">
        <v>19.709999084472656</v>
      </c>
      <c r="Z19" s="214">
        <f t="shared" si="0"/>
        <v>20.762499888737995</v>
      </c>
      <c r="AA19" s="151">
        <v>22.860000610351562</v>
      </c>
      <c r="AB19" s="152" t="s">
        <v>85</v>
      </c>
      <c r="AC19" s="2">
        <v>17</v>
      </c>
      <c r="AD19" s="151">
        <v>19.200000762939453</v>
      </c>
      <c r="AE19" s="253" t="s">
        <v>363</v>
      </c>
      <c r="AF19" s="1"/>
    </row>
    <row r="20" spans="1:32" ht="11.25" customHeight="1">
      <c r="A20" s="215">
        <v>18</v>
      </c>
      <c r="B20" s="207">
        <v>19.3799991607666</v>
      </c>
      <c r="C20" s="207">
        <v>19.8799991607666</v>
      </c>
      <c r="D20" s="207">
        <v>19.530000686645508</v>
      </c>
      <c r="E20" s="207">
        <v>20.219999313354492</v>
      </c>
      <c r="F20" s="207">
        <v>19.510000228881836</v>
      </c>
      <c r="G20" s="207">
        <v>19.350000381469727</v>
      </c>
      <c r="H20" s="207">
        <v>22.190000534057617</v>
      </c>
      <c r="I20" s="207">
        <v>23.75</v>
      </c>
      <c r="J20" s="207">
        <v>24.1299991607666</v>
      </c>
      <c r="K20" s="207">
        <v>25.139999389648438</v>
      </c>
      <c r="L20" s="207">
        <v>25.34000015258789</v>
      </c>
      <c r="M20" s="207">
        <v>24.43000030517578</v>
      </c>
      <c r="N20" s="207">
        <v>23.959999084472656</v>
      </c>
      <c r="O20" s="207">
        <v>24.290000915527344</v>
      </c>
      <c r="P20" s="207">
        <v>24.520000457763672</v>
      </c>
      <c r="Q20" s="207">
        <v>24.440000534057617</v>
      </c>
      <c r="R20" s="207">
        <v>23.65999984741211</v>
      </c>
      <c r="S20" s="207">
        <v>23.65999984741211</v>
      </c>
      <c r="T20" s="207">
        <v>23.049999237060547</v>
      </c>
      <c r="U20" s="207">
        <v>23.059999465942383</v>
      </c>
      <c r="V20" s="207">
        <v>23.149999618530273</v>
      </c>
      <c r="W20" s="207">
        <v>23.260000228881836</v>
      </c>
      <c r="X20" s="207">
        <v>23.040000915527344</v>
      </c>
      <c r="Y20" s="207">
        <v>23.06999969482422</v>
      </c>
      <c r="Z20" s="214">
        <f t="shared" si="0"/>
        <v>22.75041659673055</v>
      </c>
      <c r="AA20" s="151">
        <v>25.8799991607666</v>
      </c>
      <c r="AB20" s="152" t="s">
        <v>364</v>
      </c>
      <c r="AC20" s="2">
        <v>18</v>
      </c>
      <c r="AD20" s="151">
        <v>18.81999969482422</v>
      </c>
      <c r="AE20" s="253" t="s">
        <v>365</v>
      </c>
      <c r="AF20" s="1"/>
    </row>
    <row r="21" spans="1:32" ht="11.25" customHeight="1">
      <c r="A21" s="215">
        <v>19</v>
      </c>
      <c r="B21" s="207">
        <v>22.729999542236328</v>
      </c>
      <c r="C21" s="207">
        <v>22.469999313354492</v>
      </c>
      <c r="D21" s="207">
        <v>21.8700008392334</v>
      </c>
      <c r="E21" s="207">
        <v>21.6299991607666</v>
      </c>
      <c r="F21" s="207">
        <v>21.969999313354492</v>
      </c>
      <c r="G21" s="207">
        <v>22.860000610351562</v>
      </c>
      <c r="H21" s="207">
        <v>23.469999313354492</v>
      </c>
      <c r="I21" s="207">
        <v>24.270000457763672</v>
      </c>
      <c r="J21" s="207">
        <v>25.260000228881836</v>
      </c>
      <c r="K21" s="207">
        <v>25.68000030517578</v>
      </c>
      <c r="L21" s="207">
        <v>24.959999084472656</v>
      </c>
      <c r="M21" s="207">
        <v>25.739999771118164</v>
      </c>
      <c r="N21" s="207">
        <v>25.209999084472656</v>
      </c>
      <c r="O21" s="207">
        <v>23.479999542236328</v>
      </c>
      <c r="P21" s="207">
        <v>23.639999389648438</v>
      </c>
      <c r="Q21" s="207">
        <v>24.030000686645508</v>
      </c>
      <c r="R21" s="207">
        <v>24.139999389648438</v>
      </c>
      <c r="S21" s="207">
        <v>24.110000610351562</v>
      </c>
      <c r="T21" s="207">
        <v>23.219999313354492</v>
      </c>
      <c r="U21" s="207">
        <v>23.399999618530273</v>
      </c>
      <c r="V21" s="207">
        <v>24.25</v>
      </c>
      <c r="W21" s="207">
        <v>23.729999542236328</v>
      </c>
      <c r="X21" s="207">
        <v>23.309999465942383</v>
      </c>
      <c r="Y21" s="207">
        <v>23.31999969482422</v>
      </c>
      <c r="Z21" s="214">
        <f t="shared" si="0"/>
        <v>23.69791642824809</v>
      </c>
      <c r="AA21" s="151">
        <v>26.09000015258789</v>
      </c>
      <c r="AB21" s="152" t="s">
        <v>171</v>
      </c>
      <c r="AC21" s="2">
        <v>19</v>
      </c>
      <c r="AD21" s="151">
        <v>21.459999084472656</v>
      </c>
      <c r="AE21" s="253" t="s">
        <v>189</v>
      </c>
      <c r="AF21" s="1"/>
    </row>
    <row r="22" spans="1:32" ht="11.25" customHeight="1">
      <c r="A22" s="223">
        <v>20</v>
      </c>
      <c r="B22" s="209">
        <v>22.93000030517578</v>
      </c>
      <c r="C22" s="209">
        <v>22.360000610351562</v>
      </c>
      <c r="D22" s="209">
        <v>21.6200008392334</v>
      </c>
      <c r="E22" s="209">
        <v>21.219999313354492</v>
      </c>
      <c r="F22" s="209">
        <v>21.329999923706055</v>
      </c>
      <c r="G22" s="209">
        <v>21.690000534057617</v>
      </c>
      <c r="H22" s="209">
        <v>22.459999084472656</v>
      </c>
      <c r="I22" s="209">
        <v>24.770000457763672</v>
      </c>
      <c r="J22" s="209">
        <v>27.260000228881836</v>
      </c>
      <c r="K22" s="209">
        <v>28.829999923706055</v>
      </c>
      <c r="L22" s="209">
        <v>28.170000076293945</v>
      </c>
      <c r="M22" s="209">
        <v>28.850000381469727</v>
      </c>
      <c r="N22" s="209">
        <v>28.06999969482422</v>
      </c>
      <c r="O22" s="209">
        <v>28.440000534057617</v>
      </c>
      <c r="P22" s="209">
        <v>26.700000762939453</v>
      </c>
      <c r="Q22" s="209">
        <v>26.6200008392334</v>
      </c>
      <c r="R22" s="209">
        <v>26.170000076293945</v>
      </c>
      <c r="S22" s="209">
        <v>25.790000915527344</v>
      </c>
      <c r="T22" s="209">
        <v>25.770000457763672</v>
      </c>
      <c r="U22" s="209">
        <v>22.739999771118164</v>
      </c>
      <c r="V22" s="209">
        <v>22.020000457763672</v>
      </c>
      <c r="W22" s="209">
        <v>21.860000610351562</v>
      </c>
      <c r="X22" s="209">
        <v>22.260000228881836</v>
      </c>
      <c r="Y22" s="209">
        <v>21.780000686645508</v>
      </c>
      <c r="Z22" s="224">
        <f t="shared" si="0"/>
        <v>24.571250279744465</v>
      </c>
      <c r="AA22" s="157">
        <v>29.329999923706055</v>
      </c>
      <c r="AB22" s="210" t="s">
        <v>252</v>
      </c>
      <c r="AC22" s="211">
        <v>20</v>
      </c>
      <c r="AD22" s="157">
        <v>21.15999984741211</v>
      </c>
      <c r="AE22" s="254" t="s">
        <v>366</v>
      </c>
      <c r="AF22" s="1"/>
    </row>
    <row r="23" spans="1:32" ht="11.25" customHeight="1">
      <c r="A23" s="215">
        <v>21</v>
      </c>
      <c r="B23" s="207">
        <v>21.969999313354492</v>
      </c>
      <c r="C23" s="207">
        <v>22.110000610351562</v>
      </c>
      <c r="D23" s="207">
        <v>22.510000228881836</v>
      </c>
      <c r="E23" s="207">
        <v>22.600000381469727</v>
      </c>
      <c r="F23" s="207">
        <v>22.360000610351562</v>
      </c>
      <c r="G23" s="207">
        <v>22.579999923706055</v>
      </c>
      <c r="H23" s="207">
        <v>23.299999237060547</v>
      </c>
      <c r="I23" s="207">
        <v>24.520000457763672</v>
      </c>
      <c r="J23" s="207">
        <v>24.969999313354492</v>
      </c>
      <c r="K23" s="207">
        <v>26.489999771118164</v>
      </c>
      <c r="L23" s="207">
        <v>26.639999389648438</v>
      </c>
      <c r="M23" s="207">
        <v>25.6200008392334</v>
      </c>
      <c r="N23" s="207">
        <v>25.989999771118164</v>
      </c>
      <c r="O23" s="207">
        <v>25.690000534057617</v>
      </c>
      <c r="P23" s="207">
        <v>23.950000762939453</v>
      </c>
      <c r="Q23" s="207">
        <v>21.450000762939453</v>
      </c>
      <c r="R23" s="207">
        <v>21.399999618530273</v>
      </c>
      <c r="S23" s="207">
        <v>20.8799991607666</v>
      </c>
      <c r="T23" s="207">
        <v>20.989999771118164</v>
      </c>
      <c r="U23" s="207">
        <v>20.8799991607666</v>
      </c>
      <c r="V23" s="207">
        <v>20.959999084472656</v>
      </c>
      <c r="W23" s="207">
        <v>20.350000381469727</v>
      </c>
      <c r="X23" s="207">
        <v>20.110000610351562</v>
      </c>
      <c r="Y23" s="207">
        <v>19.670000076293945</v>
      </c>
      <c r="Z23" s="214">
        <f t="shared" si="0"/>
        <v>22.832916657129925</v>
      </c>
      <c r="AA23" s="151">
        <v>27</v>
      </c>
      <c r="AB23" s="152" t="s">
        <v>47</v>
      </c>
      <c r="AC23" s="2">
        <v>21</v>
      </c>
      <c r="AD23" s="151">
        <v>19.639999389648438</v>
      </c>
      <c r="AE23" s="253" t="s">
        <v>139</v>
      </c>
      <c r="AF23" s="1"/>
    </row>
    <row r="24" spans="1:32" ht="11.25" customHeight="1">
      <c r="A24" s="215">
        <v>22</v>
      </c>
      <c r="B24" s="207">
        <v>19.229999542236328</v>
      </c>
      <c r="C24" s="207">
        <v>19.270000457763672</v>
      </c>
      <c r="D24" s="207">
        <v>19.3799991607666</v>
      </c>
      <c r="E24" s="207">
        <v>19.270000457763672</v>
      </c>
      <c r="F24" s="207">
        <v>18.8700008392334</v>
      </c>
      <c r="G24" s="207">
        <v>19.100000381469727</v>
      </c>
      <c r="H24" s="207">
        <v>19.649999618530273</v>
      </c>
      <c r="I24" s="207">
        <v>20.170000076293945</v>
      </c>
      <c r="J24" s="207">
        <v>21.299999237060547</v>
      </c>
      <c r="K24" s="207">
        <v>22.280000686645508</v>
      </c>
      <c r="L24" s="207">
        <v>21.649999618530273</v>
      </c>
      <c r="M24" s="207">
        <v>22.100000381469727</v>
      </c>
      <c r="N24" s="207">
        <v>21.770000457763672</v>
      </c>
      <c r="O24" s="207">
        <v>20.90999984741211</v>
      </c>
      <c r="P24" s="207">
        <v>20.65999984741211</v>
      </c>
      <c r="Q24" s="207">
        <v>20.360000610351562</v>
      </c>
      <c r="R24" s="207">
        <v>20.139999389648438</v>
      </c>
      <c r="S24" s="207">
        <v>19.459999084472656</v>
      </c>
      <c r="T24" s="207">
        <v>19.040000915527344</v>
      </c>
      <c r="U24" s="207">
        <v>18.920000076293945</v>
      </c>
      <c r="V24" s="207">
        <v>18.959999084472656</v>
      </c>
      <c r="W24" s="207">
        <v>19.209999084472656</v>
      </c>
      <c r="X24" s="207">
        <v>19.1299991607666</v>
      </c>
      <c r="Y24" s="207">
        <v>19.239999771118164</v>
      </c>
      <c r="Z24" s="214">
        <f t="shared" si="0"/>
        <v>20.00291657447815</v>
      </c>
      <c r="AA24" s="151">
        <v>22.899999618530273</v>
      </c>
      <c r="AB24" s="152" t="s">
        <v>367</v>
      </c>
      <c r="AC24" s="2">
        <v>22</v>
      </c>
      <c r="AD24" s="151">
        <v>18.780000686645508</v>
      </c>
      <c r="AE24" s="253" t="s">
        <v>368</v>
      </c>
      <c r="AF24" s="1"/>
    </row>
    <row r="25" spans="1:32" ht="11.25" customHeight="1">
      <c r="A25" s="215">
        <v>23</v>
      </c>
      <c r="B25" s="207">
        <v>19.209999084472656</v>
      </c>
      <c r="C25" s="207">
        <v>19</v>
      </c>
      <c r="D25" s="207">
        <v>19.040000915527344</v>
      </c>
      <c r="E25" s="207">
        <v>18.850000381469727</v>
      </c>
      <c r="F25" s="207">
        <v>18.899999618530273</v>
      </c>
      <c r="G25" s="207">
        <v>19.030000686645508</v>
      </c>
      <c r="H25" s="207">
        <v>19.1299991607666</v>
      </c>
      <c r="I25" s="207">
        <v>19.6200008392334</v>
      </c>
      <c r="J25" s="207">
        <v>19.940000534057617</v>
      </c>
      <c r="K25" s="207">
        <v>20.489999771118164</v>
      </c>
      <c r="L25" s="207">
        <v>21.479999542236328</v>
      </c>
      <c r="M25" s="207">
        <v>20.950000762939453</v>
      </c>
      <c r="N25" s="207">
        <v>21.139999389648438</v>
      </c>
      <c r="O25" s="207">
        <v>20.889999389648438</v>
      </c>
      <c r="P25" s="207">
        <v>20.920000076293945</v>
      </c>
      <c r="Q25" s="207">
        <v>20.90999984741211</v>
      </c>
      <c r="R25" s="207">
        <v>20.65999984741211</v>
      </c>
      <c r="S25" s="207">
        <v>20.440000534057617</v>
      </c>
      <c r="T25" s="207">
        <v>20.549999237060547</v>
      </c>
      <c r="U25" s="207">
        <v>19.56999969482422</v>
      </c>
      <c r="V25" s="207">
        <v>19.059999465942383</v>
      </c>
      <c r="W25" s="207">
        <v>19.690000534057617</v>
      </c>
      <c r="X25" s="207">
        <v>20.09000015258789</v>
      </c>
      <c r="Y25" s="207">
        <v>20.110000610351562</v>
      </c>
      <c r="Z25" s="214">
        <f t="shared" si="0"/>
        <v>19.986250003178913</v>
      </c>
      <c r="AA25" s="151">
        <v>22.420000076293945</v>
      </c>
      <c r="AB25" s="152" t="s">
        <v>369</v>
      </c>
      <c r="AC25" s="2">
        <v>23</v>
      </c>
      <c r="AD25" s="151">
        <v>18.780000686645508</v>
      </c>
      <c r="AE25" s="253" t="s">
        <v>370</v>
      </c>
      <c r="AF25" s="1"/>
    </row>
    <row r="26" spans="1:32" ht="11.25" customHeight="1">
      <c r="A26" s="215">
        <v>24</v>
      </c>
      <c r="B26" s="207">
        <v>20.18000030517578</v>
      </c>
      <c r="C26" s="207">
        <v>20.170000076293945</v>
      </c>
      <c r="D26" s="207">
        <v>20.489999771118164</v>
      </c>
      <c r="E26" s="207">
        <v>20.479999542236328</v>
      </c>
      <c r="F26" s="207">
        <v>20.540000915527344</v>
      </c>
      <c r="G26" s="207">
        <v>20.75</v>
      </c>
      <c r="H26" s="207">
        <v>21.3799991607666</v>
      </c>
      <c r="I26" s="207">
        <v>22.110000610351562</v>
      </c>
      <c r="J26" s="207">
        <v>22.809999465942383</v>
      </c>
      <c r="K26" s="207">
        <v>23.389999389648438</v>
      </c>
      <c r="L26" s="207">
        <v>23.200000762939453</v>
      </c>
      <c r="M26" s="207">
        <v>23.6299991607666</v>
      </c>
      <c r="N26" s="207">
        <v>23.6200008392334</v>
      </c>
      <c r="O26" s="207">
        <v>23.709999084472656</v>
      </c>
      <c r="P26" s="207">
        <v>23.399999618530273</v>
      </c>
      <c r="Q26" s="207">
        <v>23.299999237060547</v>
      </c>
      <c r="R26" s="207">
        <v>22.700000762939453</v>
      </c>
      <c r="S26" s="207">
        <v>22.920000076293945</v>
      </c>
      <c r="T26" s="207">
        <v>23.079999923706055</v>
      </c>
      <c r="U26" s="207">
        <v>22.84000015258789</v>
      </c>
      <c r="V26" s="207">
        <v>22.90999984741211</v>
      </c>
      <c r="W26" s="207">
        <v>22.530000686645508</v>
      </c>
      <c r="X26" s="207">
        <v>22.1299991607666</v>
      </c>
      <c r="Y26" s="207">
        <v>22.5</v>
      </c>
      <c r="Z26" s="214">
        <f t="shared" si="0"/>
        <v>22.28208327293396</v>
      </c>
      <c r="AA26" s="151">
        <v>23.940000534057617</v>
      </c>
      <c r="AB26" s="152" t="s">
        <v>371</v>
      </c>
      <c r="AC26" s="2">
        <v>24</v>
      </c>
      <c r="AD26" s="151">
        <v>20.06999969482422</v>
      </c>
      <c r="AE26" s="253" t="s">
        <v>339</v>
      </c>
      <c r="AF26" s="1"/>
    </row>
    <row r="27" spans="1:32" ht="11.25" customHeight="1">
      <c r="A27" s="215">
        <v>25</v>
      </c>
      <c r="B27" s="207">
        <v>21.790000915527344</v>
      </c>
      <c r="C27" s="207">
        <v>21.799999237060547</v>
      </c>
      <c r="D27" s="207">
        <v>21.43000030517578</v>
      </c>
      <c r="E27" s="207">
        <v>20.969999313354492</v>
      </c>
      <c r="F27" s="207">
        <v>21.329999923706055</v>
      </c>
      <c r="G27" s="207">
        <v>22</v>
      </c>
      <c r="H27" s="207">
        <v>22.479999542236328</v>
      </c>
      <c r="I27" s="207">
        <v>23.209999084472656</v>
      </c>
      <c r="J27" s="207">
        <v>23.3700008392334</v>
      </c>
      <c r="K27" s="207">
        <v>23.59000015258789</v>
      </c>
      <c r="L27" s="207">
        <v>23.5</v>
      </c>
      <c r="M27" s="207">
        <v>25</v>
      </c>
      <c r="N27" s="207">
        <v>24.549999237060547</v>
      </c>
      <c r="O27" s="207">
        <v>24.770000457763672</v>
      </c>
      <c r="P27" s="207">
        <v>24.049999237060547</v>
      </c>
      <c r="Q27" s="207">
        <v>23.280000686645508</v>
      </c>
      <c r="R27" s="207">
        <v>23.170000076293945</v>
      </c>
      <c r="S27" s="207">
        <v>22.65999984741211</v>
      </c>
      <c r="T27" s="207">
        <v>22.649999618530273</v>
      </c>
      <c r="U27" s="207">
        <v>22.649999618530273</v>
      </c>
      <c r="V27" s="207">
        <v>22.729999542236328</v>
      </c>
      <c r="W27" s="207">
        <v>22.3700008392334</v>
      </c>
      <c r="X27" s="207">
        <v>21.950000762939453</v>
      </c>
      <c r="Y27" s="207">
        <v>21.899999618530273</v>
      </c>
      <c r="Z27" s="214">
        <f t="shared" si="0"/>
        <v>22.799999952316284</v>
      </c>
      <c r="AA27" s="151">
        <v>25.25</v>
      </c>
      <c r="AB27" s="152" t="s">
        <v>372</v>
      </c>
      <c r="AC27" s="2">
        <v>25</v>
      </c>
      <c r="AD27" s="151">
        <v>20.90999984741211</v>
      </c>
      <c r="AE27" s="253" t="s">
        <v>267</v>
      </c>
      <c r="AF27" s="1"/>
    </row>
    <row r="28" spans="1:32" ht="11.25" customHeight="1">
      <c r="A28" s="215">
        <v>26</v>
      </c>
      <c r="B28" s="207">
        <v>21.479999542236328</v>
      </c>
      <c r="C28" s="207">
        <v>21.059999465942383</v>
      </c>
      <c r="D28" s="207">
        <v>20.84000015258789</v>
      </c>
      <c r="E28" s="207">
        <v>20.639999389648438</v>
      </c>
      <c r="F28" s="207">
        <v>20.34000015258789</v>
      </c>
      <c r="G28" s="207">
        <v>20.440000534057617</v>
      </c>
      <c r="H28" s="207">
        <v>20.690000534057617</v>
      </c>
      <c r="I28" s="207">
        <v>21.25</v>
      </c>
      <c r="J28" s="207">
        <v>21.959999084472656</v>
      </c>
      <c r="K28" s="207">
        <v>23.670000076293945</v>
      </c>
      <c r="L28" s="207">
        <v>23.079999923706055</v>
      </c>
      <c r="M28" s="207">
        <v>23.579999923706055</v>
      </c>
      <c r="N28" s="207">
        <v>23.389999389648438</v>
      </c>
      <c r="O28" s="207">
        <v>23.3700008392334</v>
      </c>
      <c r="P28" s="207">
        <v>22.459999084472656</v>
      </c>
      <c r="Q28" s="207">
        <v>22.190000534057617</v>
      </c>
      <c r="R28" s="207">
        <v>21.610000610351562</v>
      </c>
      <c r="S28" s="207">
        <v>21.110000610351562</v>
      </c>
      <c r="T28" s="207">
        <v>21.010000228881836</v>
      </c>
      <c r="U28" s="207">
        <v>20.8799991607666</v>
      </c>
      <c r="V28" s="207">
        <v>20.790000915527344</v>
      </c>
      <c r="W28" s="207">
        <v>20.700000762939453</v>
      </c>
      <c r="X28" s="207">
        <v>20.649999618530273</v>
      </c>
      <c r="Y28" s="207">
        <v>20.43000030517578</v>
      </c>
      <c r="Z28" s="214">
        <f t="shared" si="0"/>
        <v>21.56750003496806</v>
      </c>
      <c r="AA28" s="151">
        <v>24.290000915527344</v>
      </c>
      <c r="AB28" s="152" t="s">
        <v>29</v>
      </c>
      <c r="AC28" s="2">
        <v>26</v>
      </c>
      <c r="AD28" s="151">
        <v>20.25</v>
      </c>
      <c r="AE28" s="253" t="s">
        <v>373</v>
      </c>
      <c r="AF28" s="1"/>
    </row>
    <row r="29" spans="1:32" ht="11.25" customHeight="1">
      <c r="A29" s="215">
        <v>27</v>
      </c>
      <c r="B29" s="207">
        <v>20.43000030517578</v>
      </c>
      <c r="C29" s="207">
        <v>20.149999618530273</v>
      </c>
      <c r="D29" s="207">
        <v>19.709999084472656</v>
      </c>
      <c r="E29" s="207">
        <v>19.780000686645508</v>
      </c>
      <c r="F29" s="207">
        <v>19.170000076293945</v>
      </c>
      <c r="G29" s="207">
        <v>19.700000762939453</v>
      </c>
      <c r="H29" s="207">
        <v>21.520000457763672</v>
      </c>
      <c r="I29" s="207">
        <v>22.770000457763672</v>
      </c>
      <c r="J29" s="207">
        <v>23.940000534057617</v>
      </c>
      <c r="K29" s="207">
        <v>24.6200008392334</v>
      </c>
      <c r="L29" s="207">
        <v>24.229999542236328</v>
      </c>
      <c r="M29" s="207">
        <v>24.959999084472656</v>
      </c>
      <c r="N29" s="207">
        <v>24.190000534057617</v>
      </c>
      <c r="O29" s="207">
        <v>23.829999923706055</v>
      </c>
      <c r="P29" s="207">
        <v>24.5</v>
      </c>
      <c r="Q29" s="207">
        <v>23.489999771118164</v>
      </c>
      <c r="R29" s="207">
        <v>23.270000457763672</v>
      </c>
      <c r="S29" s="207">
        <v>22.760000228881836</v>
      </c>
      <c r="T29" s="207">
        <v>22.450000762939453</v>
      </c>
      <c r="U29" s="207">
        <v>22.290000915527344</v>
      </c>
      <c r="V29" s="207">
        <v>22.270000457763672</v>
      </c>
      <c r="W29" s="207">
        <v>22.3700008392334</v>
      </c>
      <c r="X29" s="207">
        <v>22.950000762939453</v>
      </c>
      <c r="Y29" s="207">
        <v>21.979999542236328</v>
      </c>
      <c r="Z29" s="214">
        <f t="shared" si="0"/>
        <v>22.388750235239666</v>
      </c>
      <c r="AA29" s="151">
        <v>25.510000228881836</v>
      </c>
      <c r="AB29" s="152" t="s">
        <v>185</v>
      </c>
      <c r="AC29" s="2">
        <v>27</v>
      </c>
      <c r="AD29" s="151">
        <v>19.1299991607666</v>
      </c>
      <c r="AE29" s="253" t="s">
        <v>147</v>
      </c>
      <c r="AF29" s="1"/>
    </row>
    <row r="30" spans="1:32" ht="11.25" customHeight="1">
      <c r="A30" s="215">
        <v>28</v>
      </c>
      <c r="B30" s="207">
        <v>22.030000686645508</v>
      </c>
      <c r="C30" s="207">
        <v>21.84000015258789</v>
      </c>
      <c r="D30" s="207">
        <v>22.1200008392334</v>
      </c>
      <c r="E30" s="207">
        <v>22.559999465942383</v>
      </c>
      <c r="F30" s="207">
        <v>22.510000228881836</v>
      </c>
      <c r="G30" s="207">
        <v>22.530000686645508</v>
      </c>
      <c r="H30" s="207">
        <v>23.290000915527344</v>
      </c>
      <c r="I30" s="207">
        <v>24.459999084472656</v>
      </c>
      <c r="J30" s="207">
        <v>23.81999969482422</v>
      </c>
      <c r="K30" s="207">
        <v>23.739999771118164</v>
      </c>
      <c r="L30" s="207">
        <v>24.700000762939453</v>
      </c>
      <c r="M30" s="207">
        <v>23.600000381469727</v>
      </c>
      <c r="N30" s="207">
        <v>24.110000610351562</v>
      </c>
      <c r="O30" s="207">
        <v>24.90999984741211</v>
      </c>
      <c r="P30" s="207">
        <v>24.8799991607666</v>
      </c>
      <c r="Q30" s="207">
        <v>24.799999237060547</v>
      </c>
      <c r="R30" s="207">
        <v>24.219999313354492</v>
      </c>
      <c r="S30" s="207">
        <v>24.1299991607666</v>
      </c>
      <c r="T30" s="207">
        <v>24.690000534057617</v>
      </c>
      <c r="U30" s="207">
        <v>24.579999923706055</v>
      </c>
      <c r="V30" s="207">
        <v>24.5</v>
      </c>
      <c r="W30" s="207">
        <v>24.389999389648438</v>
      </c>
      <c r="X30" s="207">
        <v>24.31999969482422</v>
      </c>
      <c r="Y30" s="207">
        <v>24.280000686645508</v>
      </c>
      <c r="Z30" s="214">
        <f t="shared" si="0"/>
        <v>23.792083342870075</v>
      </c>
      <c r="AA30" s="151">
        <v>25.649999618530273</v>
      </c>
      <c r="AB30" s="152" t="s">
        <v>374</v>
      </c>
      <c r="AC30" s="2">
        <v>28</v>
      </c>
      <c r="AD30" s="151">
        <v>21.709999084472656</v>
      </c>
      <c r="AE30" s="253" t="s">
        <v>375</v>
      </c>
      <c r="AF30" s="1"/>
    </row>
    <row r="31" spans="1:32" ht="11.25" customHeight="1">
      <c r="A31" s="215">
        <v>29</v>
      </c>
      <c r="B31" s="207">
        <v>24.149999618530273</v>
      </c>
      <c r="C31" s="207">
        <v>24.469999313354492</v>
      </c>
      <c r="D31" s="207">
        <v>24.450000762939453</v>
      </c>
      <c r="E31" s="207">
        <v>24.469999313354492</v>
      </c>
      <c r="F31" s="207">
        <v>21.829999923706055</v>
      </c>
      <c r="G31" s="207">
        <v>21.959999084472656</v>
      </c>
      <c r="H31" s="207">
        <v>21.889999389648438</v>
      </c>
      <c r="I31" s="207">
        <v>22.959999084472656</v>
      </c>
      <c r="J31" s="207">
        <v>23.200000762939453</v>
      </c>
      <c r="K31" s="207">
        <v>23.030000686645508</v>
      </c>
      <c r="L31" s="207">
        <v>24.040000915527344</v>
      </c>
      <c r="M31" s="207">
        <v>24.440000534057617</v>
      </c>
      <c r="N31" s="207">
        <v>25.290000915527344</v>
      </c>
      <c r="O31" s="207">
        <v>26.059999465942383</v>
      </c>
      <c r="P31" s="207">
        <v>26.18000030517578</v>
      </c>
      <c r="Q31" s="207">
        <v>26.350000381469727</v>
      </c>
      <c r="R31" s="207">
        <v>25.290000915527344</v>
      </c>
      <c r="S31" s="207">
        <v>24.90999984741211</v>
      </c>
      <c r="T31" s="207">
        <v>24.719999313354492</v>
      </c>
      <c r="U31" s="207">
        <v>24.65999984741211</v>
      </c>
      <c r="V31" s="207">
        <v>24.489999771118164</v>
      </c>
      <c r="W31" s="207">
        <v>24.350000381469727</v>
      </c>
      <c r="X31" s="207">
        <v>24.389999389648438</v>
      </c>
      <c r="Y31" s="207">
        <v>24.6299991607666</v>
      </c>
      <c r="Z31" s="214">
        <f t="shared" si="0"/>
        <v>24.258749961853027</v>
      </c>
      <c r="AA31" s="151">
        <v>27.959999084472656</v>
      </c>
      <c r="AB31" s="152" t="s">
        <v>23</v>
      </c>
      <c r="AC31" s="2">
        <v>29</v>
      </c>
      <c r="AD31" s="151">
        <v>21.479999542236328</v>
      </c>
      <c r="AE31" s="253" t="s">
        <v>376</v>
      </c>
      <c r="AF31" s="1"/>
    </row>
    <row r="32" spans="1:32" ht="11.25" customHeight="1">
      <c r="A32" s="215">
        <v>30</v>
      </c>
      <c r="B32" s="207">
        <v>24.530000686645508</v>
      </c>
      <c r="C32" s="207">
        <v>23.829999923706055</v>
      </c>
      <c r="D32" s="207">
        <v>24</v>
      </c>
      <c r="E32" s="207">
        <v>24.040000915527344</v>
      </c>
      <c r="F32" s="207">
        <v>23.860000610351562</v>
      </c>
      <c r="G32" s="207">
        <v>23.670000076293945</v>
      </c>
      <c r="H32" s="207">
        <v>23.889999389648438</v>
      </c>
      <c r="I32" s="207">
        <v>23.850000381469727</v>
      </c>
      <c r="J32" s="207">
        <v>23.8799991607666</v>
      </c>
      <c r="K32" s="207">
        <v>24.360000610351562</v>
      </c>
      <c r="L32" s="207">
        <v>25.290000915527344</v>
      </c>
      <c r="M32" s="207">
        <v>25.959999084472656</v>
      </c>
      <c r="N32" s="207">
        <v>25.719999313354492</v>
      </c>
      <c r="O32" s="207">
        <v>26.610000610351562</v>
      </c>
      <c r="P32" s="207">
        <v>25.979999542236328</v>
      </c>
      <c r="Q32" s="207">
        <v>25.829999923706055</v>
      </c>
      <c r="R32" s="207">
        <v>25.600000381469727</v>
      </c>
      <c r="S32" s="207">
        <v>25.399999618530273</v>
      </c>
      <c r="T32" s="207">
        <v>25.1200008392334</v>
      </c>
      <c r="U32" s="207">
        <v>24.229999542236328</v>
      </c>
      <c r="V32" s="207">
        <v>24.010000228881836</v>
      </c>
      <c r="W32" s="207">
        <v>24</v>
      </c>
      <c r="X32" s="207">
        <v>24.110000610351562</v>
      </c>
      <c r="Y32" s="207">
        <v>23.959999084472656</v>
      </c>
      <c r="Z32" s="214">
        <f t="shared" si="0"/>
        <v>24.65541672706604</v>
      </c>
      <c r="AA32" s="151">
        <v>27.149999618530273</v>
      </c>
      <c r="AB32" s="152" t="s">
        <v>377</v>
      </c>
      <c r="AC32" s="2">
        <v>30</v>
      </c>
      <c r="AD32" s="151">
        <v>23.579999923706055</v>
      </c>
      <c r="AE32" s="253" t="s">
        <v>115</v>
      </c>
      <c r="AF32" s="1"/>
    </row>
    <row r="33" spans="1:32" ht="11.25" customHeight="1">
      <c r="A33" s="215">
        <v>31</v>
      </c>
      <c r="B33" s="207">
        <v>23.6299991607666</v>
      </c>
      <c r="C33" s="207">
        <v>23.31999969482422</v>
      </c>
      <c r="D33" s="207">
        <v>23.270000457763672</v>
      </c>
      <c r="E33" s="207">
        <v>23.149999618530273</v>
      </c>
      <c r="F33" s="207">
        <v>23.299999237060547</v>
      </c>
      <c r="G33" s="207">
        <v>23.450000762939453</v>
      </c>
      <c r="H33" s="207">
        <v>23.649999618530273</v>
      </c>
      <c r="I33" s="207">
        <v>24.450000762939453</v>
      </c>
      <c r="J33" s="207">
        <v>25.65999984741211</v>
      </c>
      <c r="K33" s="207">
        <v>26.020000457763672</v>
      </c>
      <c r="L33" s="207">
        <v>25.6200008392334</v>
      </c>
      <c r="M33" s="207">
        <v>24.059999465942383</v>
      </c>
      <c r="N33" s="207">
        <v>24.190000534057617</v>
      </c>
      <c r="O33" s="207">
        <v>24.799999237060547</v>
      </c>
      <c r="P33" s="207">
        <v>24.1299991607666</v>
      </c>
      <c r="Q33" s="207">
        <v>24.06999969482422</v>
      </c>
      <c r="R33" s="207">
        <v>23.56999969482422</v>
      </c>
      <c r="S33" s="207">
        <v>23.229999542236328</v>
      </c>
      <c r="T33" s="207">
        <v>23.170000076293945</v>
      </c>
      <c r="U33" s="207">
        <v>23.260000228881836</v>
      </c>
      <c r="V33" s="207">
        <v>23.110000610351562</v>
      </c>
      <c r="W33" s="207">
        <v>23.110000610351562</v>
      </c>
      <c r="X33" s="207">
        <v>22.850000381469727</v>
      </c>
      <c r="Y33" s="207">
        <v>22.920000076293945</v>
      </c>
      <c r="Z33" s="214">
        <f t="shared" si="0"/>
        <v>23.832916657129925</v>
      </c>
      <c r="AA33" s="151">
        <v>26.770000457763672</v>
      </c>
      <c r="AB33" s="152" t="s">
        <v>378</v>
      </c>
      <c r="AC33" s="2">
        <v>31</v>
      </c>
      <c r="AD33" s="151">
        <v>22.75</v>
      </c>
      <c r="AE33" s="253" t="s">
        <v>231</v>
      </c>
      <c r="AF33" s="1"/>
    </row>
    <row r="34" spans="1:32" ht="15" customHeight="1">
      <c r="A34" s="216" t="s">
        <v>63</v>
      </c>
      <c r="B34" s="217">
        <f aca="true" t="shared" si="1" ref="B34:Q34">AVERAGE(B3:B33)</f>
        <v>23.182580455656975</v>
      </c>
      <c r="C34" s="217">
        <f t="shared" si="1"/>
        <v>23.033225828601466</v>
      </c>
      <c r="D34" s="217">
        <f t="shared" si="1"/>
        <v>22.800967801001764</v>
      </c>
      <c r="E34" s="217">
        <f t="shared" si="1"/>
        <v>22.728064383229903</v>
      </c>
      <c r="F34" s="217">
        <f t="shared" si="1"/>
        <v>22.5174195074266</v>
      </c>
      <c r="G34" s="217">
        <f t="shared" si="1"/>
        <v>22.80193550355973</v>
      </c>
      <c r="H34" s="217">
        <f t="shared" si="1"/>
        <v>23.540322396063036</v>
      </c>
      <c r="I34" s="217">
        <f t="shared" si="1"/>
        <v>24.489677490726596</v>
      </c>
      <c r="J34" s="217">
        <f t="shared" si="1"/>
        <v>25.268709490376136</v>
      </c>
      <c r="K34" s="217">
        <f t="shared" si="1"/>
        <v>25.938064698250063</v>
      </c>
      <c r="L34" s="217">
        <f t="shared" si="1"/>
        <v>26.16161303366384</v>
      </c>
      <c r="M34" s="217">
        <f t="shared" si="1"/>
        <v>26.35096771486344</v>
      </c>
      <c r="N34" s="217">
        <f t="shared" si="1"/>
        <v>26.10387094559208</v>
      </c>
      <c r="O34" s="217">
        <f t="shared" si="1"/>
        <v>25.86903227529218</v>
      </c>
      <c r="P34" s="217">
        <f t="shared" si="1"/>
        <v>25.54451616348759</v>
      </c>
      <c r="Q34" s="217">
        <f t="shared" si="1"/>
        <v>25.249032297442035</v>
      </c>
      <c r="R34" s="217">
        <f>AVERAGE(R3:R33)</f>
        <v>24.717419470510176</v>
      </c>
      <c r="S34" s="217">
        <f aca="true" t="shared" si="2" ref="S34:Y34">AVERAGE(S3:S33)</f>
        <v>24.508387104157478</v>
      </c>
      <c r="T34" s="217">
        <f t="shared" si="2"/>
        <v>24.133871016963834</v>
      </c>
      <c r="U34" s="217">
        <f t="shared" si="2"/>
        <v>23.948709426387662</v>
      </c>
      <c r="V34" s="217">
        <f t="shared" si="2"/>
        <v>23.871612917992376</v>
      </c>
      <c r="W34" s="217">
        <f t="shared" si="2"/>
        <v>23.801613100113407</v>
      </c>
      <c r="X34" s="217">
        <f t="shared" si="2"/>
        <v>23.61483875397713</v>
      </c>
      <c r="Y34" s="217">
        <f t="shared" si="2"/>
        <v>23.397096756965883</v>
      </c>
      <c r="Z34" s="217">
        <f>AVERAGE(B3:Y33)</f>
        <v>24.315564522179223</v>
      </c>
      <c r="AA34" s="218">
        <f>(AVERAGE(最高))</f>
        <v>27.507096875098444</v>
      </c>
      <c r="AB34" s="219"/>
      <c r="AC34" s="220"/>
      <c r="AD34" s="218">
        <f>(AVERAGE(最低))</f>
        <v>21.84677413202101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12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1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26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5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34.060001373291016</v>
      </c>
      <c r="C46" s="3">
        <v>15</v>
      </c>
      <c r="D46" s="159" t="s">
        <v>361</v>
      </c>
      <c r="E46" s="197"/>
      <c r="F46" s="156"/>
      <c r="G46" s="157">
        <f>MIN(最低)</f>
        <v>18.780000686645508</v>
      </c>
      <c r="H46" s="3">
        <v>22</v>
      </c>
      <c r="I46" s="255" t="s">
        <v>368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2008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22.860000610351562</v>
      </c>
      <c r="C3" s="207">
        <v>23.020000457763672</v>
      </c>
      <c r="D3" s="207">
        <v>22.770000457763672</v>
      </c>
      <c r="E3" s="207">
        <v>22.6200008392334</v>
      </c>
      <c r="F3" s="207">
        <v>22.489999771118164</v>
      </c>
      <c r="G3" s="207">
        <v>23.139999389648438</v>
      </c>
      <c r="H3" s="207">
        <v>23.889999389648438</v>
      </c>
      <c r="I3" s="207">
        <v>24.149999618530273</v>
      </c>
      <c r="J3" s="207">
        <v>25.06999969482422</v>
      </c>
      <c r="K3" s="207">
        <v>27.3700008392334</v>
      </c>
      <c r="L3" s="207">
        <v>26.040000915527344</v>
      </c>
      <c r="M3" s="207">
        <v>28.299999237060547</v>
      </c>
      <c r="N3" s="207">
        <v>26.600000381469727</v>
      </c>
      <c r="O3" s="207">
        <v>26.399999618530273</v>
      </c>
      <c r="P3" s="207">
        <v>25.690000534057617</v>
      </c>
      <c r="Q3" s="207">
        <v>25.360000610351562</v>
      </c>
      <c r="R3" s="207">
        <v>25.200000762939453</v>
      </c>
      <c r="S3" s="207">
        <v>24.829999923706055</v>
      </c>
      <c r="T3" s="207">
        <v>24.790000915527344</v>
      </c>
      <c r="U3" s="207">
        <v>24.700000762939453</v>
      </c>
      <c r="V3" s="207">
        <v>24.649999618530273</v>
      </c>
      <c r="W3" s="207">
        <v>24.6299991607666</v>
      </c>
      <c r="X3" s="207">
        <v>24.450000762939453</v>
      </c>
      <c r="Y3" s="207">
        <v>24.3799991607666</v>
      </c>
      <c r="Z3" s="214">
        <f aca="true" t="shared" si="0" ref="Z3:Z32">AVERAGE(B3:Y3)</f>
        <v>24.725000143051147</v>
      </c>
      <c r="AA3" s="151">
        <v>28.6200008392334</v>
      </c>
      <c r="AB3" s="152" t="s">
        <v>379</v>
      </c>
      <c r="AC3" s="2">
        <v>1</v>
      </c>
      <c r="AD3" s="151">
        <v>22.440000534057617</v>
      </c>
      <c r="AE3" s="253" t="s">
        <v>380</v>
      </c>
      <c r="AF3" s="1"/>
    </row>
    <row r="4" spans="1:32" ht="11.25" customHeight="1">
      <c r="A4" s="215">
        <v>2</v>
      </c>
      <c r="B4" s="207">
        <v>24.549999237060547</v>
      </c>
      <c r="C4" s="207">
        <v>24.68000030517578</v>
      </c>
      <c r="D4" s="207">
        <v>24.469999313354492</v>
      </c>
      <c r="E4" s="207">
        <v>24.399999618530273</v>
      </c>
      <c r="F4" s="207">
        <v>24.43000030517578</v>
      </c>
      <c r="G4" s="207">
        <v>24.25</v>
      </c>
      <c r="H4" s="207">
        <v>24.31999969482422</v>
      </c>
      <c r="I4" s="207">
        <v>25.6200008392334</v>
      </c>
      <c r="J4" s="207">
        <v>26.520000457763672</v>
      </c>
      <c r="K4" s="207">
        <v>27.049999237060547</v>
      </c>
      <c r="L4" s="207">
        <v>27.030000686645508</v>
      </c>
      <c r="M4" s="207">
        <v>27.350000381469727</v>
      </c>
      <c r="N4" s="207">
        <v>26.889999389648438</v>
      </c>
      <c r="O4" s="207">
        <v>26.969999313354492</v>
      </c>
      <c r="P4" s="207">
        <v>26.43000030517578</v>
      </c>
      <c r="Q4" s="207">
        <v>26.389999389648438</v>
      </c>
      <c r="R4" s="207">
        <v>26.059999465942383</v>
      </c>
      <c r="S4" s="208">
        <v>26.260000228881836</v>
      </c>
      <c r="T4" s="207">
        <v>25.889999389648438</v>
      </c>
      <c r="U4" s="207">
        <v>25.729999542236328</v>
      </c>
      <c r="V4" s="207">
        <v>25.670000076293945</v>
      </c>
      <c r="W4" s="207">
        <v>25.760000228881836</v>
      </c>
      <c r="X4" s="207">
        <v>25.6299991607666</v>
      </c>
      <c r="Y4" s="207">
        <v>25.270000457763672</v>
      </c>
      <c r="Z4" s="214">
        <f t="shared" si="0"/>
        <v>25.734166542689007</v>
      </c>
      <c r="AA4" s="151">
        <v>27.15999984741211</v>
      </c>
      <c r="AB4" s="152" t="s">
        <v>381</v>
      </c>
      <c r="AC4" s="2">
        <v>2</v>
      </c>
      <c r="AD4" s="151">
        <v>25.170000076293945</v>
      </c>
      <c r="AE4" s="253" t="s">
        <v>382</v>
      </c>
      <c r="AF4" s="1"/>
    </row>
    <row r="5" spans="1:32" ht="11.25" customHeight="1">
      <c r="A5" s="215">
        <v>3</v>
      </c>
      <c r="B5" s="207">
        <v>25.200000762939453</v>
      </c>
      <c r="C5" s="207">
        <v>25.040000915527344</v>
      </c>
      <c r="D5" s="207">
        <v>24.790000915527344</v>
      </c>
      <c r="E5" s="207">
        <v>24.420000076293945</v>
      </c>
      <c r="F5" s="207">
        <v>24.25</v>
      </c>
      <c r="G5" s="207">
        <v>24.3700008392334</v>
      </c>
      <c r="H5" s="207">
        <v>24.979999542236328</v>
      </c>
      <c r="I5" s="207">
        <v>26.290000915527344</v>
      </c>
      <c r="J5" s="207">
        <v>27.280000686645508</v>
      </c>
      <c r="K5" s="207">
        <v>27.739999771118164</v>
      </c>
      <c r="L5" s="207">
        <v>28.040000915527344</v>
      </c>
      <c r="M5" s="207">
        <v>28.440000534057617</v>
      </c>
      <c r="N5" s="207">
        <v>27.6299991607666</v>
      </c>
      <c r="O5" s="207">
        <v>27.489999771118164</v>
      </c>
      <c r="P5" s="207">
        <v>27.459999084472656</v>
      </c>
      <c r="Q5" s="207">
        <v>27.65999984741211</v>
      </c>
      <c r="R5" s="207">
        <v>27.290000915527344</v>
      </c>
      <c r="S5" s="207">
        <v>26.540000915527344</v>
      </c>
      <c r="T5" s="207">
        <v>26.739999771118164</v>
      </c>
      <c r="U5" s="207">
        <v>26.520000457763672</v>
      </c>
      <c r="V5" s="207">
        <v>26.18000030517578</v>
      </c>
      <c r="W5" s="207">
        <v>25.860000610351562</v>
      </c>
      <c r="X5" s="207">
        <v>25.469999313354492</v>
      </c>
      <c r="Y5" s="207">
        <v>25.020000457763672</v>
      </c>
      <c r="Z5" s="214">
        <f t="shared" si="0"/>
        <v>26.27916693687439</v>
      </c>
      <c r="AA5" s="151">
        <v>29.43000030517578</v>
      </c>
      <c r="AB5" s="152" t="s">
        <v>159</v>
      </c>
      <c r="AC5" s="2">
        <v>3</v>
      </c>
      <c r="AD5" s="151">
        <v>24.09000015258789</v>
      </c>
      <c r="AE5" s="253" t="s">
        <v>42</v>
      </c>
      <c r="AF5" s="1"/>
    </row>
    <row r="6" spans="1:32" ht="11.25" customHeight="1">
      <c r="A6" s="215">
        <v>4</v>
      </c>
      <c r="B6" s="207">
        <v>24.739999771118164</v>
      </c>
      <c r="C6" s="207">
        <v>24.860000610351562</v>
      </c>
      <c r="D6" s="207">
        <v>24.229999542236328</v>
      </c>
      <c r="E6" s="207">
        <v>23.93000030517578</v>
      </c>
      <c r="F6" s="207">
        <v>24.690000534057617</v>
      </c>
      <c r="G6" s="207">
        <v>24.850000381469727</v>
      </c>
      <c r="H6" s="207">
        <v>25.030000686645508</v>
      </c>
      <c r="I6" s="207">
        <v>26.209999084472656</v>
      </c>
      <c r="J6" s="207">
        <v>26.75</v>
      </c>
      <c r="K6" s="207">
        <v>26.829999923706055</v>
      </c>
      <c r="L6" s="207">
        <v>27.469999313354492</v>
      </c>
      <c r="M6" s="207">
        <v>26.969999313354492</v>
      </c>
      <c r="N6" s="207">
        <v>25.81999969482422</v>
      </c>
      <c r="O6" s="207">
        <v>24.8799991607666</v>
      </c>
      <c r="P6" s="207">
        <v>25.280000686645508</v>
      </c>
      <c r="Q6" s="207">
        <v>24.940000534057617</v>
      </c>
      <c r="R6" s="207">
        <v>23.850000381469727</v>
      </c>
      <c r="S6" s="207">
        <v>23.170000076293945</v>
      </c>
      <c r="T6" s="207">
        <v>23</v>
      </c>
      <c r="U6" s="207">
        <v>23.1200008392334</v>
      </c>
      <c r="V6" s="207">
        <v>23.1200008392334</v>
      </c>
      <c r="W6" s="207">
        <v>22.399999618530273</v>
      </c>
      <c r="X6" s="207">
        <v>22.34000015258789</v>
      </c>
      <c r="Y6" s="207">
        <v>22.530000686645508</v>
      </c>
      <c r="Z6" s="214">
        <f t="shared" si="0"/>
        <v>24.62541675567627</v>
      </c>
      <c r="AA6" s="151">
        <v>28.25</v>
      </c>
      <c r="AB6" s="152" t="s">
        <v>383</v>
      </c>
      <c r="AC6" s="2">
        <v>4</v>
      </c>
      <c r="AD6" s="151">
        <v>22.190000534057617</v>
      </c>
      <c r="AE6" s="253" t="s">
        <v>384</v>
      </c>
      <c r="AF6" s="1"/>
    </row>
    <row r="7" spans="1:32" ht="11.25" customHeight="1">
      <c r="A7" s="215">
        <v>5</v>
      </c>
      <c r="B7" s="207">
        <v>22.760000228881836</v>
      </c>
      <c r="C7" s="207">
        <v>22.649999618530273</v>
      </c>
      <c r="D7" s="207">
        <v>22.639999389648438</v>
      </c>
      <c r="E7" s="207">
        <v>22.65999984741211</v>
      </c>
      <c r="F7" s="207">
        <v>22.309999465942383</v>
      </c>
      <c r="G7" s="207">
        <v>22.600000381469727</v>
      </c>
      <c r="H7" s="207">
        <v>23.040000915527344</v>
      </c>
      <c r="I7" s="207">
        <v>23.84000015258789</v>
      </c>
      <c r="J7" s="207">
        <v>24.270000457763672</v>
      </c>
      <c r="K7" s="207">
        <v>24.899999618530273</v>
      </c>
      <c r="L7" s="207">
        <v>25.729999542236328</v>
      </c>
      <c r="M7" s="207">
        <v>25.610000610351562</v>
      </c>
      <c r="N7" s="207">
        <v>25.56999969482422</v>
      </c>
      <c r="O7" s="207">
        <v>25.040000915527344</v>
      </c>
      <c r="P7" s="207">
        <v>25.06999969482422</v>
      </c>
      <c r="Q7" s="207">
        <v>24.329999923706055</v>
      </c>
      <c r="R7" s="207">
        <v>23.899999618530273</v>
      </c>
      <c r="S7" s="207">
        <v>23.270000457763672</v>
      </c>
      <c r="T7" s="207">
        <v>23.1200008392334</v>
      </c>
      <c r="U7" s="207">
        <v>23.1299991607666</v>
      </c>
      <c r="V7" s="207">
        <v>23.190000534057617</v>
      </c>
      <c r="W7" s="207">
        <v>23.270000457763672</v>
      </c>
      <c r="X7" s="207">
        <v>23.219999313354492</v>
      </c>
      <c r="Y7" s="207">
        <v>22.969999313354492</v>
      </c>
      <c r="Z7" s="214">
        <f t="shared" si="0"/>
        <v>23.712083339691162</v>
      </c>
      <c r="AA7" s="151">
        <v>26.520000457763672</v>
      </c>
      <c r="AB7" s="152" t="s">
        <v>385</v>
      </c>
      <c r="AC7" s="2">
        <v>5</v>
      </c>
      <c r="AD7" s="151">
        <v>22.229999542236328</v>
      </c>
      <c r="AE7" s="253" t="s">
        <v>386</v>
      </c>
      <c r="AF7" s="1"/>
    </row>
    <row r="8" spans="1:32" ht="11.25" customHeight="1">
      <c r="A8" s="215">
        <v>6</v>
      </c>
      <c r="B8" s="207">
        <v>22.829999923706055</v>
      </c>
      <c r="C8" s="207">
        <v>22.479999542236328</v>
      </c>
      <c r="D8" s="207">
        <v>22.350000381469727</v>
      </c>
      <c r="E8" s="207">
        <v>22.579999923706055</v>
      </c>
      <c r="F8" s="207">
        <v>22.3700008392334</v>
      </c>
      <c r="G8" s="207">
        <v>22.280000686645508</v>
      </c>
      <c r="H8" s="207">
        <v>23.040000915527344</v>
      </c>
      <c r="I8" s="207">
        <v>23.010000228881836</v>
      </c>
      <c r="J8" s="207">
        <v>23.520000457763672</v>
      </c>
      <c r="K8" s="207">
        <v>23.850000381469727</v>
      </c>
      <c r="L8" s="207">
        <v>24.15999984741211</v>
      </c>
      <c r="M8" s="207">
        <v>24.860000610351562</v>
      </c>
      <c r="N8" s="207">
        <v>25.860000610351562</v>
      </c>
      <c r="O8" s="207">
        <v>25.40999984741211</v>
      </c>
      <c r="P8" s="207">
        <v>25.770000457763672</v>
      </c>
      <c r="Q8" s="207">
        <v>25.549999237060547</v>
      </c>
      <c r="R8" s="207">
        <v>25.100000381469727</v>
      </c>
      <c r="S8" s="207">
        <v>24.770000457763672</v>
      </c>
      <c r="T8" s="207">
        <v>24.510000228881836</v>
      </c>
      <c r="U8" s="207">
        <v>24.549999237060547</v>
      </c>
      <c r="V8" s="207">
        <v>24.799999237060547</v>
      </c>
      <c r="W8" s="207">
        <v>24.719999313354492</v>
      </c>
      <c r="X8" s="207">
        <v>24.600000381469727</v>
      </c>
      <c r="Y8" s="207">
        <v>24.479999542236328</v>
      </c>
      <c r="Z8" s="214">
        <f t="shared" si="0"/>
        <v>24.06041677792867</v>
      </c>
      <c r="AA8" s="151">
        <v>25.979999542236328</v>
      </c>
      <c r="AB8" s="152" t="s">
        <v>387</v>
      </c>
      <c r="AC8" s="2">
        <v>6</v>
      </c>
      <c r="AD8" s="151">
        <v>22.170000076293945</v>
      </c>
      <c r="AE8" s="253" t="s">
        <v>388</v>
      </c>
      <c r="AF8" s="1"/>
    </row>
    <row r="9" spans="1:32" ht="11.25" customHeight="1">
      <c r="A9" s="215">
        <v>7</v>
      </c>
      <c r="B9" s="207">
        <v>23.899999618530273</v>
      </c>
      <c r="C9" s="207">
        <v>23.149999618530273</v>
      </c>
      <c r="D9" s="207">
        <v>22.850000381469727</v>
      </c>
      <c r="E9" s="207">
        <v>22.65999984741211</v>
      </c>
      <c r="F9" s="207">
        <v>22.829999923706055</v>
      </c>
      <c r="G9" s="207">
        <v>22.90999984741211</v>
      </c>
      <c r="H9" s="207">
        <v>23.260000228881836</v>
      </c>
      <c r="I9" s="207">
        <v>23.940000534057617</v>
      </c>
      <c r="J9" s="207">
        <v>24.600000381469727</v>
      </c>
      <c r="K9" s="207">
        <v>26.709999084472656</v>
      </c>
      <c r="L9" s="207">
        <v>27.329999923706055</v>
      </c>
      <c r="M9" s="207">
        <v>26.110000610351562</v>
      </c>
      <c r="N9" s="207">
        <v>26.1200008392334</v>
      </c>
      <c r="O9" s="207">
        <v>25.6200008392334</v>
      </c>
      <c r="P9" s="207">
        <v>24.34000015258789</v>
      </c>
      <c r="Q9" s="207">
        <v>24.139999389648438</v>
      </c>
      <c r="R9" s="207">
        <v>24</v>
      </c>
      <c r="S9" s="207">
        <v>23.6299991607666</v>
      </c>
      <c r="T9" s="207">
        <v>23.709999084472656</v>
      </c>
      <c r="U9" s="207">
        <v>23.719999313354492</v>
      </c>
      <c r="V9" s="207">
        <v>23.440000534057617</v>
      </c>
      <c r="W9" s="207">
        <v>23.3700008392334</v>
      </c>
      <c r="X9" s="207">
        <v>23.270000457763672</v>
      </c>
      <c r="Y9" s="207">
        <v>23.209999084472656</v>
      </c>
      <c r="Z9" s="214">
        <f t="shared" si="0"/>
        <v>24.117499987284344</v>
      </c>
      <c r="AA9" s="151">
        <v>27.8799991607666</v>
      </c>
      <c r="AB9" s="152" t="s">
        <v>116</v>
      </c>
      <c r="AC9" s="2">
        <v>7</v>
      </c>
      <c r="AD9" s="151">
        <v>22.610000610351562</v>
      </c>
      <c r="AE9" s="253" t="s">
        <v>389</v>
      </c>
      <c r="AF9" s="1"/>
    </row>
    <row r="10" spans="1:32" ht="11.25" customHeight="1">
      <c r="A10" s="215">
        <v>8</v>
      </c>
      <c r="B10" s="207">
        <v>22.6200008392334</v>
      </c>
      <c r="C10" s="207">
        <v>22.329999923706055</v>
      </c>
      <c r="D10" s="207">
        <v>22</v>
      </c>
      <c r="E10" s="207">
        <v>22.299999237060547</v>
      </c>
      <c r="F10" s="207">
        <v>21.969999313354492</v>
      </c>
      <c r="G10" s="207">
        <v>22.479999542236328</v>
      </c>
      <c r="H10" s="207">
        <v>23.59000015258789</v>
      </c>
      <c r="I10" s="207">
        <v>25.229999542236328</v>
      </c>
      <c r="J10" s="207">
        <v>25.459999084472656</v>
      </c>
      <c r="K10" s="207">
        <v>25.93000030517578</v>
      </c>
      <c r="L10" s="207">
        <v>26.270000457763672</v>
      </c>
      <c r="M10" s="207">
        <v>26.229999542236328</v>
      </c>
      <c r="N10" s="207">
        <v>25.950000762939453</v>
      </c>
      <c r="O10" s="207">
        <v>25.799999237060547</v>
      </c>
      <c r="P10" s="207">
        <v>25.309999465942383</v>
      </c>
      <c r="Q10" s="207">
        <v>24.770000457763672</v>
      </c>
      <c r="R10" s="207">
        <v>24.260000228881836</v>
      </c>
      <c r="S10" s="207">
        <v>23.93000030517578</v>
      </c>
      <c r="T10" s="207">
        <v>23.299999237060547</v>
      </c>
      <c r="U10" s="207">
        <v>23.06999969482422</v>
      </c>
      <c r="V10" s="207">
        <v>22.729999542236328</v>
      </c>
      <c r="W10" s="207">
        <v>22.399999618530273</v>
      </c>
      <c r="X10" s="207">
        <v>21.75</v>
      </c>
      <c r="Y10" s="207">
        <v>20.709999084472656</v>
      </c>
      <c r="Z10" s="214">
        <f t="shared" si="0"/>
        <v>23.766249815622967</v>
      </c>
      <c r="AA10" s="151">
        <v>27.020000457763672</v>
      </c>
      <c r="AB10" s="152" t="s">
        <v>270</v>
      </c>
      <c r="AC10" s="2">
        <v>8</v>
      </c>
      <c r="AD10" s="151">
        <v>20.520000457763672</v>
      </c>
      <c r="AE10" s="253" t="s">
        <v>93</v>
      </c>
      <c r="AF10" s="1"/>
    </row>
    <row r="11" spans="1:32" ht="11.25" customHeight="1">
      <c r="A11" s="215">
        <v>9</v>
      </c>
      <c r="B11" s="207">
        <v>22.399999618530273</v>
      </c>
      <c r="C11" s="207">
        <v>20.469999313354492</v>
      </c>
      <c r="D11" s="207">
        <v>22.1200008392334</v>
      </c>
      <c r="E11" s="207">
        <v>19.950000762939453</v>
      </c>
      <c r="F11" s="207">
        <v>20.59000015258789</v>
      </c>
      <c r="G11" s="207">
        <v>20.450000762939453</v>
      </c>
      <c r="H11" s="207">
        <v>20.920000076293945</v>
      </c>
      <c r="I11" s="207">
        <v>23.8700008392334</v>
      </c>
      <c r="J11" s="207">
        <v>26.079999923706055</v>
      </c>
      <c r="K11" s="207">
        <v>25.65999984741211</v>
      </c>
      <c r="L11" s="207">
        <v>26.6299991607666</v>
      </c>
      <c r="M11" s="207">
        <v>26.790000915527344</v>
      </c>
      <c r="N11" s="207">
        <v>25.829999923706055</v>
      </c>
      <c r="O11" s="207">
        <v>25.270000457763672</v>
      </c>
      <c r="P11" s="207">
        <v>24.479999542236328</v>
      </c>
      <c r="Q11" s="207">
        <v>24.09000015258789</v>
      </c>
      <c r="R11" s="207">
        <v>23.610000610351562</v>
      </c>
      <c r="S11" s="207">
        <v>23.149999618530273</v>
      </c>
      <c r="T11" s="207">
        <v>22.360000610351562</v>
      </c>
      <c r="U11" s="207">
        <v>21.899999618530273</v>
      </c>
      <c r="V11" s="207">
        <v>21.610000610351562</v>
      </c>
      <c r="W11" s="207">
        <v>21.559999465942383</v>
      </c>
      <c r="X11" s="207">
        <v>20.200000762939453</v>
      </c>
      <c r="Y11" s="207">
        <v>18.649999618530273</v>
      </c>
      <c r="Z11" s="214">
        <f t="shared" si="0"/>
        <v>22.860000133514404</v>
      </c>
      <c r="AA11" s="151">
        <v>27.950000762939453</v>
      </c>
      <c r="AB11" s="152" t="s">
        <v>47</v>
      </c>
      <c r="AC11" s="2">
        <v>9</v>
      </c>
      <c r="AD11" s="151">
        <v>18.579999923706055</v>
      </c>
      <c r="AE11" s="253" t="s">
        <v>390</v>
      </c>
      <c r="AF11" s="1"/>
    </row>
    <row r="12" spans="1:32" ht="11.25" customHeight="1">
      <c r="A12" s="223">
        <v>10</v>
      </c>
      <c r="B12" s="209">
        <v>18.540000915527344</v>
      </c>
      <c r="C12" s="209">
        <v>17.829999923706055</v>
      </c>
      <c r="D12" s="209">
        <v>18.299999237060547</v>
      </c>
      <c r="E12" s="209">
        <v>18.09000015258789</v>
      </c>
      <c r="F12" s="209">
        <v>17.1200008392334</v>
      </c>
      <c r="G12" s="209">
        <v>17.31999969482422</v>
      </c>
      <c r="H12" s="209">
        <v>21.700000762939453</v>
      </c>
      <c r="I12" s="209">
        <v>23.399999618530273</v>
      </c>
      <c r="J12" s="209">
        <v>24.09000015258789</v>
      </c>
      <c r="K12" s="209">
        <v>24.690000534057617</v>
      </c>
      <c r="L12" s="209">
        <v>25.079999923706055</v>
      </c>
      <c r="M12" s="209">
        <v>25.170000076293945</v>
      </c>
      <c r="N12" s="209">
        <v>24.1299991607666</v>
      </c>
      <c r="O12" s="209">
        <v>24.010000228881836</v>
      </c>
      <c r="P12" s="209">
        <v>24.09000015258789</v>
      </c>
      <c r="Q12" s="209">
        <v>23.829999923706055</v>
      </c>
      <c r="R12" s="209">
        <v>23.1200008392334</v>
      </c>
      <c r="S12" s="209">
        <v>22.469999313354492</v>
      </c>
      <c r="T12" s="209">
        <v>21.829999923706055</v>
      </c>
      <c r="U12" s="209">
        <v>21.360000610351562</v>
      </c>
      <c r="V12" s="209">
        <v>20.719999313354492</v>
      </c>
      <c r="W12" s="209">
        <v>20.809999465942383</v>
      </c>
      <c r="X12" s="209">
        <v>21.209999084472656</v>
      </c>
      <c r="Y12" s="209">
        <v>18.520000457763672</v>
      </c>
      <c r="Z12" s="224">
        <f t="shared" si="0"/>
        <v>21.559583346048992</v>
      </c>
      <c r="AA12" s="157">
        <v>25.639999389648438</v>
      </c>
      <c r="AB12" s="210" t="s">
        <v>61</v>
      </c>
      <c r="AC12" s="211">
        <v>10</v>
      </c>
      <c r="AD12" s="157">
        <v>16.520000457763672</v>
      </c>
      <c r="AE12" s="254" t="s">
        <v>391</v>
      </c>
      <c r="AF12" s="1"/>
    </row>
    <row r="13" spans="1:32" ht="11.25" customHeight="1">
      <c r="A13" s="215">
        <v>11</v>
      </c>
      <c r="B13" s="207">
        <v>18.540000915527344</v>
      </c>
      <c r="C13" s="207">
        <v>17.610000610351562</v>
      </c>
      <c r="D13" s="207">
        <v>17.260000228881836</v>
      </c>
      <c r="E13" s="207">
        <v>17.079999923706055</v>
      </c>
      <c r="F13" s="207">
        <v>16.780000686645508</v>
      </c>
      <c r="G13" s="207">
        <v>17.559999465942383</v>
      </c>
      <c r="H13" s="207">
        <v>21.700000762939453</v>
      </c>
      <c r="I13" s="207">
        <v>22.530000686645508</v>
      </c>
      <c r="J13" s="207">
        <v>23.950000762939453</v>
      </c>
      <c r="K13" s="207">
        <v>23.049999237060547</v>
      </c>
      <c r="L13" s="207">
        <v>23.309999465942383</v>
      </c>
      <c r="M13" s="207">
        <v>23.190000534057617</v>
      </c>
      <c r="N13" s="207">
        <v>22.200000762939453</v>
      </c>
      <c r="O13" s="207">
        <v>22.350000381469727</v>
      </c>
      <c r="P13" s="207">
        <v>21.969999313354492</v>
      </c>
      <c r="Q13" s="207">
        <v>21.969999313354492</v>
      </c>
      <c r="R13" s="207">
        <v>21.739999771118164</v>
      </c>
      <c r="S13" s="207">
        <v>21.780000686645508</v>
      </c>
      <c r="T13" s="207">
        <v>21.700000762939453</v>
      </c>
      <c r="U13" s="207">
        <v>21.6200008392334</v>
      </c>
      <c r="V13" s="207">
        <v>21.809999465942383</v>
      </c>
      <c r="W13" s="207">
        <v>21.450000762939453</v>
      </c>
      <c r="X13" s="207">
        <v>21.260000228881836</v>
      </c>
      <c r="Y13" s="207">
        <v>20.93000030517578</v>
      </c>
      <c r="Z13" s="214">
        <f t="shared" si="0"/>
        <v>20.97250024477641</v>
      </c>
      <c r="AA13" s="151">
        <v>24.209999084472656</v>
      </c>
      <c r="AB13" s="152" t="s">
        <v>392</v>
      </c>
      <c r="AC13" s="2">
        <v>11</v>
      </c>
      <c r="AD13" s="151">
        <v>16.700000762939453</v>
      </c>
      <c r="AE13" s="253" t="s">
        <v>314</v>
      </c>
      <c r="AF13" s="1"/>
    </row>
    <row r="14" spans="1:32" ht="11.25" customHeight="1">
      <c r="A14" s="215">
        <v>12</v>
      </c>
      <c r="B14" s="207">
        <v>20.170000076293945</v>
      </c>
      <c r="C14" s="207">
        <v>20.420000076293945</v>
      </c>
      <c r="D14" s="207">
        <v>20.1200008392334</v>
      </c>
      <c r="E14" s="207">
        <v>19.84000015258789</v>
      </c>
      <c r="F14" s="207">
        <v>20.139999389648438</v>
      </c>
      <c r="G14" s="207">
        <v>20.030000686645508</v>
      </c>
      <c r="H14" s="207">
        <v>19.860000610351562</v>
      </c>
      <c r="I14" s="207">
        <v>20.829999923706055</v>
      </c>
      <c r="J14" s="207">
        <v>23.729999542236328</v>
      </c>
      <c r="K14" s="207">
        <v>26.559999465942383</v>
      </c>
      <c r="L14" s="207">
        <v>27.600000381469727</v>
      </c>
      <c r="M14" s="207">
        <v>27.93000030517578</v>
      </c>
      <c r="N14" s="207">
        <v>26.68000030517578</v>
      </c>
      <c r="O14" s="207">
        <v>26.860000610351562</v>
      </c>
      <c r="P14" s="207">
        <v>25.770000457763672</v>
      </c>
      <c r="Q14" s="207">
        <v>25.260000228881836</v>
      </c>
      <c r="R14" s="207">
        <v>25.170000076293945</v>
      </c>
      <c r="S14" s="207">
        <v>24.899999618530273</v>
      </c>
      <c r="T14" s="207">
        <v>24.65999984741211</v>
      </c>
      <c r="U14" s="207">
        <v>24.3799991607666</v>
      </c>
      <c r="V14" s="207">
        <v>23.81999969482422</v>
      </c>
      <c r="W14" s="207">
        <v>22.809999465942383</v>
      </c>
      <c r="X14" s="207">
        <v>22.559999465942383</v>
      </c>
      <c r="Y14" s="207">
        <v>21.809999465942383</v>
      </c>
      <c r="Z14" s="214">
        <f t="shared" si="0"/>
        <v>23.412916660308838</v>
      </c>
      <c r="AA14" s="151">
        <v>29.43000030517578</v>
      </c>
      <c r="AB14" s="152" t="s">
        <v>364</v>
      </c>
      <c r="AC14" s="2">
        <v>12</v>
      </c>
      <c r="AD14" s="151">
        <v>19.489999771118164</v>
      </c>
      <c r="AE14" s="253" t="s">
        <v>393</v>
      </c>
      <c r="AF14" s="1"/>
    </row>
    <row r="15" spans="1:32" ht="11.25" customHeight="1">
      <c r="A15" s="215">
        <v>13</v>
      </c>
      <c r="B15" s="207">
        <v>21.06999969482422</v>
      </c>
      <c r="C15" s="207">
        <v>20.75</v>
      </c>
      <c r="D15" s="207">
        <v>20.799999237060547</v>
      </c>
      <c r="E15" s="207">
        <v>20.049999237060547</v>
      </c>
      <c r="F15" s="207">
        <v>20.860000610351562</v>
      </c>
      <c r="G15" s="207">
        <v>21</v>
      </c>
      <c r="H15" s="207">
        <v>21.799999237060547</v>
      </c>
      <c r="I15" s="207">
        <v>23.790000915527344</v>
      </c>
      <c r="J15" s="207">
        <v>24.809999465942383</v>
      </c>
      <c r="K15" s="207">
        <v>27.100000381469727</v>
      </c>
      <c r="L15" s="207">
        <v>24.93000030517578</v>
      </c>
      <c r="M15" s="207">
        <v>24.959999084472656</v>
      </c>
      <c r="N15" s="207">
        <v>24.3700008392334</v>
      </c>
      <c r="O15" s="207">
        <v>24.100000381469727</v>
      </c>
      <c r="P15" s="207">
        <v>24.270000457763672</v>
      </c>
      <c r="Q15" s="207">
        <v>24.020000457763672</v>
      </c>
      <c r="R15" s="207">
        <v>23.729999542236328</v>
      </c>
      <c r="S15" s="207">
        <v>23.270000457763672</v>
      </c>
      <c r="T15" s="207">
        <v>23.209999084472656</v>
      </c>
      <c r="U15" s="207">
        <v>22.920000076293945</v>
      </c>
      <c r="V15" s="207">
        <v>22.8799991607666</v>
      </c>
      <c r="W15" s="207">
        <v>22.809999465942383</v>
      </c>
      <c r="X15" s="207">
        <v>22.799999237060547</v>
      </c>
      <c r="Y15" s="207">
        <v>22.520000457763672</v>
      </c>
      <c r="Z15" s="214">
        <f t="shared" si="0"/>
        <v>23.03416657447815</v>
      </c>
      <c r="AA15" s="151">
        <v>27.440000534057617</v>
      </c>
      <c r="AB15" s="152" t="s">
        <v>394</v>
      </c>
      <c r="AC15" s="2">
        <v>13</v>
      </c>
      <c r="AD15" s="151">
        <v>19.690000534057617</v>
      </c>
      <c r="AE15" s="253" t="s">
        <v>395</v>
      </c>
      <c r="AF15" s="1"/>
    </row>
    <row r="16" spans="1:32" ht="11.25" customHeight="1">
      <c r="A16" s="215">
        <v>14</v>
      </c>
      <c r="B16" s="207">
        <v>22</v>
      </c>
      <c r="C16" s="207">
        <v>22.270000457763672</v>
      </c>
      <c r="D16" s="207">
        <v>21.229999542236328</v>
      </c>
      <c r="E16" s="207">
        <v>20.889999389648438</v>
      </c>
      <c r="F16" s="207">
        <v>21.09000015258789</v>
      </c>
      <c r="G16" s="207">
        <v>21.770000457763672</v>
      </c>
      <c r="H16" s="207">
        <v>21.729999542236328</v>
      </c>
      <c r="I16" s="207">
        <v>22.040000915527344</v>
      </c>
      <c r="J16" s="207">
        <v>23.139999389648438</v>
      </c>
      <c r="K16" s="207">
        <v>24.18000030517578</v>
      </c>
      <c r="L16" s="207">
        <v>25.799999237060547</v>
      </c>
      <c r="M16" s="207">
        <v>25.690000534057617</v>
      </c>
      <c r="N16" s="207">
        <v>25.059999465942383</v>
      </c>
      <c r="O16" s="207">
        <v>24.3799991607666</v>
      </c>
      <c r="P16" s="207">
        <v>24.1299991607666</v>
      </c>
      <c r="Q16" s="207">
        <v>23.780000686645508</v>
      </c>
      <c r="R16" s="207">
        <v>23.209999084472656</v>
      </c>
      <c r="S16" s="207">
        <v>22.549999237060547</v>
      </c>
      <c r="T16" s="207">
        <v>22.540000915527344</v>
      </c>
      <c r="U16" s="207">
        <v>22.600000381469727</v>
      </c>
      <c r="V16" s="207">
        <v>22.59000015258789</v>
      </c>
      <c r="W16" s="207">
        <v>22.610000610351562</v>
      </c>
      <c r="X16" s="207">
        <v>21.989999771118164</v>
      </c>
      <c r="Y16" s="207">
        <v>21.600000381469727</v>
      </c>
      <c r="Z16" s="214">
        <f t="shared" si="0"/>
        <v>22.869583288828533</v>
      </c>
      <c r="AA16" s="151">
        <v>26.3799991607666</v>
      </c>
      <c r="AB16" s="152" t="s">
        <v>396</v>
      </c>
      <c r="AC16" s="2">
        <v>14</v>
      </c>
      <c r="AD16" s="151">
        <v>20.84000015258789</v>
      </c>
      <c r="AE16" s="253" t="s">
        <v>389</v>
      </c>
      <c r="AF16" s="1"/>
    </row>
    <row r="17" spans="1:32" ht="11.25" customHeight="1">
      <c r="A17" s="215">
        <v>15</v>
      </c>
      <c r="B17" s="207">
        <v>21.780000686645508</v>
      </c>
      <c r="C17" s="207">
        <v>21.389999389648438</v>
      </c>
      <c r="D17" s="207">
        <v>20.780000686645508</v>
      </c>
      <c r="E17" s="207">
        <v>20.559999465942383</v>
      </c>
      <c r="F17" s="207">
        <v>20.469999313354492</v>
      </c>
      <c r="G17" s="207">
        <v>20.610000610351562</v>
      </c>
      <c r="H17" s="207">
        <v>21.729999542236328</v>
      </c>
      <c r="I17" s="207">
        <v>22.010000228881836</v>
      </c>
      <c r="J17" s="207">
        <v>22.950000762939453</v>
      </c>
      <c r="K17" s="207">
        <v>24.270000457763672</v>
      </c>
      <c r="L17" s="207">
        <v>24.75</v>
      </c>
      <c r="M17" s="207">
        <v>24.920000076293945</v>
      </c>
      <c r="N17" s="207">
        <v>24.100000381469727</v>
      </c>
      <c r="O17" s="207">
        <v>24.059999465942383</v>
      </c>
      <c r="P17" s="207">
        <v>24.010000228881836</v>
      </c>
      <c r="Q17" s="207">
        <v>23.329999923706055</v>
      </c>
      <c r="R17" s="207">
        <v>23.010000228881836</v>
      </c>
      <c r="S17" s="207">
        <v>22.760000228881836</v>
      </c>
      <c r="T17" s="207">
        <v>22.690000534057617</v>
      </c>
      <c r="U17" s="207">
        <v>22.649999618530273</v>
      </c>
      <c r="V17" s="207">
        <v>22.350000381469727</v>
      </c>
      <c r="W17" s="207">
        <v>22.649999618530273</v>
      </c>
      <c r="X17" s="207">
        <v>22.90999984741211</v>
      </c>
      <c r="Y17" s="207">
        <v>22.170000076293945</v>
      </c>
      <c r="Z17" s="214">
        <f t="shared" si="0"/>
        <v>22.621250073115032</v>
      </c>
      <c r="AA17" s="151">
        <v>25.309999465942383</v>
      </c>
      <c r="AB17" s="152" t="s">
        <v>155</v>
      </c>
      <c r="AC17" s="2">
        <v>15</v>
      </c>
      <c r="AD17" s="151">
        <v>20.360000610351562</v>
      </c>
      <c r="AE17" s="253" t="s">
        <v>397</v>
      </c>
      <c r="AF17" s="1"/>
    </row>
    <row r="18" spans="1:32" ht="11.25" customHeight="1">
      <c r="A18" s="215">
        <v>16</v>
      </c>
      <c r="B18" s="207">
        <v>21.850000381469727</v>
      </c>
      <c r="C18" s="207">
        <v>21.6200008392334</v>
      </c>
      <c r="D18" s="207">
        <v>21.59000015258789</v>
      </c>
      <c r="E18" s="207">
        <v>21.559999465942383</v>
      </c>
      <c r="F18" s="207">
        <v>20.989999771118164</v>
      </c>
      <c r="G18" s="207">
        <v>20.260000228881836</v>
      </c>
      <c r="H18" s="207">
        <v>19.8799991607666</v>
      </c>
      <c r="I18" s="207">
        <v>20.049999237060547</v>
      </c>
      <c r="J18" s="207">
        <v>20.18000030517578</v>
      </c>
      <c r="K18" s="207">
        <v>20.719999313354492</v>
      </c>
      <c r="L18" s="207">
        <v>22.8700008392334</v>
      </c>
      <c r="M18" s="207">
        <v>24.229999542236328</v>
      </c>
      <c r="N18" s="207">
        <v>24.09000015258789</v>
      </c>
      <c r="O18" s="207">
        <v>24.270000457763672</v>
      </c>
      <c r="P18" s="207">
        <v>23.84000015258789</v>
      </c>
      <c r="Q18" s="207">
        <v>23.229999542236328</v>
      </c>
      <c r="R18" s="207">
        <v>22.639999389648438</v>
      </c>
      <c r="S18" s="207">
        <v>21.969999313354492</v>
      </c>
      <c r="T18" s="207">
        <v>21.649999618530273</v>
      </c>
      <c r="U18" s="207">
        <v>21.059999465942383</v>
      </c>
      <c r="V18" s="207">
        <v>20.760000228881836</v>
      </c>
      <c r="W18" s="207">
        <v>20.65999984741211</v>
      </c>
      <c r="X18" s="207">
        <v>20.25</v>
      </c>
      <c r="Y18" s="207">
        <v>19.170000076293945</v>
      </c>
      <c r="Z18" s="214">
        <f t="shared" si="0"/>
        <v>21.641249895095825</v>
      </c>
      <c r="AA18" s="151">
        <v>24.920000076293945</v>
      </c>
      <c r="AB18" s="152" t="s">
        <v>207</v>
      </c>
      <c r="AC18" s="2">
        <v>16</v>
      </c>
      <c r="AD18" s="151">
        <v>19.149999618530273</v>
      </c>
      <c r="AE18" s="253" t="s">
        <v>26</v>
      </c>
      <c r="AF18" s="1"/>
    </row>
    <row r="19" spans="1:32" ht="11.25" customHeight="1">
      <c r="A19" s="215">
        <v>17</v>
      </c>
      <c r="B19" s="207">
        <v>18.889999389648438</v>
      </c>
      <c r="C19" s="207">
        <v>18.56999969482422</v>
      </c>
      <c r="D19" s="207">
        <v>18.469999313354492</v>
      </c>
      <c r="E19" s="207">
        <v>17.920000076293945</v>
      </c>
      <c r="F19" s="207">
        <v>18.100000381469727</v>
      </c>
      <c r="G19" s="207">
        <v>17.829999923706055</v>
      </c>
      <c r="H19" s="207">
        <v>21.559999465942383</v>
      </c>
      <c r="I19" s="207">
        <v>22.639999389648438</v>
      </c>
      <c r="J19" s="207">
        <v>24.229999542236328</v>
      </c>
      <c r="K19" s="207">
        <v>24.709999084472656</v>
      </c>
      <c r="L19" s="207">
        <v>25.030000686645508</v>
      </c>
      <c r="M19" s="207">
        <v>25.260000228881836</v>
      </c>
      <c r="N19" s="207">
        <v>24.15999984741211</v>
      </c>
      <c r="O19" s="207">
        <v>24.059999465942383</v>
      </c>
      <c r="P19" s="207">
        <v>24.020000457763672</v>
      </c>
      <c r="Q19" s="207">
        <v>23.700000762939453</v>
      </c>
      <c r="R19" s="207">
        <v>22.959999084472656</v>
      </c>
      <c r="S19" s="207">
        <v>22.459999084472656</v>
      </c>
      <c r="T19" s="207">
        <v>22.34000015258789</v>
      </c>
      <c r="U19" s="207">
        <v>22.3799991607666</v>
      </c>
      <c r="V19" s="207">
        <v>22.010000228881836</v>
      </c>
      <c r="W19" s="207">
        <v>21.899999618530273</v>
      </c>
      <c r="X19" s="207">
        <v>21.93000030517578</v>
      </c>
      <c r="Y19" s="207">
        <v>22.229999542236328</v>
      </c>
      <c r="Z19" s="214">
        <f t="shared" si="0"/>
        <v>21.97333312034607</v>
      </c>
      <c r="AA19" s="151">
        <v>25.8700008392334</v>
      </c>
      <c r="AB19" s="152" t="s">
        <v>270</v>
      </c>
      <c r="AC19" s="2">
        <v>17</v>
      </c>
      <c r="AD19" s="151">
        <v>17.709999084472656</v>
      </c>
      <c r="AE19" s="253" t="s">
        <v>298</v>
      </c>
      <c r="AF19" s="1"/>
    </row>
    <row r="20" spans="1:32" ht="11.25" customHeight="1">
      <c r="A20" s="215">
        <v>18</v>
      </c>
      <c r="B20" s="207">
        <v>20.969999313354492</v>
      </c>
      <c r="C20" s="207">
        <v>20.979999542236328</v>
      </c>
      <c r="D20" s="207">
        <v>20.850000381469727</v>
      </c>
      <c r="E20" s="207">
        <v>20.81999969482422</v>
      </c>
      <c r="F20" s="207">
        <v>21.06999969482422</v>
      </c>
      <c r="G20" s="207">
        <v>21.25</v>
      </c>
      <c r="H20" s="207">
        <v>21.65999984741211</v>
      </c>
      <c r="I20" s="207">
        <v>21.549999237060547</v>
      </c>
      <c r="J20" s="207">
        <v>22.610000610351562</v>
      </c>
      <c r="K20" s="207">
        <v>23.040000915527344</v>
      </c>
      <c r="L20" s="207">
        <v>23.15999984741211</v>
      </c>
      <c r="M20" s="207">
        <v>23.299999237060547</v>
      </c>
      <c r="N20" s="207">
        <v>23.510000228881836</v>
      </c>
      <c r="O20" s="207">
        <v>23.559999465942383</v>
      </c>
      <c r="P20" s="207">
        <v>23.5</v>
      </c>
      <c r="Q20" s="207">
        <v>23.719999313354492</v>
      </c>
      <c r="R20" s="207">
        <v>23.639999389648438</v>
      </c>
      <c r="S20" s="207">
        <v>22.399999618530273</v>
      </c>
      <c r="T20" s="207">
        <v>22.440000534057617</v>
      </c>
      <c r="U20" s="207">
        <v>22</v>
      </c>
      <c r="V20" s="207">
        <v>21.860000610351562</v>
      </c>
      <c r="W20" s="207">
        <v>20.950000762939453</v>
      </c>
      <c r="X20" s="207">
        <v>20.899999618530273</v>
      </c>
      <c r="Y20" s="207">
        <v>20.780000686645508</v>
      </c>
      <c r="Z20" s="214">
        <f t="shared" si="0"/>
        <v>22.104999939600628</v>
      </c>
      <c r="AA20" s="151">
        <v>24.1299991607666</v>
      </c>
      <c r="AB20" s="152" t="s">
        <v>244</v>
      </c>
      <c r="AC20" s="2">
        <v>18</v>
      </c>
      <c r="AD20" s="151">
        <v>20.31999969482422</v>
      </c>
      <c r="AE20" s="253" t="s">
        <v>186</v>
      </c>
      <c r="AF20" s="1"/>
    </row>
    <row r="21" spans="1:32" ht="11.25" customHeight="1">
      <c r="A21" s="215">
        <v>19</v>
      </c>
      <c r="B21" s="207">
        <v>20.8799991607666</v>
      </c>
      <c r="C21" s="207">
        <v>20.200000762939453</v>
      </c>
      <c r="D21" s="207">
        <v>21.200000762939453</v>
      </c>
      <c r="E21" s="207">
        <v>20.239999771118164</v>
      </c>
      <c r="F21" s="207">
        <v>20.049999237060547</v>
      </c>
      <c r="G21" s="207">
        <v>20.34000015258789</v>
      </c>
      <c r="H21" s="207">
        <v>21</v>
      </c>
      <c r="I21" s="207">
        <v>23.790000915527344</v>
      </c>
      <c r="J21" s="207">
        <v>24.780000686645508</v>
      </c>
      <c r="K21" s="207">
        <v>25.610000610351562</v>
      </c>
      <c r="L21" s="207">
        <v>24.729999542236328</v>
      </c>
      <c r="M21" s="207">
        <v>24.059999465942383</v>
      </c>
      <c r="N21" s="207">
        <v>23.690000534057617</v>
      </c>
      <c r="O21" s="207">
        <v>23.299999237060547</v>
      </c>
      <c r="P21" s="207">
        <v>23.600000381469727</v>
      </c>
      <c r="Q21" s="207">
        <v>23.690000534057617</v>
      </c>
      <c r="R21" s="207">
        <v>23.3700008392334</v>
      </c>
      <c r="S21" s="207">
        <v>22.540000915527344</v>
      </c>
      <c r="T21" s="207">
        <v>22.219999313354492</v>
      </c>
      <c r="U21" s="207">
        <v>22.389999389648438</v>
      </c>
      <c r="V21" s="207">
        <v>21.940000534057617</v>
      </c>
      <c r="W21" s="207">
        <v>21.950000762939453</v>
      </c>
      <c r="X21" s="207">
        <v>22.020000457763672</v>
      </c>
      <c r="Y21" s="207">
        <v>21.93000030517578</v>
      </c>
      <c r="Z21" s="214">
        <f t="shared" si="0"/>
        <v>22.480000178019207</v>
      </c>
      <c r="AA21" s="151">
        <v>26.049999237060547</v>
      </c>
      <c r="AB21" s="152" t="s">
        <v>232</v>
      </c>
      <c r="AC21" s="2">
        <v>19</v>
      </c>
      <c r="AD21" s="151">
        <v>19.90999984741211</v>
      </c>
      <c r="AE21" s="253" t="s">
        <v>42</v>
      </c>
      <c r="AF21" s="1"/>
    </row>
    <row r="22" spans="1:32" ht="11.25" customHeight="1">
      <c r="A22" s="223">
        <v>20</v>
      </c>
      <c r="B22" s="209">
        <v>21.739999771118164</v>
      </c>
      <c r="C22" s="209">
        <v>21.579999923706055</v>
      </c>
      <c r="D22" s="209">
        <v>21.780000686645508</v>
      </c>
      <c r="E22" s="209">
        <v>21.479999542236328</v>
      </c>
      <c r="F22" s="209">
        <v>21.389999389648438</v>
      </c>
      <c r="G22" s="209">
        <v>21.399999618530273</v>
      </c>
      <c r="H22" s="209">
        <v>21.479999542236328</v>
      </c>
      <c r="I22" s="209">
        <v>22.06999969482422</v>
      </c>
      <c r="J22" s="209">
        <v>22.399999618530273</v>
      </c>
      <c r="K22" s="209">
        <v>23.90999984741211</v>
      </c>
      <c r="L22" s="209">
        <v>23.809999465942383</v>
      </c>
      <c r="M22" s="209">
        <v>24.549999237060547</v>
      </c>
      <c r="N22" s="209">
        <v>23.770000457763672</v>
      </c>
      <c r="O22" s="209">
        <v>23.440000534057617</v>
      </c>
      <c r="P22" s="209">
        <v>23.459999084472656</v>
      </c>
      <c r="Q22" s="209">
        <v>23.360000610351562</v>
      </c>
      <c r="R22" s="209">
        <v>22.579999923706055</v>
      </c>
      <c r="S22" s="209">
        <v>22.219999313354492</v>
      </c>
      <c r="T22" s="209">
        <v>21.940000534057617</v>
      </c>
      <c r="U22" s="209">
        <v>21.59000015258789</v>
      </c>
      <c r="V22" s="209">
        <v>21.31999969482422</v>
      </c>
      <c r="W22" s="209">
        <v>21.170000076293945</v>
      </c>
      <c r="X22" s="209">
        <v>21.06999969482422</v>
      </c>
      <c r="Y22" s="209">
        <v>21.06999969482422</v>
      </c>
      <c r="Z22" s="224">
        <f t="shared" si="0"/>
        <v>22.274166504542034</v>
      </c>
      <c r="AA22" s="157">
        <v>25.229999542236328</v>
      </c>
      <c r="AB22" s="210" t="s">
        <v>39</v>
      </c>
      <c r="AC22" s="211">
        <v>20</v>
      </c>
      <c r="AD22" s="157">
        <v>20.459999084472656</v>
      </c>
      <c r="AE22" s="254" t="s">
        <v>398</v>
      </c>
      <c r="AF22" s="1"/>
    </row>
    <row r="23" spans="1:32" ht="11.25" customHeight="1">
      <c r="A23" s="215">
        <v>21</v>
      </c>
      <c r="B23" s="207">
        <v>21.170000076293945</v>
      </c>
      <c r="C23" s="207">
        <v>20.260000228881836</v>
      </c>
      <c r="D23" s="207">
        <v>20</v>
      </c>
      <c r="E23" s="207">
        <v>19.850000381469727</v>
      </c>
      <c r="F23" s="207">
        <v>19.68000030517578</v>
      </c>
      <c r="G23" s="207">
        <v>19.84000015258789</v>
      </c>
      <c r="H23" s="207">
        <v>20.75</v>
      </c>
      <c r="I23" s="207">
        <v>22.59000015258789</v>
      </c>
      <c r="J23" s="207">
        <v>23.290000915527344</v>
      </c>
      <c r="K23" s="207">
        <v>24.850000381469727</v>
      </c>
      <c r="L23" s="207">
        <v>24.520000457763672</v>
      </c>
      <c r="M23" s="207">
        <v>23.549999237060547</v>
      </c>
      <c r="N23" s="207">
        <v>23.34000015258789</v>
      </c>
      <c r="O23" s="207">
        <v>22.760000228881836</v>
      </c>
      <c r="P23" s="207">
        <v>22.639999389648438</v>
      </c>
      <c r="Q23" s="207">
        <v>22.829999923706055</v>
      </c>
      <c r="R23" s="207">
        <v>22.6200008392334</v>
      </c>
      <c r="S23" s="207">
        <v>22.479999542236328</v>
      </c>
      <c r="T23" s="207">
        <v>21.860000610351562</v>
      </c>
      <c r="U23" s="207">
        <v>20.559999465942383</v>
      </c>
      <c r="V23" s="207">
        <v>19.950000762939453</v>
      </c>
      <c r="W23" s="207">
        <v>19.760000228881836</v>
      </c>
      <c r="X23" s="207">
        <v>19.56999969482422</v>
      </c>
      <c r="Y23" s="207">
        <v>19.81999969482422</v>
      </c>
      <c r="Z23" s="214">
        <f t="shared" si="0"/>
        <v>21.605833450953167</v>
      </c>
      <c r="AA23" s="151">
        <v>26.489999771118164</v>
      </c>
      <c r="AB23" s="152" t="s">
        <v>399</v>
      </c>
      <c r="AC23" s="2">
        <v>21</v>
      </c>
      <c r="AD23" s="151">
        <v>19.459999084472656</v>
      </c>
      <c r="AE23" s="253" t="s">
        <v>298</v>
      </c>
      <c r="AF23" s="1"/>
    </row>
    <row r="24" spans="1:32" ht="11.25" customHeight="1">
      <c r="A24" s="215">
        <v>22</v>
      </c>
      <c r="B24" s="207">
        <v>19.030000686645508</v>
      </c>
      <c r="C24" s="207">
        <v>18.940000534057617</v>
      </c>
      <c r="D24" s="207">
        <v>18.299999237060547</v>
      </c>
      <c r="E24" s="207">
        <v>18.200000762939453</v>
      </c>
      <c r="F24" s="207">
        <v>17.860000610351562</v>
      </c>
      <c r="G24" s="207">
        <v>17.799999237060547</v>
      </c>
      <c r="H24" s="207">
        <v>17.6299991607666</v>
      </c>
      <c r="I24" s="207">
        <v>17.889999389648438</v>
      </c>
      <c r="J24" s="207">
        <v>18.40999984741211</v>
      </c>
      <c r="K24" s="207">
        <v>18.90999984741211</v>
      </c>
      <c r="L24" s="207">
        <v>19.190000534057617</v>
      </c>
      <c r="M24" s="207">
        <v>19.389999389648438</v>
      </c>
      <c r="N24" s="207">
        <v>19.81999969482422</v>
      </c>
      <c r="O24" s="207">
        <v>20.239999771118164</v>
      </c>
      <c r="P24" s="207">
        <v>21.18000030517578</v>
      </c>
      <c r="Q24" s="207">
        <v>21.600000381469727</v>
      </c>
      <c r="R24" s="207">
        <v>20.780000686645508</v>
      </c>
      <c r="S24" s="207">
        <v>19.979999542236328</v>
      </c>
      <c r="T24" s="207">
        <v>20.239999771118164</v>
      </c>
      <c r="U24" s="207">
        <v>18.559999465942383</v>
      </c>
      <c r="V24" s="207">
        <v>18.270000457763672</v>
      </c>
      <c r="W24" s="207">
        <v>17.940000534057617</v>
      </c>
      <c r="X24" s="207">
        <v>17.360000610351562</v>
      </c>
      <c r="Y24" s="207">
        <v>17.280000686645508</v>
      </c>
      <c r="Z24" s="214">
        <f t="shared" si="0"/>
        <v>18.950000047683716</v>
      </c>
      <c r="AA24" s="151">
        <v>21.989999771118164</v>
      </c>
      <c r="AB24" s="152" t="s">
        <v>400</v>
      </c>
      <c r="AC24" s="2">
        <v>22</v>
      </c>
      <c r="AD24" s="151">
        <v>16.719999313354492</v>
      </c>
      <c r="AE24" s="253" t="s">
        <v>203</v>
      </c>
      <c r="AF24" s="1"/>
    </row>
    <row r="25" spans="1:32" ht="11.25" customHeight="1">
      <c r="A25" s="215">
        <v>23</v>
      </c>
      <c r="B25" s="207">
        <v>16.309999465942383</v>
      </c>
      <c r="C25" s="207">
        <v>16.09000015258789</v>
      </c>
      <c r="D25" s="207">
        <v>15.729999542236328</v>
      </c>
      <c r="E25" s="207">
        <v>15.4399995803833</v>
      </c>
      <c r="F25" s="207">
        <v>15.229999542236328</v>
      </c>
      <c r="G25" s="207">
        <v>15.420000076293945</v>
      </c>
      <c r="H25" s="207">
        <v>16.520000457763672</v>
      </c>
      <c r="I25" s="207">
        <v>18.989999771118164</v>
      </c>
      <c r="J25" s="207">
        <v>22.139999389648438</v>
      </c>
      <c r="K25" s="207">
        <v>24.950000762939453</v>
      </c>
      <c r="L25" s="207">
        <v>25.5</v>
      </c>
      <c r="M25" s="207">
        <v>25.700000762939453</v>
      </c>
      <c r="N25" s="207">
        <v>25.309999465942383</v>
      </c>
      <c r="O25" s="207">
        <v>26</v>
      </c>
      <c r="P25" s="207">
        <v>25.3799991607666</v>
      </c>
      <c r="Q25" s="207">
        <v>24.309999465942383</v>
      </c>
      <c r="R25" s="207">
        <v>24.149999618530273</v>
      </c>
      <c r="S25" s="207">
        <v>23.200000762939453</v>
      </c>
      <c r="T25" s="207">
        <v>22.920000076293945</v>
      </c>
      <c r="U25" s="207">
        <v>22.450000762939453</v>
      </c>
      <c r="V25" s="207">
        <v>22.389999389648438</v>
      </c>
      <c r="W25" s="207">
        <v>22.170000076293945</v>
      </c>
      <c r="X25" s="207">
        <v>22.65999984741211</v>
      </c>
      <c r="Y25" s="207">
        <v>21.06999969482422</v>
      </c>
      <c r="Z25" s="214">
        <f t="shared" si="0"/>
        <v>21.25124990940094</v>
      </c>
      <c r="AA25" s="151">
        <v>26.5</v>
      </c>
      <c r="AB25" s="152" t="s">
        <v>401</v>
      </c>
      <c r="AC25" s="2">
        <v>23</v>
      </c>
      <c r="AD25" s="151">
        <v>15.199999809265137</v>
      </c>
      <c r="AE25" s="253" t="s">
        <v>402</v>
      </c>
      <c r="AF25" s="1"/>
    </row>
    <row r="26" spans="1:32" ht="11.25" customHeight="1">
      <c r="A26" s="215">
        <v>24</v>
      </c>
      <c r="B26" s="207">
        <v>20.81999969482422</v>
      </c>
      <c r="C26" s="207">
        <v>21.31999969482422</v>
      </c>
      <c r="D26" s="207">
        <v>21.100000381469727</v>
      </c>
      <c r="E26" s="207">
        <v>21.030000686645508</v>
      </c>
      <c r="F26" s="207">
        <v>20.719999313354492</v>
      </c>
      <c r="G26" s="207">
        <v>19.760000228881836</v>
      </c>
      <c r="H26" s="207">
        <v>20.290000915527344</v>
      </c>
      <c r="I26" s="207">
        <v>20.610000610351562</v>
      </c>
      <c r="J26" s="207">
        <v>22.399999618530273</v>
      </c>
      <c r="K26" s="207">
        <v>23.969999313354492</v>
      </c>
      <c r="L26" s="207">
        <v>26.059999465942383</v>
      </c>
      <c r="M26" s="207">
        <v>24.360000610351562</v>
      </c>
      <c r="N26" s="207">
        <v>23.420000076293945</v>
      </c>
      <c r="O26" s="207">
        <v>24.1200008392334</v>
      </c>
      <c r="P26" s="207">
        <v>23.610000610351562</v>
      </c>
      <c r="Q26" s="207">
        <v>23.209999084472656</v>
      </c>
      <c r="R26" s="207">
        <v>22.719999313354492</v>
      </c>
      <c r="S26" s="207">
        <v>22.010000228881836</v>
      </c>
      <c r="T26" s="207">
        <v>21.8799991607666</v>
      </c>
      <c r="U26" s="207">
        <v>21.729999542236328</v>
      </c>
      <c r="V26" s="207">
        <v>20.889999389648438</v>
      </c>
      <c r="W26" s="207">
        <v>20.6200008392334</v>
      </c>
      <c r="X26" s="207">
        <v>20.649999618530273</v>
      </c>
      <c r="Y26" s="207">
        <v>20.139999389648438</v>
      </c>
      <c r="Z26" s="214">
        <f t="shared" si="0"/>
        <v>21.97666660944621</v>
      </c>
      <c r="AA26" s="151">
        <v>26.920000076293945</v>
      </c>
      <c r="AB26" s="152" t="s">
        <v>403</v>
      </c>
      <c r="AC26" s="2">
        <v>24</v>
      </c>
      <c r="AD26" s="151">
        <v>19.280000686645508</v>
      </c>
      <c r="AE26" s="253" t="s">
        <v>404</v>
      </c>
      <c r="AF26" s="1"/>
    </row>
    <row r="27" spans="1:32" ht="11.25" customHeight="1">
      <c r="A27" s="215">
        <v>25</v>
      </c>
      <c r="B27" s="207">
        <v>20.020000457763672</v>
      </c>
      <c r="C27" s="207">
        <v>19.719999313354492</v>
      </c>
      <c r="D27" s="207">
        <v>19.389999389648438</v>
      </c>
      <c r="E27" s="207">
        <v>20.010000228881836</v>
      </c>
      <c r="F27" s="207">
        <v>18.760000228881836</v>
      </c>
      <c r="G27" s="207">
        <v>19.90999984741211</v>
      </c>
      <c r="H27" s="207">
        <v>20.299999237060547</v>
      </c>
      <c r="I27" s="207">
        <v>20.639999389648438</v>
      </c>
      <c r="J27" s="207">
        <v>20.510000228881836</v>
      </c>
      <c r="K27" s="207">
        <v>20.079999923706055</v>
      </c>
      <c r="L27" s="207">
        <v>21.350000381469727</v>
      </c>
      <c r="M27" s="207">
        <v>22.979999542236328</v>
      </c>
      <c r="N27" s="207">
        <v>22.940000534057617</v>
      </c>
      <c r="O27" s="207">
        <v>23.020000457763672</v>
      </c>
      <c r="P27" s="207">
        <v>22.690000534057617</v>
      </c>
      <c r="Q27" s="207">
        <v>22.93000030517578</v>
      </c>
      <c r="R27" s="207">
        <v>22.989999771118164</v>
      </c>
      <c r="S27" s="207">
        <v>22.68000030517578</v>
      </c>
      <c r="T27" s="207">
        <v>22.350000381469727</v>
      </c>
      <c r="U27" s="207">
        <v>22.010000228881836</v>
      </c>
      <c r="V27" s="207">
        <v>22.329999923706055</v>
      </c>
      <c r="W27" s="207">
        <v>21.600000381469727</v>
      </c>
      <c r="X27" s="207">
        <v>20.860000610351562</v>
      </c>
      <c r="Y27" s="207">
        <v>21.739999771118164</v>
      </c>
      <c r="Z27" s="214">
        <f t="shared" si="0"/>
        <v>21.325416723887127</v>
      </c>
      <c r="AA27" s="151">
        <v>23.850000381469727</v>
      </c>
      <c r="AB27" s="152" t="s">
        <v>405</v>
      </c>
      <c r="AC27" s="2">
        <v>25</v>
      </c>
      <c r="AD27" s="151">
        <v>18.479999542236328</v>
      </c>
      <c r="AE27" s="253" t="s">
        <v>191</v>
      </c>
      <c r="AF27" s="1"/>
    </row>
    <row r="28" spans="1:32" ht="11.25" customHeight="1">
      <c r="A28" s="215">
        <v>26</v>
      </c>
      <c r="B28" s="207">
        <v>21.860000610351562</v>
      </c>
      <c r="C28" s="207">
        <v>22.079999923706055</v>
      </c>
      <c r="D28" s="207">
        <v>22.170000076293945</v>
      </c>
      <c r="E28" s="207">
        <v>20.93000030517578</v>
      </c>
      <c r="F28" s="207">
        <v>20.350000381469727</v>
      </c>
      <c r="G28" s="207">
        <v>21.6299991607666</v>
      </c>
      <c r="H28" s="207">
        <v>23.040000915527344</v>
      </c>
      <c r="I28" s="207">
        <v>23.3700008392334</v>
      </c>
      <c r="J28" s="207">
        <v>22.739999771118164</v>
      </c>
      <c r="K28" s="207">
        <v>21.729999542236328</v>
      </c>
      <c r="L28" s="207">
        <v>21.549999237060547</v>
      </c>
      <c r="M28" s="207">
        <v>20.139999389648438</v>
      </c>
      <c r="N28" s="207">
        <v>19.969999313354492</v>
      </c>
      <c r="O28" s="207">
        <v>19.5</v>
      </c>
      <c r="P28" s="207">
        <v>18.989999771118164</v>
      </c>
      <c r="Q28" s="207">
        <v>18.65999984741211</v>
      </c>
      <c r="R28" s="207">
        <v>18.399999618530273</v>
      </c>
      <c r="S28" s="207">
        <v>18.399999618530273</v>
      </c>
      <c r="T28" s="207">
        <v>18.510000228881836</v>
      </c>
      <c r="U28" s="207">
        <v>18.440000534057617</v>
      </c>
      <c r="V28" s="207">
        <v>17.6200008392334</v>
      </c>
      <c r="W28" s="207">
        <v>16.770000457763672</v>
      </c>
      <c r="X28" s="207">
        <v>16.270000457763672</v>
      </c>
      <c r="Y28" s="207">
        <v>15.289999961853027</v>
      </c>
      <c r="Z28" s="214">
        <f t="shared" si="0"/>
        <v>19.9337500333786</v>
      </c>
      <c r="AA28" s="151">
        <v>23.790000915527344</v>
      </c>
      <c r="AB28" s="152" t="s">
        <v>406</v>
      </c>
      <c r="AC28" s="2">
        <v>26</v>
      </c>
      <c r="AD28" s="151">
        <v>15.029999732971191</v>
      </c>
      <c r="AE28" s="253" t="s">
        <v>407</v>
      </c>
      <c r="AF28" s="1"/>
    </row>
    <row r="29" spans="1:32" ht="11.25" customHeight="1">
      <c r="A29" s="215">
        <v>27</v>
      </c>
      <c r="B29" s="207">
        <v>14.989999771118164</v>
      </c>
      <c r="C29" s="207">
        <v>15.239999771118164</v>
      </c>
      <c r="D29" s="207">
        <v>15.119999885559082</v>
      </c>
      <c r="E29" s="207">
        <v>14.739999771118164</v>
      </c>
      <c r="F29" s="207">
        <v>14.489999771118164</v>
      </c>
      <c r="G29" s="207">
        <v>14.180000305175781</v>
      </c>
      <c r="H29" s="207">
        <v>15.050000190734863</v>
      </c>
      <c r="I29" s="207">
        <v>15.649999618530273</v>
      </c>
      <c r="J29" s="207">
        <v>16.8700008392334</v>
      </c>
      <c r="K29" s="207">
        <v>20.959999084472656</v>
      </c>
      <c r="L29" s="207">
        <v>20.760000228881836</v>
      </c>
      <c r="M29" s="207">
        <v>22.559999465942383</v>
      </c>
      <c r="N29" s="207">
        <v>21.18000030517578</v>
      </c>
      <c r="O29" s="207">
        <v>20.079999923706055</v>
      </c>
      <c r="P29" s="207">
        <v>20.31999969482422</v>
      </c>
      <c r="Q29" s="207">
        <v>19.889999389648438</v>
      </c>
      <c r="R29" s="207">
        <v>19.25</v>
      </c>
      <c r="S29" s="207">
        <v>19.059999465942383</v>
      </c>
      <c r="T29" s="207">
        <v>17.6299991607666</v>
      </c>
      <c r="U29" s="207">
        <v>17.43000030517578</v>
      </c>
      <c r="V29" s="207">
        <v>17.010000228881836</v>
      </c>
      <c r="W29" s="207">
        <v>16.079999923706055</v>
      </c>
      <c r="X29" s="207">
        <v>15.460000038146973</v>
      </c>
      <c r="Y29" s="207">
        <v>14.899999618530273</v>
      </c>
      <c r="Z29" s="214">
        <f t="shared" si="0"/>
        <v>17.454166531562805</v>
      </c>
      <c r="AA29" s="151">
        <v>23.1200008392334</v>
      </c>
      <c r="AB29" s="152" t="s">
        <v>114</v>
      </c>
      <c r="AC29" s="2">
        <v>27</v>
      </c>
      <c r="AD29" s="151">
        <v>13.880000114440918</v>
      </c>
      <c r="AE29" s="253" t="s">
        <v>391</v>
      </c>
      <c r="AF29" s="1"/>
    </row>
    <row r="30" spans="1:32" ht="11.25" customHeight="1">
      <c r="A30" s="215">
        <v>28</v>
      </c>
      <c r="B30" s="207">
        <v>15.020000457763672</v>
      </c>
      <c r="C30" s="207">
        <v>14.1899995803833</v>
      </c>
      <c r="D30" s="207">
        <v>13.920000076293945</v>
      </c>
      <c r="E30" s="207">
        <v>14.09000015258789</v>
      </c>
      <c r="F30" s="207">
        <v>14.010000228881836</v>
      </c>
      <c r="G30" s="207">
        <v>13.930000305175781</v>
      </c>
      <c r="H30" s="207">
        <v>14.300000190734863</v>
      </c>
      <c r="I30" s="207">
        <v>15.34000015258789</v>
      </c>
      <c r="J30" s="207">
        <v>16.809999465942383</v>
      </c>
      <c r="K30" s="207">
        <v>18.139999389648438</v>
      </c>
      <c r="L30" s="207">
        <v>18.899999618530273</v>
      </c>
      <c r="M30" s="207">
        <v>18.309999465942383</v>
      </c>
      <c r="N30" s="207">
        <v>18.469999313354492</v>
      </c>
      <c r="O30" s="207">
        <v>18.389999389648438</v>
      </c>
      <c r="P30" s="207">
        <v>18.40999984741211</v>
      </c>
      <c r="Q30" s="207">
        <v>18.209999084472656</v>
      </c>
      <c r="R30" s="207">
        <v>18.010000228881836</v>
      </c>
      <c r="S30" s="207">
        <v>17.959999084472656</v>
      </c>
      <c r="T30" s="207">
        <v>17.600000381469727</v>
      </c>
      <c r="U30" s="207">
        <v>17.639999389648438</v>
      </c>
      <c r="V30" s="207">
        <v>17.290000915527344</v>
      </c>
      <c r="W30" s="207">
        <v>17.309999465942383</v>
      </c>
      <c r="X30" s="207">
        <v>17.299999237060547</v>
      </c>
      <c r="Y30" s="207">
        <v>16.799999237060547</v>
      </c>
      <c r="Z30" s="214">
        <f t="shared" si="0"/>
        <v>16.681249777475994</v>
      </c>
      <c r="AA30" s="151">
        <v>19.549999237060547</v>
      </c>
      <c r="AB30" s="152" t="s">
        <v>408</v>
      </c>
      <c r="AC30" s="2">
        <v>28</v>
      </c>
      <c r="AD30" s="151">
        <v>13.729999542236328</v>
      </c>
      <c r="AE30" s="253" t="s">
        <v>409</v>
      </c>
      <c r="AF30" s="1"/>
    </row>
    <row r="31" spans="1:32" ht="11.25" customHeight="1">
      <c r="A31" s="215">
        <v>29</v>
      </c>
      <c r="B31" s="207">
        <v>15.770000457763672</v>
      </c>
      <c r="C31" s="207">
        <v>16.579999923706055</v>
      </c>
      <c r="D31" s="207">
        <v>16.459999084472656</v>
      </c>
      <c r="E31" s="207">
        <v>16.809999465942383</v>
      </c>
      <c r="F31" s="207">
        <v>16.530000686645508</v>
      </c>
      <c r="G31" s="207">
        <v>16.540000915527344</v>
      </c>
      <c r="H31" s="207">
        <v>16.809999465942383</v>
      </c>
      <c r="I31" s="207">
        <v>17.450000762939453</v>
      </c>
      <c r="J31" s="207">
        <v>17.649999618530273</v>
      </c>
      <c r="K31" s="207">
        <v>18.260000228881836</v>
      </c>
      <c r="L31" s="207">
        <v>18.450000762939453</v>
      </c>
      <c r="M31" s="207">
        <v>18.100000381469727</v>
      </c>
      <c r="N31" s="207">
        <v>17.350000381469727</v>
      </c>
      <c r="O31" s="207">
        <v>16.260000228881836</v>
      </c>
      <c r="P31" s="207">
        <v>15.75</v>
      </c>
      <c r="Q31" s="207">
        <v>15.300000190734863</v>
      </c>
      <c r="R31" s="207">
        <v>14.880000114440918</v>
      </c>
      <c r="S31" s="207">
        <v>14.729999542236328</v>
      </c>
      <c r="T31" s="207">
        <v>15.270000457763672</v>
      </c>
      <c r="U31" s="207">
        <v>15.039999961853027</v>
      </c>
      <c r="V31" s="207">
        <v>15.109999656677246</v>
      </c>
      <c r="W31" s="207">
        <v>14.640000343322754</v>
      </c>
      <c r="X31" s="207">
        <v>14.520000457763672</v>
      </c>
      <c r="Y31" s="207">
        <v>14.539999961853027</v>
      </c>
      <c r="Z31" s="214">
        <f t="shared" si="0"/>
        <v>16.200000127156574</v>
      </c>
      <c r="AA31" s="151">
        <v>18.6299991607666</v>
      </c>
      <c r="AB31" s="152" t="s">
        <v>410</v>
      </c>
      <c r="AC31" s="2">
        <v>29</v>
      </c>
      <c r="AD31" s="151">
        <v>14.460000038146973</v>
      </c>
      <c r="AE31" s="253" t="s">
        <v>411</v>
      </c>
      <c r="AF31" s="1"/>
    </row>
    <row r="32" spans="1:32" ht="11.25" customHeight="1">
      <c r="A32" s="215">
        <v>30</v>
      </c>
      <c r="B32" s="207">
        <v>14.970000267028809</v>
      </c>
      <c r="C32" s="207">
        <v>14.930000305175781</v>
      </c>
      <c r="D32" s="207">
        <v>14.569999694824219</v>
      </c>
      <c r="E32" s="207">
        <v>14.550000190734863</v>
      </c>
      <c r="F32" s="207">
        <v>14.979999542236328</v>
      </c>
      <c r="G32" s="207">
        <v>15.039999961853027</v>
      </c>
      <c r="H32" s="207">
        <v>15.050000190734863</v>
      </c>
      <c r="I32" s="207">
        <v>15.729999542236328</v>
      </c>
      <c r="J32" s="207">
        <v>16.43000030517578</v>
      </c>
      <c r="K32" s="207">
        <v>17.049999237060547</v>
      </c>
      <c r="L32" s="207">
        <v>17.610000610351562</v>
      </c>
      <c r="M32" s="207">
        <v>17.479999542236328</v>
      </c>
      <c r="N32" s="207">
        <v>18.149999618530273</v>
      </c>
      <c r="O32" s="207">
        <v>18.959999084472656</v>
      </c>
      <c r="P32" s="207">
        <v>18.709999084472656</v>
      </c>
      <c r="Q32" s="207">
        <v>18.559999465942383</v>
      </c>
      <c r="R32" s="207">
        <v>18.309999465942383</v>
      </c>
      <c r="S32" s="207">
        <v>18.15999984741211</v>
      </c>
      <c r="T32" s="207">
        <v>17.8700008392334</v>
      </c>
      <c r="U32" s="207">
        <v>17.90999984741211</v>
      </c>
      <c r="V32" s="207">
        <v>17.709999084472656</v>
      </c>
      <c r="W32" s="207">
        <v>17.850000381469727</v>
      </c>
      <c r="X32" s="207">
        <v>17.389999389648438</v>
      </c>
      <c r="Y32" s="207">
        <v>16.700000762939453</v>
      </c>
      <c r="Z32" s="214">
        <f t="shared" si="0"/>
        <v>16.861249844233196</v>
      </c>
      <c r="AA32" s="151">
        <v>19.209999084472656</v>
      </c>
      <c r="AB32" s="152" t="s">
        <v>412</v>
      </c>
      <c r="AC32" s="2">
        <v>30</v>
      </c>
      <c r="AD32" s="151">
        <v>14.470000267028809</v>
      </c>
      <c r="AE32" s="253" t="s">
        <v>365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63</v>
      </c>
      <c r="B34" s="217">
        <f aca="true" t="shared" si="1" ref="B34:Q34">AVERAGE(B3:B33)</f>
        <v>20.608333428700764</v>
      </c>
      <c r="C34" s="217">
        <f t="shared" si="1"/>
        <v>20.375000031789146</v>
      </c>
      <c r="D34" s="217">
        <f t="shared" si="1"/>
        <v>20.24533332188924</v>
      </c>
      <c r="E34" s="217">
        <f t="shared" si="1"/>
        <v>19.989999961853027</v>
      </c>
      <c r="F34" s="217">
        <f t="shared" si="1"/>
        <v>19.886666679382323</v>
      </c>
      <c r="G34" s="217">
        <f t="shared" si="1"/>
        <v>20.02500009536743</v>
      </c>
      <c r="H34" s="217">
        <f t="shared" si="1"/>
        <v>20.86366669336955</v>
      </c>
      <c r="I34" s="217">
        <f t="shared" si="1"/>
        <v>21.83733342488607</v>
      </c>
      <c r="J34" s="217">
        <f t="shared" si="1"/>
        <v>22.78900006612142</v>
      </c>
      <c r="K34" s="217">
        <f t="shared" si="1"/>
        <v>23.759333229064943</v>
      </c>
      <c r="L34" s="217">
        <f t="shared" si="1"/>
        <v>24.122000058492024</v>
      </c>
      <c r="M34" s="217">
        <f t="shared" si="1"/>
        <v>24.21633326212565</v>
      </c>
      <c r="N34" s="217">
        <f t="shared" si="1"/>
        <v>23.732666714986166</v>
      </c>
      <c r="O34" s="217">
        <f t="shared" si="1"/>
        <v>23.553333282470703</v>
      </c>
      <c r="P34" s="217">
        <f t="shared" si="1"/>
        <v>23.338999938964843</v>
      </c>
      <c r="Q34" s="217">
        <f t="shared" si="1"/>
        <v>23.087333265940348</v>
      </c>
      <c r="R34" s="217">
        <f>AVERAGE(R3:R33)</f>
        <v>22.68500000635783</v>
      </c>
      <c r="S34" s="217">
        <f aca="true" t="shared" si="2" ref="S34:Y34">AVERAGE(S3:S33)</f>
        <v>22.250999895731606</v>
      </c>
      <c r="T34" s="217">
        <f t="shared" si="2"/>
        <v>22.025666745503745</v>
      </c>
      <c r="U34" s="217">
        <f t="shared" si="2"/>
        <v>21.771999899546305</v>
      </c>
      <c r="V34" s="217">
        <f t="shared" si="2"/>
        <v>21.534000047047932</v>
      </c>
      <c r="W34" s="217">
        <f t="shared" si="2"/>
        <v>21.28266674677531</v>
      </c>
      <c r="X34" s="217">
        <f t="shared" si="2"/>
        <v>21.06233326594035</v>
      </c>
      <c r="Y34" s="217">
        <f t="shared" si="2"/>
        <v>20.60766658782959</v>
      </c>
      <c r="Z34" s="217">
        <f>AVERAGE(B3:Y33)</f>
        <v>21.902111110422346</v>
      </c>
      <c r="AA34" s="218">
        <f>(AVERAGE(最高))</f>
        <v>25.44899991353353</v>
      </c>
      <c r="AB34" s="219"/>
      <c r="AC34" s="220"/>
      <c r="AD34" s="218">
        <f>(AVERAGE(最低))</f>
        <v>19.061999988555907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64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65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66</v>
      </c>
      <c r="B38" s="201"/>
      <c r="C38" s="201"/>
      <c r="D38" s="154">
        <f>COUNTIF(mean,"&gt;=25")</f>
        <v>2</v>
      </c>
      <c r="E38" s="197"/>
      <c r="F38" s="197"/>
      <c r="G38" s="197"/>
      <c r="H38" s="197"/>
      <c r="I38" s="197"/>
    </row>
    <row r="39" spans="1:9" ht="11.25" customHeight="1">
      <c r="A39" s="198" t="s">
        <v>67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68</v>
      </c>
      <c r="B40" s="201"/>
      <c r="C40" s="201"/>
      <c r="D40" s="154">
        <f>COUNTIF(最低,"&gt;=25")</f>
        <v>1</v>
      </c>
      <c r="E40" s="197"/>
      <c r="F40" s="197"/>
      <c r="G40" s="197"/>
      <c r="H40" s="197"/>
      <c r="I40" s="197"/>
    </row>
    <row r="41" spans="1:9" ht="11.25" customHeight="1">
      <c r="A41" s="198" t="s">
        <v>69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70</v>
      </c>
      <c r="B42" s="201"/>
      <c r="C42" s="201"/>
      <c r="D42" s="154">
        <f>COUNTIF(最高,"&gt;=25")</f>
        <v>20</v>
      </c>
      <c r="E42" s="197"/>
      <c r="F42" s="197"/>
      <c r="G42" s="197"/>
      <c r="H42" s="197"/>
      <c r="I42" s="197"/>
    </row>
    <row r="43" spans="1:9" ht="11.25" customHeight="1">
      <c r="A43" s="202" t="s">
        <v>71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72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73</v>
      </c>
      <c r="B45" s="204"/>
      <c r="C45" s="204" t="s">
        <v>4</v>
      </c>
      <c r="D45" s="206" t="s">
        <v>7</v>
      </c>
      <c r="E45" s="197"/>
      <c r="F45" s="205" t="s">
        <v>74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29.43000030517578</v>
      </c>
      <c r="C46" s="3">
        <v>3</v>
      </c>
      <c r="D46" s="159" t="s">
        <v>159</v>
      </c>
      <c r="E46" s="197"/>
      <c r="F46" s="156"/>
      <c r="G46" s="157">
        <f>MIN(最低)</f>
        <v>13.729999542236328</v>
      </c>
      <c r="H46" s="3">
        <v>28</v>
      </c>
      <c r="I46" s="255" t="s">
        <v>409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2010-03-25T04:45:47Z</dcterms:modified>
  <cp:category/>
  <cp:version/>
  <cp:contentType/>
  <cp:contentStatus/>
</cp:coreProperties>
</file>