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015" windowHeight="1135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<sst xmlns="http://schemas.openxmlformats.org/spreadsheetml/2006/main" count="1272" uniqueCount="531">
  <si>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</si>
  <si>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</si>
  <si>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</si>
  <si>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</si>
  <si>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</si>
  <si>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</si>
  <si>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</si>
  <si>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</si>
  <si>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</si>
  <si>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</si>
  <si>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13:11</t>
  </si>
  <si>
    <t>0:20</t>
  </si>
  <si>
    <t>11:23</t>
  </si>
  <si>
    <t>22:33</t>
  </si>
  <si>
    <t>10:23</t>
  </si>
  <si>
    <t>23:26</t>
  </si>
  <si>
    <t>13:31</t>
  </si>
  <si>
    <t>0:01</t>
  </si>
  <si>
    <t>11:49</t>
  </si>
  <si>
    <t>23:51</t>
  </si>
  <si>
    <t>11:56</t>
  </si>
  <si>
    <t>3:44</t>
  </si>
  <si>
    <t>12:01</t>
  </si>
  <si>
    <t>23:57</t>
  </si>
  <si>
    <t>11:41</t>
  </si>
  <si>
    <t>4:38</t>
  </si>
  <si>
    <t>11:54</t>
  </si>
  <si>
    <t>5:45</t>
  </si>
  <si>
    <t>11:43</t>
  </si>
  <si>
    <t>0:12</t>
  </si>
  <si>
    <t>6:45</t>
  </si>
  <si>
    <t>12:48</t>
  </si>
  <si>
    <t>6:38</t>
  </si>
  <si>
    <t>23:44</t>
  </si>
  <si>
    <t>5:33</t>
  </si>
  <si>
    <t>14:06</t>
  </si>
  <si>
    <t>0:00</t>
  </si>
  <si>
    <t>12:03</t>
  </si>
  <si>
    <t>23:58</t>
  </si>
  <si>
    <t>14:05</t>
  </si>
  <si>
    <t>2:08</t>
  </si>
  <si>
    <t>12:13</t>
  </si>
  <si>
    <t>19:53</t>
  </si>
  <si>
    <t>12:08</t>
  </si>
  <si>
    <t>23:20</t>
  </si>
  <si>
    <t>12:05</t>
  </si>
  <si>
    <t>5:04</t>
  </si>
  <si>
    <t>11:55</t>
  </si>
  <si>
    <t>23:30</t>
  </si>
  <si>
    <t>12:40</t>
  </si>
  <si>
    <t>0:50</t>
  </si>
  <si>
    <t>12:12</t>
  </si>
  <si>
    <t>7:15</t>
  </si>
  <si>
    <t>15:21</t>
  </si>
  <si>
    <t>4:16</t>
  </si>
  <si>
    <t>12:07</t>
  </si>
  <si>
    <t>6:12</t>
  </si>
  <si>
    <t>12:17</t>
  </si>
  <si>
    <t>3:27</t>
  </si>
  <si>
    <t>12:30</t>
  </si>
  <si>
    <t>6:16</t>
  </si>
  <si>
    <t>6:31</t>
  </si>
  <si>
    <t>12:26</t>
  </si>
  <si>
    <t>0:46</t>
  </si>
  <si>
    <t>11:37</t>
  </si>
  <si>
    <t>5:57</t>
  </si>
  <si>
    <t>10:05</t>
  </si>
  <si>
    <t>6:59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</si>
  <si>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</si>
  <si>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</si>
  <si>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</si>
  <si>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</si>
  <si>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</si>
  <si>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</si>
  <si>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</si>
  <si>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</si>
  <si>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</si>
  <si>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</si>
  <si>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</si>
  <si>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</si>
  <si>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17:40</t>
  </si>
  <si>
    <t>23:59</t>
  </si>
  <si>
    <t>12:14</t>
  </si>
  <si>
    <t>6:33</t>
  </si>
  <si>
    <t>12:28</t>
  </si>
  <si>
    <t>23:23</t>
  </si>
  <si>
    <t>12:35</t>
  </si>
  <si>
    <t>6:48</t>
  </si>
  <si>
    <t>6:14</t>
  </si>
  <si>
    <t>14:48</t>
  </si>
  <si>
    <t>23:31</t>
  </si>
  <si>
    <t>21:58</t>
  </si>
  <si>
    <t>12:39</t>
  </si>
  <si>
    <t>23:08</t>
  </si>
  <si>
    <t>12:44</t>
  </si>
  <si>
    <t>6:55</t>
  </si>
  <si>
    <t>11:12</t>
  </si>
  <si>
    <t>5:19</t>
  </si>
  <si>
    <t>11:48</t>
  </si>
  <si>
    <t>23:49</t>
  </si>
  <si>
    <t>13:03</t>
  </si>
  <si>
    <t>2:47</t>
  </si>
  <si>
    <t>11:31</t>
  </si>
  <si>
    <t>2:59</t>
  </si>
  <si>
    <t>11:16</t>
  </si>
  <si>
    <t>3:11</t>
  </si>
  <si>
    <t>1:34</t>
  </si>
  <si>
    <t>23:54</t>
  </si>
  <si>
    <t>11:02</t>
  </si>
  <si>
    <t>0:05</t>
  </si>
  <si>
    <t>10:39</t>
  </si>
  <si>
    <t>4:53</t>
  </si>
  <si>
    <t>12:47</t>
  </si>
  <si>
    <t>23:55</t>
  </si>
  <si>
    <t>14:26</t>
  </si>
  <si>
    <t>5:08</t>
  </si>
  <si>
    <t>8:58</t>
  </si>
  <si>
    <t>14:37</t>
  </si>
  <si>
    <t>6:29</t>
  </si>
  <si>
    <t>10:25</t>
  </si>
  <si>
    <t>6:11</t>
  </si>
  <si>
    <t>0:58</t>
  </si>
  <si>
    <t>0:13</t>
  </si>
  <si>
    <t>23:56</t>
  </si>
  <si>
    <t>12:06</t>
  </si>
  <si>
    <t>1:59</t>
  </si>
  <si>
    <t>15:25</t>
  </si>
  <si>
    <t>3:29</t>
  </si>
  <si>
    <t>14:22</t>
  </si>
  <si>
    <t>13:26</t>
  </si>
  <si>
    <t>10:17</t>
  </si>
  <si>
    <t>5:48</t>
  </si>
  <si>
    <t>13:50</t>
  </si>
  <si>
    <t>0:37</t>
  </si>
  <si>
    <t>13:18</t>
  </si>
  <si>
    <t>3:09</t>
  </si>
  <si>
    <t>13:48</t>
  </si>
  <si>
    <t>7:49</t>
  </si>
  <si>
    <t>12:18</t>
  </si>
  <si>
    <t>21:02</t>
  </si>
  <si>
    <t>9:49</t>
  </si>
  <si>
    <t>3:54</t>
  </si>
  <si>
    <t>15:15</t>
  </si>
  <si>
    <t>0:03</t>
  </si>
  <si>
    <t>11:47</t>
  </si>
  <si>
    <t>5:20</t>
  </si>
  <si>
    <t>9:34</t>
  </si>
  <si>
    <t>23:35</t>
  </si>
  <si>
    <t>13:49</t>
  </si>
  <si>
    <t>11:32</t>
  </si>
  <si>
    <t>0:19</t>
  </si>
  <si>
    <t>14:08</t>
  </si>
  <si>
    <t>1:53</t>
  </si>
  <si>
    <t>10:46</t>
  </si>
  <si>
    <t>1:10</t>
  </si>
  <si>
    <t>23:52</t>
  </si>
  <si>
    <t>11:17</t>
  </si>
  <si>
    <t>5:35</t>
  </si>
  <si>
    <t>11:42</t>
  </si>
  <si>
    <t>13:41</t>
  </si>
  <si>
    <t>4:01</t>
  </si>
  <si>
    <t>14:47</t>
  </si>
  <si>
    <t>10:48</t>
  </si>
  <si>
    <t>4:07</t>
  </si>
  <si>
    <t>13:08</t>
  </si>
  <si>
    <t>20:44</t>
  </si>
  <si>
    <t>22:03</t>
  </si>
  <si>
    <t>14:19</t>
  </si>
  <si>
    <t>5:43</t>
  </si>
  <si>
    <t>15:11</t>
  </si>
  <si>
    <t>11:07</t>
  </si>
  <si>
    <t>4:36</t>
  </si>
  <si>
    <t>14:10</t>
  </si>
  <si>
    <t>2:46</t>
  </si>
  <si>
    <t>0:14</t>
  </si>
  <si>
    <t>5:40</t>
  </si>
  <si>
    <t>12:31</t>
  </si>
  <si>
    <t>4:02</t>
  </si>
  <si>
    <t>3:53</t>
  </si>
  <si>
    <t>17:30</t>
  </si>
  <si>
    <t>0:08</t>
  </si>
  <si>
    <t>12:04</t>
  </si>
  <si>
    <t>23:03</t>
  </si>
  <si>
    <t>11:25</t>
  </si>
  <si>
    <t>2:27</t>
  </si>
  <si>
    <t>2:56</t>
  </si>
  <si>
    <t>21:20</t>
  </si>
  <si>
    <t>4:33</t>
  </si>
  <si>
    <t>15:00</t>
  </si>
  <si>
    <t>23:00</t>
  </si>
  <si>
    <t>12:23</t>
  </si>
  <si>
    <t>21:37</t>
  </si>
  <si>
    <t>18:56</t>
  </si>
  <si>
    <t>3:42</t>
  </si>
  <si>
    <t>20:36</t>
  </si>
  <si>
    <t>23:02</t>
  </si>
  <si>
    <t>5:46</t>
  </si>
  <si>
    <t>13:40</t>
  </si>
  <si>
    <t>4:14</t>
  </si>
  <si>
    <t>1:45</t>
  </si>
  <si>
    <t>23:24</t>
  </si>
  <si>
    <t>15:35</t>
  </si>
  <si>
    <t>6:06</t>
  </si>
  <si>
    <t>3:40</t>
  </si>
  <si>
    <t>12:57</t>
  </si>
  <si>
    <t>2:19</t>
  </si>
  <si>
    <t>4:31</t>
  </si>
  <si>
    <t>14:21</t>
  </si>
  <si>
    <t>22:29</t>
  </si>
  <si>
    <t>15:05</t>
  </si>
  <si>
    <t>22:40</t>
  </si>
  <si>
    <t>13:30</t>
  </si>
  <si>
    <t>4:30</t>
  </si>
  <si>
    <t>13:42</t>
  </si>
  <si>
    <t>21:07</t>
  </si>
  <si>
    <t>2:22</t>
  </si>
  <si>
    <t>13:37</t>
  </si>
  <si>
    <t>23:39</t>
  </si>
  <si>
    <t>4:46</t>
  </si>
  <si>
    <t>9:54</t>
  </si>
  <si>
    <t>1:29</t>
  </si>
  <si>
    <t>4:28</t>
  </si>
  <si>
    <t>10:16</t>
  </si>
  <si>
    <t>3:01</t>
  </si>
  <si>
    <t>0:09</t>
  </si>
  <si>
    <t>4:47</t>
  </si>
  <si>
    <t>14:44</t>
  </si>
  <si>
    <t>1:55</t>
  </si>
  <si>
    <t>13:13</t>
  </si>
  <si>
    <t>4:39</t>
  </si>
  <si>
    <t>0:04</t>
  </si>
  <si>
    <t>19:08</t>
  </si>
  <si>
    <t>13:23</t>
  </si>
  <si>
    <t>5:13</t>
  </si>
  <si>
    <t>18:32</t>
  </si>
  <si>
    <t>0:18</t>
  </si>
  <si>
    <t>9:15</t>
  </si>
  <si>
    <t>3:15</t>
  </si>
  <si>
    <t>7:14</t>
  </si>
  <si>
    <t>12:54</t>
  </si>
  <si>
    <t>10:45</t>
  </si>
  <si>
    <t>4:34</t>
  </si>
  <si>
    <t>14:54</t>
  </si>
  <si>
    <t>23:29</t>
  </si>
  <si>
    <t>11:26</t>
  </si>
  <si>
    <t>11:22</t>
  </si>
  <si>
    <t>5:00</t>
  </si>
  <si>
    <t>0:15</t>
  </si>
  <si>
    <t>9:51</t>
  </si>
  <si>
    <t>22:39</t>
  </si>
  <si>
    <t>0:30</t>
  </si>
  <si>
    <t>8:53</t>
  </si>
  <si>
    <t>11:04</t>
  </si>
  <si>
    <t>13:02</t>
  </si>
  <si>
    <t>3:43</t>
  </si>
  <si>
    <t>15:04</t>
  </si>
  <si>
    <t>14:12</t>
  </si>
  <si>
    <t>4:40</t>
  </si>
  <si>
    <t>11:39</t>
  </si>
  <si>
    <t>12:15</t>
  </si>
  <si>
    <t>4:19</t>
  </si>
  <si>
    <t>11:45</t>
  </si>
  <si>
    <t>22:27</t>
  </si>
  <si>
    <t>12:11</t>
  </si>
  <si>
    <t>13:46</t>
  </si>
  <si>
    <t>4:27</t>
  </si>
  <si>
    <t>23:19</t>
  </si>
  <si>
    <t>13:33</t>
  </si>
  <si>
    <t>1:01</t>
  </si>
  <si>
    <t>21:49</t>
  </si>
  <si>
    <t>17:32</t>
  </si>
  <si>
    <t>2:37</t>
  </si>
  <si>
    <t>8:44</t>
  </si>
  <si>
    <t>11:30</t>
  </si>
  <si>
    <t>11:08</t>
  </si>
  <si>
    <t>2:10</t>
  </si>
  <si>
    <t>15:38</t>
  </si>
  <si>
    <t>0:52</t>
  </si>
  <si>
    <t>2:31</t>
  </si>
  <si>
    <t>3:32</t>
  </si>
  <si>
    <t>10:55</t>
  </si>
  <si>
    <t>23:45</t>
  </si>
  <si>
    <t>16:03</t>
  </si>
  <si>
    <t>3:30</t>
  </si>
  <si>
    <t>7:55</t>
  </si>
  <si>
    <t>14:03</t>
  </si>
  <si>
    <t>9:38</t>
  </si>
  <si>
    <t>23:48</t>
  </si>
  <si>
    <t>10:07</t>
  </si>
  <si>
    <t>5:59</t>
  </si>
  <si>
    <t>9:39</t>
  </si>
  <si>
    <t>4:18</t>
  </si>
  <si>
    <t>13:22</t>
  </si>
  <si>
    <t>22:53</t>
  </si>
  <si>
    <t>12:45</t>
  </si>
  <si>
    <t>11:59</t>
  </si>
  <si>
    <t>0:47</t>
  </si>
  <si>
    <t>8:36</t>
  </si>
  <si>
    <t>3:59</t>
  </si>
  <si>
    <t>3:12</t>
  </si>
  <si>
    <t>11:51</t>
  </si>
  <si>
    <t>4:29</t>
  </si>
  <si>
    <t>15:13</t>
  </si>
  <si>
    <t>4:22</t>
  </si>
  <si>
    <t>15:49</t>
  </si>
  <si>
    <t>6:51</t>
  </si>
  <si>
    <t>12:20</t>
  </si>
  <si>
    <t>1:52</t>
  </si>
  <si>
    <t>10:00</t>
  </si>
  <si>
    <t>22:15</t>
  </si>
  <si>
    <t>1:16</t>
  </si>
  <si>
    <t>15:54</t>
  </si>
  <si>
    <t>2:03</t>
  </si>
  <si>
    <t>5:09</t>
  </si>
  <si>
    <t>10:53</t>
  </si>
  <si>
    <t>12:21</t>
  </si>
  <si>
    <t>1:08</t>
  </si>
  <si>
    <t>10:59</t>
  </si>
  <si>
    <t>15:32</t>
  </si>
  <si>
    <t>3:50</t>
  </si>
  <si>
    <t>14:13</t>
  </si>
  <si>
    <t>4:55</t>
  </si>
  <si>
    <t>6:25</t>
  </si>
  <si>
    <t>12:00</t>
  </si>
  <si>
    <t>12:22</t>
  </si>
  <si>
    <t>3:31</t>
  </si>
  <si>
    <t>10:08</t>
  </si>
  <si>
    <t>15:03</t>
  </si>
  <si>
    <t>6:18</t>
  </si>
  <si>
    <t>11:13</t>
  </si>
  <si>
    <t>18:55</t>
  </si>
  <si>
    <t>17:25</t>
  </si>
  <si>
    <t>18:31</t>
  </si>
  <si>
    <t>7:17</t>
  </si>
  <si>
    <t>13:53</t>
  </si>
  <si>
    <t>1:07</t>
  </si>
  <si>
    <t>0:57</t>
  </si>
  <si>
    <t>13:20</t>
  </si>
  <si>
    <t>23:42</t>
  </si>
  <si>
    <t>15:33</t>
  </si>
  <si>
    <t>13:15</t>
  </si>
  <si>
    <t>13:17</t>
  </si>
  <si>
    <t>21:40</t>
  </si>
  <si>
    <t>11:46</t>
  </si>
  <si>
    <t>23:10</t>
  </si>
  <si>
    <t>8:56</t>
  </si>
  <si>
    <t>13:16</t>
  </si>
  <si>
    <t>13:34</t>
  </si>
  <si>
    <t>0:56</t>
  </si>
  <si>
    <t>12:58</t>
  </si>
  <si>
    <t>0:51</t>
  </si>
  <si>
    <t>12:56</t>
  </si>
  <si>
    <t>4:37</t>
  </si>
  <si>
    <t>11:21</t>
  </si>
  <si>
    <t>10:27</t>
  </si>
  <si>
    <t>10:51</t>
  </si>
  <si>
    <t>3:24</t>
  </si>
  <si>
    <t>10:52</t>
  </si>
  <si>
    <t>21:10</t>
  </si>
  <si>
    <t>9:30</t>
  </si>
  <si>
    <t>11:06</t>
  </si>
  <si>
    <t>4:44</t>
  </si>
  <si>
    <t>13:54</t>
  </si>
  <si>
    <t>20:50</t>
  </si>
  <si>
    <t>11:38</t>
  </si>
  <si>
    <t>1:38</t>
  </si>
  <si>
    <t>4:26</t>
  </si>
  <si>
    <t>15:12</t>
  </si>
  <si>
    <t>8:14</t>
  </si>
  <si>
    <t>5:21</t>
  </si>
  <si>
    <t>0:49</t>
  </si>
  <si>
    <t>1:21</t>
  </si>
  <si>
    <t>10:13</t>
  </si>
  <si>
    <t>10:20</t>
  </si>
  <si>
    <t>5:16</t>
  </si>
  <si>
    <t>13:28</t>
  </si>
  <si>
    <t>13:06</t>
  </si>
  <si>
    <t>2:48</t>
  </si>
  <si>
    <t>4:35</t>
  </si>
  <si>
    <t>20:58</t>
  </si>
  <si>
    <t>5:12</t>
  </si>
  <si>
    <t>23:25</t>
  </si>
  <si>
    <t>5:07</t>
  </si>
  <si>
    <t>22:52</t>
  </si>
  <si>
    <t>11:29</t>
  </si>
  <si>
    <t>5:11</t>
  </si>
  <si>
    <t>10:06</t>
  </si>
  <si>
    <t>21:43</t>
  </si>
  <si>
    <t>15:45</t>
  </si>
  <si>
    <t>13:35</t>
  </si>
  <si>
    <t>5:51</t>
  </si>
  <si>
    <t>13:59</t>
  </si>
  <si>
    <t>8:21</t>
  </si>
  <si>
    <t>22:11</t>
  </si>
  <si>
    <t>21:28</t>
  </si>
  <si>
    <t>1:24</t>
  </si>
  <si>
    <t>23:32</t>
  </si>
  <si>
    <t>2:04</t>
  </si>
  <si>
    <t>19:33</t>
  </si>
  <si>
    <t>14:49</t>
  </si>
  <si>
    <t>9:24</t>
  </si>
  <si>
    <t>5:24</t>
  </si>
  <si>
    <t>13:39</t>
  </si>
  <si>
    <t>23:53</t>
  </si>
  <si>
    <t>4:52</t>
  </si>
  <si>
    <t>14:20</t>
  </si>
  <si>
    <t>21:42</t>
  </si>
  <si>
    <t>11:53</t>
  </si>
  <si>
    <t>21:25</t>
  </si>
  <si>
    <t>10:19</t>
  </si>
  <si>
    <t>10:11</t>
  </si>
  <si>
    <t>18:23</t>
  </si>
  <si>
    <t>22:25</t>
  </si>
  <si>
    <t>10:40</t>
  </si>
  <si>
    <t>13:43</t>
  </si>
  <si>
    <t>6:19</t>
  </si>
  <si>
    <t>11:03</t>
  </si>
  <si>
    <t>9:53</t>
  </si>
  <si>
    <t>15:26</t>
  </si>
  <si>
    <t>14:07</t>
  </si>
  <si>
    <t>11:00</t>
  </si>
  <si>
    <t>12:36</t>
  </si>
  <si>
    <t>23:09</t>
  </si>
  <si>
    <t>12:16</t>
  </si>
  <si>
    <t>2:23</t>
  </si>
  <si>
    <t>9:20</t>
  </si>
  <si>
    <t>2:50</t>
  </si>
  <si>
    <t>12:29</t>
  </si>
  <si>
    <t>22:02</t>
  </si>
  <si>
    <t>9:17</t>
  </si>
  <si>
    <t>2:24</t>
  </si>
  <si>
    <t>22:46</t>
  </si>
  <si>
    <t>12:38</t>
  </si>
  <si>
    <t>6:13</t>
  </si>
  <si>
    <t>10:38</t>
  </si>
  <si>
    <t>12:34</t>
  </si>
  <si>
    <t>2:38</t>
  </si>
  <si>
    <t>5:03</t>
  </si>
  <si>
    <t>4:25</t>
  </si>
  <si>
    <t>0:54</t>
  </si>
  <si>
    <t>14:29</t>
  </si>
  <si>
    <t>23:47</t>
  </si>
  <si>
    <t>11:44</t>
  </si>
  <si>
    <t>5:31</t>
  </si>
  <si>
    <t>20:30</t>
  </si>
  <si>
    <t>6:03</t>
  </si>
  <si>
    <t>13:14</t>
  </si>
  <si>
    <t>18:52</t>
  </si>
  <si>
    <t>10:32</t>
  </si>
  <si>
    <t>19:39</t>
  </si>
  <si>
    <t>9:37</t>
  </si>
  <si>
    <t>2:55</t>
  </si>
  <si>
    <t>10:30</t>
  </si>
  <si>
    <t>22:34</t>
  </si>
  <si>
    <t>10:24</t>
  </si>
  <si>
    <t>12:32</t>
  </si>
  <si>
    <t>23:21</t>
  </si>
  <si>
    <t>11:34</t>
  </si>
  <si>
    <t>2:40</t>
  </si>
  <si>
    <t>11:24</t>
  </si>
  <si>
    <t>2:51</t>
  </si>
  <si>
    <t>6:04</t>
  </si>
  <si>
    <t>6:09</t>
  </si>
  <si>
    <t>22:43</t>
  </si>
  <si>
    <t>0:23</t>
  </si>
  <si>
    <t>12:51</t>
  </si>
  <si>
    <t>12:09</t>
  </si>
  <si>
    <t>5:49</t>
  </si>
  <si>
    <t>9:18</t>
  </si>
  <si>
    <t>3:23</t>
  </si>
  <si>
    <t>11:15</t>
  </si>
  <si>
    <t>11:27</t>
  </si>
  <si>
    <t>5:50</t>
  </si>
  <si>
    <t>6:21</t>
  </si>
  <si>
    <t>20:23</t>
  </si>
  <si>
    <t>3:05</t>
  </si>
  <si>
    <t>14:00</t>
  </si>
  <si>
    <t>11:20</t>
  </si>
  <si>
    <t>6:47</t>
  </si>
  <si>
    <t>10:58</t>
  </si>
  <si>
    <t>5:01</t>
  </si>
  <si>
    <t>10:10</t>
  </si>
  <si>
    <t>21:44</t>
  </si>
  <si>
    <t>9:01</t>
  </si>
  <si>
    <t>6:24</t>
  </si>
  <si>
    <t>0:06</t>
  </si>
  <si>
    <t>0:07</t>
  </si>
  <si>
    <t>6:58</t>
  </si>
  <si>
    <t>22:37</t>
  </si>
  <si>
    <t>13:12</t>
  </si>
  <si>
    <t>7:01</t>
  </si>
  <si>
    <t>1:18</t>
  </si>
  <si>
    <t>23:37</t>
  </si>
  <si>
    <t>13:56</t>
  </si>
  <si>
    <t>5:34</t>
  </si>
  <si>
    <t>20:35</t>
  </si>
  <si>
    <t>11:33</t>
  </si>
  <si>
    <t>23:50</t>
  </si>
  <si>
    <t>3:28</t>
  </si>
  <si>
    <t>5:17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</si>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</sst>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7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-3.8359999656677246</v>
      </c>
      <c r="C3" s="207">
        <v>-3.2060000896453857</v>
      </c>
      <c r="D3" s="207">
        <v>-3.2269999980926514</v>
      </c>
      <c r="E3" s="207">
        <v>-3.4159998893737793</v>
      </c>
      <c r="F3" s="207">
        <v>-2.5230000019073486</v>
      </c>
      <c r="G3" s="207">
        <v>-2.25</v>
      </c>
      <c r="H3" s="207">
        <v>-2.5230000019073486</v>
      </c>
      <c r="I3" s="207">
        <v>-0.2630000114440918</v>
      </c>
      <c r="J3" s="207">
        <v>2.303999900817871</v>
      </c>
      <c r="K3" s="207">
        <v>3.0840001106262207</v>
      </c>
      <c r="L3" s="207">
        <v>3.0309998989105225</v>
      </c>
      <c r="M3" s="207">
        <v>3.49399995803833</v>
      </c>
      <c r="N3" s="207">
        <v>3.2829999923706055</v>
      </c>
      <c r="O3" s="207">
        <v>3.378000020980835</v>
      </c>
      <c r="P3" s="207">
        <v>3.578000068664551</v>
      </c>
      <c r="Q3" s="207">
        <v>3.0510001182556152</v>
      </c>
      <c r="R3" s="207">
        <v>1.4830000400543213</v>
      </c>
      <c r="S3" s="207">
        <v>1.694000005722046</v>
      </c>
      <c r="T3" s="207">
        <v>1.5149999856948853</v>
      </c>
      <c r="U3" s="207">
        <v>1.0099999904632568</v>
      </c>
      <c r="V3" s="207">
        <v>1.3880000114440918</v>
      </c>
      <c r="W3" s="207">
        <v>1.3250000476837158</v>
      </c>
      <c r="X3" s="207">
        <v>1.6729999780654907</v>
      </c>
      <c r="Y3" s="207">
        <v>1.9040000438690186</v>
      </c>
      <c r="Z3" s="214">
        <f>AVERAGE(B3:Y3)</f>
        <v>0.6646250089009603</v>
      </c>
      <c r="AA3" s="151">
        <v>3.8310000896453857</v>
      </c>
      <c r="AB3" s="152" t="s">
        <v>10</v>
      </c>
      <c r="AC3" s="2">
        <v>1</v>
      </c>
      <c r="AD3" s="151">
        <v>-4.0879998207092285</v>
      </c>
      <c r="AE3" s="253" t="s">
        <v>11</v>
      </c>
      <c r="AF3" s="1"/>
    </row>
    <row r="4" spans="1:32" ht="11.25" customHeight="1">
      <c r="A4" s="215">
        <v>2</v>
      </c>
      <c r="B4" s="207">
        <v>1.6729999780654907</v>
      </c>
      <c r="C4" s="207">
        <v>1.9459999799728394</v>
      </c>
      <c r="D4" s="207">
        <v>2.5139999389648438</v>
      </c>
      <c r="E4" s="207">
        <v>2.388000011444092</v>
      </c>
      <c r="F4" s="207">
        <v>1.9570000171661377</v>
      </c>
      <c r="G4" s="207">
        <v>1.7359999418258667</v>
      </c>
      <c r="H4" s="207">
        <v>1.777999997138977</v>
      </c>
      <c r="I4" s="207">
        <v>2.4509999752044678</v>
      </c>
      <c r="J4" s="207">
        <v>3.388000011444092</v>
      </c>
      <c r="K4" s="207">
        <v>4.76800012588501</v>
      </c>
      <c r="L4" s="207">
        <v>5.242000102996826</v>
      </c>
      <c r="M4" s="207">
        <v>4.567999839782715</v>
      </c>
      <c r="N4" s="207">
        <v>5.040999889373779</v>
      </c>
      <c r="O4" s="207">
        <v>4.104000091552734</v>
      </c>
      <c r="P4" s="207">
        <v>4.388000011444092</v>
      </c>
      <c r="Q4" s="207">
        <v>3.98799991607666</v>
      </c>
      <c r="R4" s="207">
        <v>1.5880000591278076</v>
      </c>
      <c r="S4" s="208">
        <v>0.7990000247955322</v>
      </c>
      <c r="T4" s="207">
        <v>0.1679999977350235</v>
      </c>
      <c r="U4" s="207">
        <v>0.11599999666213989</v>
      </c>
      <c r="V4" s="207">
        <v>1.2100000381469727</v>
      </c>
      <c r="W4" s="207">
        <v>0.13699999451637268</v>
      </c>
      <c r="X4" s="207">
        <v>-0.3149999976158142</v>
      </c>
      <c r="Y4" s="207">
        <v>1.1779999732971191</v>
      </c>
      <c r="Z4" s="214">
        <f aca="true" t="shared" si="0" ref="Z4:Z19">AVERAGE(B4:Y4)</f>
        <v>2.367124996458491</v>
      </c>
      <c r="AA4" s="151">
        <v>5.494999885559082</v>
      </c>
      <c r="AB4" s="152" t="s">
        <v>12</v>
      </c>
      <c r="AC4" s="2">
        <v>2</v>
      </c>
      <c r="AD4" s="151">
        <v>-0.7250000238418579</v>
      </c>
      <c r="AE4" s="253" t="s">
        <v>13</v>
      </c>
      <c r="AF4" s="1"/>
    </row>
    <row r="5" spans="1:32" ht="11.25" customHeight="1">
      <c r="A5" s="215">
        <v>3</v>
      </c>
      <c r="B5" s="207">
        <v>0.9890000224113464</v>
      </c>
      <c r="C5" s="207">
        <v>-0.8830000162124634</v>
      </c>
      <c r="D5" s="207">
        <v>-2.2909998893737793</v>
      </c>
      <c r="E5" s="207">
        <v>-2.5859999656677246</v>
      </c>
      <c r="F5" s="207">
        <v>-2.9639999866485596</v>
      </c>
      <c r="G5" s="207">
        <v>-2.5959999561309814</v>
      </c>
      <c r="H5" s="207">
        <v>-2.753999948501587</v>
      </c>
      <c r="I5" s="207">
        <v>-0.36800000071525574</v>
      </c>
      <c r="J5" s="207">
        <v>3.6410000324249268</v>
      </c>
      <c r="K5" s="207">
        <v>4.189000129699707</v>
      </c>
      <c r="L5" s="207">
        <v>3.7139999866485596</v>
      </c>
      <c r="M5" s="207">
        <v>3.2190001010894775</v>
      </c>
      <c r="N5" s="207">
        <v>2.5139999389648438</v>
      </c>
      <c r="O5" s="207">
        <v>2.2300000190734863</v>
      </c>
      <c r="P5" s="207">
        <v>1.725000023841858</v>
      </c>
      <c r="Q5" s="207">
        <v>0.4519999921321869</v>
      </c>
      <c r="R5" s="207">
        <v>-0.9359999895095825</v>
      </c>
      <c r="S5" s="207">
        <v>-1.4509999752044678</v>
      </c>
      <c r="T5" s="207">
        <v>-2.0920000076293945</v>
      </c>
      <c r="U5" s="207">
        <v>-2.2179999351501465</v>
      </c>
      <c r="V5" s="207">
        <v>-2.490999937057495</v>
      </c>
      <c r="W5" s="207">
        <v>-3.5840001106262207</v>
      </c>
      <c r="X5" s="207">
        <v>-4.392000198364258</v>
      </c>
      <c r="Y5" s="207">
        <v>-4.51800012588501</v>
      </c>
      <c r="Z5" s="214">
        <f t="shared" si="0"/>
        <v>-0.5604583248496056</v>
      </c>
      <c r="AA5" s="151">
        <v>4.8520002365112305</v>
      </c>
      <c r="AB5" s="152" t="s">
        <v>14</v>
      </c>
      <c r="AC5" s="2">
        <v>3</v>
      </c>
      <c r="AD5" s="151">
        <v>-4.802000045776367</v>
      </c>
      <c r="AE5" s="253" t="s">
        <v>15</v>
      </c>
      <c r="AF5" s="1"/>
    </row>
    <row r="6" spans="1:32" ht="11.25" customHeight="1">
      <c r="A6" s="215">
        <v>4</v>
      </c>
      <c r="B6" s="207">
        <v>-4.423999786376953</v>
      </c>
      <c r="C6" s="207">
        <v>-2.9010000228881836</v>
      </c>
      <c r="D6" s="207">
        <v>-3.7309999465942383</v>
      </c>
      <c r="E6" s="207">
        <v>-2.492000102996826</v>
      </c>
      <c r="F6" s="207">
        <v>-2.302000045776367</v>
      </c>
      <c r="G6" s="207">
        <v>-4.235000133514404</v>
      </c>
      <c r="H6" s="207">
        <v>-2.492000102996826</v>
      </c>
      <c r="I6" s="207">
        <v>-2.2920000553131104</v>
      </c>
      <c r="J6" s="207">
        <v>-1.9240000247955322</v>
      </c>
      <c r="K6" s="207">
        <v>-0.4000000059604645</v>
      </c>
      <c r="L6" s="207">
        <v>1.7680000066757202</v>
      </c>
      <c r="M6" s="207">
        <v>2.3570001125335693</v>
      </c>
      <c r="N6" s="207">
        <v>2.946000099182129</v>
      </c>
      <c r="O6" s="207">
        <v>2.4719998836517334</v>
      </c>
      <c r="P6" s="207">
        <v>1.1990000009536743</v>
      </c>
      <c r="Q6" s="207">
        <v>-0.9359999895095825</v>
      </c>
      <c r="R6" s="207">
        <v>-1.9759999513626099</v>
      </c>
      <c r="S6" s="207">
        <v>-2.3970000743865967</v>
      </c>
      <c r="T6" s="207">
        <v>-2.816999912261963</v>
      </c>
      <c r="U6" s="207">
        <v>-2.9739999771118164</v>
      </c>
      <c r="V6" s="207">
        <v>-3.00600004196167</v>
      </c>
      <c r="W6" s="207">
        <v>-3.257999897003174</v>
      </c>
      <c r="X6" s="207">
        <v>-2.74399995803833</v>
      </c>
      <c r="Y6" s="207">
        <v>-3.23799991607666</v>
      </c>
      <c r="Z6" s="214">
        <f t="shared" si="0"/>
        <v>-1.65820832674702</v>
      </c>
      <c r="AA6" s="151">
        <v>2.999000072479248</v>
      </c>
      <c r="AB6" s="152" t="s">
        <v>16</v>
      </c>
      <c r="AC6" s="2">
        <v>4</v>
      </c>
      <c r="AD6" s="151">
        <v>-4.633999824523926</v>
      </c>
      <c r="AE6" s="253" t="s">
        <v>17</v>
      </c>
      <c r="AF6" s="1"/>
    </row>
    <row r="7" spans="1:32" ht="11.25" customHeight="1">
      <c r="A7" s="215">
        <v>5</v>
      </c>
      <c r="B7" s="207">
        <v>-3.384999990463257</v>
      </c>
      <c r="C7" s="207">
        <v>-2.806999921798706</v>
      </c>
      <c r="D7" s="207">
        <v>-2.7860000133514404</v>
      </c>
      <c r="E7" s="207">
        <v>-3.0799999237060547</v>
      </c>
      <c r="F7" s="207">
        <v>-2.628000020980835</v>
      </c>
      <c r="G7" s="207">
        <v>-2.8389999866485596</v>
      </c>
      <c r="H7" s="207">
        <v>-2.6489999294281006</v>
      </c>
      <c r="I7" s="207">
        <v>-1.934999942779541</v>
      </c>
      <c r="J7" s="207">
        <v>-0.6420000195503235</v>
      </c>
      <c r="K7" s="207">
        <v>0.03200000151991844</v>
      </c>
      <c r="L7" s="207">
        <v>0.4309999942779541</v>
      </c>
      <c r="M7" s="207">
        <v>1.694000005722046</v>
      </c>
      <c r="N7" s="207">
        <v>1.5779999494552612</v>
      </c>
      <c r="O7" s="207">
        <v>1.5889999866485596</v>
      </c>
      <c r="P7" s="207">
        <v>1.3569999933242798</v>
      </c>
      <c r="Q7" s="207">
        <v>-0.6629999876022339</v>
      </c>
      <c r="R7" s="207">
        <v>-1.5460000038146973</v>
      </c>
      <c r="S7" s="207">
        <v>-2.124000072479248</v>
      </c>
      <c r="T7" s="207">
        <v>-2.428999900817871</v>
      </c>
      <c r="U7" s="207">
        <v>-2.828000068664551</v>
      </c>
      <c r="V7" s="207">
        <v>-5.159999847412109</v>
      </c>
      <c r="W7" s="207">
        <v>-5.926000118255615</v>
      </c>
      <c r="X7" s="207">
        <v>-6.629000186920166</v>
      </c>
      <c r="Y7" s="207">
        <v>-7.190000057220459</v>
      </c>
      <c r="Z7" s="214">
        <f t="shared" si="0"/>
        <v>-2.106875002539406</v>
      </c>
      <c r="AA7" s="151">
        <v>2.115000009536743</v>
      </c>
      <c r="AB7" s="152" t="s">
        <v>18</v>
      </c>
      <c r="AC7" s="2">
        <v>5</v>
      </c>
      <c r="AD7" s="151">
        <v>-7.28000020980835</v>
      </c>
      <c r="AE7" s="253" t="s">
        <v>19</v>
      </c>
      <c r="AF7" s="1"/>
    </row>
    <row r="8" spans="1:32" ht="11.25" customHeight="1">
      <c r="A8" s="215">
        <v>6</v>
      </c>
      <c r="B8" s="207">
        <v>-7.269999980926514</v>
      </c>
      <c r="C8" s="207">
        <v>-7.460000038146973</v>
      </c>
      <c r="D8" s="207">
        <v>-7.550000190734863</v>
      </c>
      <c r="E8" s="207">
        <v>-7.320000171661377</v>
      </c>
      <c r="F8" s="207">
        <v>-7.690000057220459</v>
      </c>
      <c r="G8" s="207">
        <v>-7.480000019073486</v>
      </c>
      <c r="H8" s="207">
        <v>-7.199999809265137</v>
      </c>
      <c r="I8" s="207">
        <v>-5.633999824523926</v>
      </c>
      <c r="J8" s="207">
        <v>-3.51200008392334</v>
      </c>
      <c r="K8" s="207">
        <v>-1.3569999933242798</v>
      </c>
      <c r="L8" s="207">
        <v>-0.8209999799728394</v>
      </c>
      <c r="M8" s="207">
        <v>1.1790000200271606</v>
      </c>
      <c r="N8" s="207">
        <v>0.6520000100135803</v>
      </c>
      <c r="O8" s="207">
        <v>-0.11599999666213989</v>
      </c>
      <c r="P8" s="207">
        <v>-0.17900000512599945</v>
      </c>
      <c r="Q8" s="207">
        <v>-0.5580000281333923</v>
      </c>
      <c r="R8" s="207">
        <v>-1.1779999732971191</v>
      </c>
      <c r="S8" s="207">
        <v>-1.3990000486373901</v>
      </c>
      <c r="T8" s="207">
        <v>-1.7879999876022339</v>
      </c>
      <c r="U8" s="207">
        <v>-2.450000047683716</v>
      </c>
      <c r="V8" s="207">
        <v>-2.4709999561309814</v>
      </c>
      <c r="W8" s="207">
        <v>-2.2290000915527344</v>
      </c>
      <c r="X8" s="207">
        <v>-1.8300000429153442</v>
      </c>
      <c r="Y8" s="207">
        <v>-2.1559998989105225</v>
      </c>
      <c r="Z8" s="214">
        <f t="shared" si="0"/>
        <v>-3.242375008141001</v>
      </c>
      <c r="AA8" s="151">
        <v>1.2730000019073486</v>
      </c>
      <c r="AB8" s="152" t="s">
        <v>20</v>
      </c>
      <c r="AC8" s="2">
        <v>6</v>
      </c>
      <c r="AD8" s="151">
        <v>-8.079999923706055</v>
      </c>
      <c r="AE8" s="253" t="s">
        <v>21</v>
      </c>
      <c r="AF8" s="1"/>
    </row>
    <row r="9" spans="1:32" ht="11.25" customHeight="1">
      <c r="A9" s="215">
        <v>7</v>
      </c>
      <c r="B9" s="207">
        <v>-2.428999900817871</v>
      </c>
      <c r="C9" s="207">
        <v>-2.6600000858306885</v>
      </c>
      <c r="D9" s="207">
        <v>-2.869999885559082</v>
      </c>
      <c r="E9" s="207">
        <v>-4.067999839782715</v>
      </c>
      <c r="F9" s="207">
        <v>-4.499000072479248</v>
      </c>
      <c r="G9" s="207">
        <v>-4.688000202178955</v>
      </c>
      <c r="H9" s="207">
        <v>-5.139999866485596</v>
      </c>
      <c r="I9" s="207">
        <v>-1.871999979019165</v>
      </c>
      <c r="J9" s="207">
        <v>0.4519999921321869</v>
      </c>
      <c r="K9" s="207">
        <v>1.7580000162124634</v>
      </c>
      <c r="L9" s="207">
        <v>2.177999973297119</v>
      </c>
      <c r="M9" s="207">
        <v>3.0829999446868896</v>
      </c>
      <c r="N9" s="207">
        <v>1.9880000352859497</v>
      </c>
      <c r="O9" s="207">
        <v>2.2720000743865967</v>
      </c>
      <c r="P9" s="207">
        <v>1.0729999542236328</v>
      </c>
      <c r="Q9" s="207">
        <v>1.3040000200271606</v>
      </c>
      <c r="R9" s="207">
        <v>-2.059999942779541</v>
      </c>
      <c r="S9" s="207">
        <v>-1.8289999961853027</v>
      </c>
      <c r="T9" s="207">
        <v>-1.156000018119812</v>
      </c>
      <c r="U9" s="207">
        <v>-1.2300000190734863</v>
      </c>
      <c r="V9" s="207">
        <v>-3.625999927520752</v>
      </c>
      <c r="W9" s="207">
        <v>-4.192999839782715</v>
      </c>
      <c r="X9" s="207">
        <v>-4.938000202178955</v>
      </c>
      <c r="Y9" s="207">
        <v>-5.715000152587891</v>
      </c>
      <c r="Z9" s="214">
        <f t="shared" si="0"/>
        <v>-1.619374996672074</v>
      </c>
      <c r="AA9" s="151">
        <v>3.1670000553131104</v>
      </c>
      <c r="AB9" s="152" t="s">
        <v>22</v>
      </c>
      <c r="AC9" s="2">
        <v>7</v>
      </c>
      <c r="AD9" s="151">
        <v>-5.861999988555908</v>
      </c>
      <c r="AE9" s="253" t="s">
        <v>23</v>
      </c>
      <c r="AF9" s="1"/>
    </row>
    <row r="10" spans="1:32" ht="11.25" customHeight="1">
      <c r="A10" s="215">
        <v>8</v>
      </c>
      <c r="B10" s="207">
        <v>-6.081999778747559</v>
      </c>
      <c r="C10" s="207">
        <v>-6.2820000648498535</v>
      </c>
      <c r="D10" s="207">
        <v>-6.533999919891357</v>
      </c>
      <c r="E10" s="207">
        <v>-6.764999866485596</v>
      </c>
      <c r="F10" s="207">
        <v>-6.74399995803833</v>
      </c>
      <c r="G10" s="207">
        <v>-6.261000156402588</v>
      </c>
      <c r="H10" s="207">
        <v>-5.809999942779541</v>
      </c>
      <c r="I10" s="207">
        <v>-3.2690000534057617</v>
      </c>
      <c r="J10" s="207">
        <v>0.010999999940395355</v>
      </c>
      <c r="K10" s="207">
        <v>0.9570000171661377</v>
      </c>
      <c r="L10" s="207">
        <v>2.072000026702881</v>
      </c>
      <c r="M10" s="207">
        <v>2.5769999027252197</v>
      </c>
      <c r="N10" s="207">
        <v>2.114000082015991</v>
      </c>
      <c r="O10" s="207">
        <v>1.8930000066757202</v>
      </c>
      <c r="P10" s="207">
        <v>1.6299999952316284</v>
      </c>
      <c r="Q10" s="207">
        <v>0.8619999885559082</v>
      </c>
      <c r="R10" s="207">
        <v>-1.4819999933242798</v>
      </c>
      <c r="S10" s="207">
        <v>-2.500999927520752</v>
      </c>
      <c r="T10" s="207">
        <v>-2.563999891281128</v>
      </c>
      <c r="U10" s="207">
        <v>-2.500999927520752</v>
      </c>
      <c r="V10" s="207">
        <v>-2.943000078201294</v>
      </c>
      <c r="W10" s="207">
        <v>-2.816999912261963</v>
      </c>
      <c r="X10" s="207">
        <v>-5.011000156402588</v>
      </c>
      <c r="Y10" s="207">
        <v>-5.6620001792907715</v>
      </c>
      <c r="Z10" s="214">
        <f t="shared" si="0"/>
        <v>-2.546333324474593</v>
      </c>
      <c r="AA10" s="151">
        <v>2.8399999141693115</v>
      </c>
      <c r="AB10" s="152" t="s">
        <v>24</v>
      </c>
      <c r="AC10" s="2">
        <v>8</v>
      </c>
      <c r="AD10" s="151">
        <v>-6.921999931335449</v>
      </c>
      <c r="AE10" s="253" t="s">
        <v>25</v>
      </c>
      <c r="AF10" s="1"/>
    </row>
    <row r="11" spans="1:32" ht="11.25" customHeight="1">
      <c r="A11" s="215">
        <v>9</v>
      </c>
      <c r="B11" s="207">
        <v>-6.039999961853027</v>
      </c>
      <c r="C11" s="207">
        <v>-6.366000175476074</v>
      </c>
      <c r="D11" s="207">
        <v>-6.86899995803833</v>
      </c>
      <c r="E11" s="207">
        <v>-7.090000152587891</v>
      </c>
      <c r="F11" s="207">
        <v>-6.973999977111816</v>
      </c>
      <c r="G11" s="207">
        <v>-7.150000095367432</v>
      </c>
      <c r="H11" s="207">
        <v>-4.309000015258789</v>
      </c>
      <c r="I11" s="207">
        <v>-2.5859999656677246</v>
      </c>
      <c r="J11" s="207">
        <v>0.36800000071525574</v>
      </c>
      <c r="K11" s="207">
        <v>2.2829999923706055</v>
      </c>
      <c r="L11" s="207">
        <v>2.8399999141693115</v>
      </c>
      <c r="M11" s="207">
        <v>3.0929999351501465</v>
      </c>
      <c r="N11" s="207">
        <v>1.840000033378601</v>
      </c>
      <c r="O11" s="207">
        <v>2.049999952316284</v>
      </c>
      <c r="P11" s="207">
        <v>0.05299999937415123</v>
      </c>
      <c r="Q11" s="207">
        <v>-1.0829999446868896</v>
      </c>
      <c r="R11" s="207">
        <v>-2.0810000896453857</v>
      </c>
      <c r="S11" s="207">
        <v>-2.5850000381469727</v>
      </c>
      <c r="T11" s="207">
        <v>-3.068000078201294</v>
      </c>
      <c r="U11" s="207">
        <v>-3.3410000801086426</v>
      </c>
      <c r="V11" s="207">
        <v>-3.8459999561309814</v>
      </c>
      <c r="W11" s="207">
        <v>-3.877000093460083</v>
      </c>
      <c r="X11" s="207">
        <v>-2.385999917984009</v>
      </c>
      <c r="Y11" s="207">
        <v>-2.6489999294281006</v>
      </c>
      <c r="Z11" s="214">
        <f t="shared" si="0"/>
        <v>-2.4905416917366288</v>
      </c>
      <c r="AA11" s="151">
        <v>3.5869998931884766</v>
      </c>
      <c r="AB11" s="152" t="s">
        <v>26</v>
      </c>
      <c r="AC11" s="2">
        <v>9</v>
      </c>
      <c r="AD11" s="151">
        <v>-7.460000038146973</v>
      </c>
      <c r="AE11" s="253" t="s">
        <v>27</v>
      </c>
      <c r="AF11" s="1"/>
    </row>
    <row r="12" spans="1:32" ht="11.25" customHeight="1">
      <c r="A12" s="223">
        <v>10</v>
      </c>
      <c r="B12" s="209">
        <v>-2.1019999980926514</v>
      </c>
      <c r="C12" s="209">
        <v>-1.5449999570846558</v>
      </c>
      <c r="D12" s="209">
        <v>-1.61899995803833</v>
      </c>
      <c r="E12" s="209">
        <v>-1.3140000104904175</v>
      </c>
      <c r="F12" s="209">
        <v>-0.9570000171661377</v>
      </c>
      <c r="G12" s="209">
        <v>-0.1679999977350235</v>
      </c>
      <c r="H12" s="209">
        <v>0.32600000500679016</v>
      </c>
      <c r="I12" s="209">
        <v>1.4620000123977661</v>
      </c>
      <c r="J12" s="209">
        <v>1.0099999904632568</v>
      </c>
      <c r="K12" s="209">
        <v>1.694000005722046</v>
      </c>
      <c r="L12" s="209">
        <v>2.2730000019073486</v>
      </c>
      <c r="M12" s="209">
        <v>2.861999988555908</v>
      </c>
      <c r="N12" s="209">
        <v>3.1570000648498535</v>
      </c>
      <c r="O12" s="209">
        <v>3.072999954223633</v>
      </c>
      <c r="P12" s="209">
        <v>3.3459999561309814</v>
      </c>
      <c r="Q12" s="209">
        <v>2.5250000953674316</v>
      </c>
      <c r="R12" s="209">
        <v>-0.23100000619888306</v>
      </c>
      <c r="S12" s="209">
        <v>-1.3559999465942383</v>
      </c>
      <c r="T12" s="209">
        <v>-1.902999997138977</v>
      </c>
      <c r="U12" s="209">
        <v>-1.565999984741211</v>
      </c>
      <c r="V12" s="209">
        <v>-1.649999976158142</v>
      </c>
      <c r="W12" s="209">
        <v>-0.3889999985694885</v>
      </c>
      <c r="X12" s="209">
        <v>-0.5049999952316284</v>
      </c>
      <c r="Y12" s="209">
        <v>-1.3250000476837158</v>
      </c>
      <c r="Z12" s="224">
        <f t="shared" si="0"/>
        <v>0.21241667432089648</v>
      </c>
      <c r="AA12" s="157">
        <v>3.505000114440918</v>
      </c>
      <c r="AB12" s="210" t="s">
        <v>28</v>
      </c>
      <c r="AC12" s="211">
        <v>10</v>
      </c>
      <c r="AD12" s="157">
        <v>-2.7850000858306885</v>
      </c>
      <c r="AE12" s="254" t="s">
        <v>29</v>
      </c>
      <c r="AF12" s="1"/>
    </row>
    <row r="13" spans="1:32" ht="11.25" customHeight="1">
      <c r="A13" s="215">
        <v>11</v>
      </c>
      <c r="B13" s="207">
        <v>-1.9240000247955322</v>
      </c>
      <c r="C13" s="207">
        <v>-2.375999927520752</v>
      </c>
      <c r="D13" s="207">
        <v>-2.5959999561309814</v>
      </c>
      <c r="E13" s="207">
        <v>-2.7119998931884766</v>
      </c>
      <c r="F13" s="207">
        <v>-3.1530001163482666</v>
      </c>
      <c r="G13" s="207">
        <v>-3.4679999351501465</v>
      </c>
      <c r="H13" s="207">
        <v>-3.688999891281128</v>
      </c>
      <c r="I13" s="207">
        <v>-0.9459999799728394</v>
      </c>
      <c r="J13" s="207">
        <v>3.3359999656677246</v>
      </c>
      <c r="K13" s="207">
        <v>4.821000099182129</v>
      </c>
      <c r="L13" s="207">
        <v>5.452000141143799</v>
      </c>
      <c r="M13" s="207">
        <v>5.4720001220703125</v>
      </c>
      <c r="N13" s="207">
        <v>5.302999973297119</v>
      </c>
      <c r="O13" s="207">
        <v>4.744999885559082</v>
      </c>
      <c r="P13" s="207">
        <v>4.934999942779541</v>
      </c>
      <c r="Q13" s="207">
        <v>3.313999891281128</v>
      </c>
      <c r="R13" s="207">
        <v>-0.22100000083446503</v>
      </c>
      <c r="S13" s="207">
        <v>-1.1139999628067017</v>
      </c>
      <c r="T13" s="207">
        <v>-1.2929999828338623</v>
      </c>
      <c r="U13" s="207">
        <v>-0.8309999704360962</v>
      </c>
      <c r="V13" s="207">
        <v>-0.9779999852180481</v>
      </c>
      <c r="W13" s="207">
        <v>-1.9450000524520874</v>
      </c>
      <c r="X13" s="207">
        <v>-0.925000011920929</v>
      </c>
      <c r="Y13" s="207">
        <v>-1.1979999542236328</v>
      </c>
      <c r="Z13" s="214">
        <f t="shared" si="0"/>
        <v>0.33370834899445373</v>
      </c>
      <c r="AA13" s="151">
        <v>5.988999843597412</v>
      </c>
      <c r="AB13" s="152" t="s">
        <v>20</v>
      </c>
      <c r="AC13" s="2">
        <v>11</v>
      </c>
      <c r="AD13" s="151">
        <v>-3.940999984741211</v>
      </c>
      <c r="AE13" s="253" t="s">
        <v>30</v>
      </c>
      <c r="AF13" s="1"/>
    </row>
    <row r="14" spans="1:32" ht="11.25" customHeight="1">
      <c r="A14" s="215">
        <v>12</v>
      </c>
      <c r="B14" s="207">
        <v>-2.1549999713897705</v>
      </c>
      <c r="C14" s="207">
        <v>-2.4809999465942383</v>
      </c>
      <c r="D14" s="207">
        <v>-3.3310000896453857</v>
      </c>
      <c r="E14" s="207">
        <v>-1.5980000495910645</v>
      </c>
      <c r="F14" s="207">
        <v>-3.2679998874664307</v>
      </c>
      <c r="G14" s="207">
        <v>-4.497000217437744</v>
      </c>
      <c r="H14" s="207">
        <v>-4.811999797821045</v>
      </c>
      <c r="I14" s="207">
        <v>-0.7570000290870667</v>
      </c>
      <c r="J14" s="207">
        <v>1.4199999570846558</v>
      </c>
      <c r="K14" s="207">
        <v>2.7880001068115234</v>
      </c>
      <c r="L14" s="207">
        <v>3.8929998874664307</v>
      </c>
      <c r="M14" s="207">
        <v>4.5980000495910645</v>
      </c>
      <c r="N14" s="207">
        <v>4.934000015258789</v>
      </c>
      <c r="O14" s="207">
        <v>5.050000190734863</v>
      </c>
      <c r="P14" s="207">
        <v>4.144000053405762</v>
      </c>
      <c r="Q14" s="207">
        <v>1.7350000143051147</v>
      </c>
      <c r="R14" s="207">
        <v>-0.5889999866485596</v>
      </c>
      <c r="S14" s="207">
        <v>-1.2719999551773071</v>
      </c>
      <c r="T14" s="207">
        <v>-2.0810000896453857</v>
      </c>
      <c r="U14" s="207">
        <v>-1.7649999856948853</v>
      </c>
      <c r="V14" s="207">
        <v>-1.850000023841858</v>
      </c>
      <c r="W14" s="207">
        <v>-2.678999900817871</v>
      </c>
      <c r="X14" s="207">
        <v>-2.7850000858306885</v>
      </c>
      <c r="Y14" s="207">
        <v>-2.9110000133514404</v>
      </c>
      <c r="Z14" s="214">
        <f t="shared" si="0"/>
        <v>-0.42787498980760574</v>
      </c>
      <c r="AA14" s="151">
        <v>5.322999954223633</v>
      </c>
      <c r="AB14" s="152" t="s">
        <v>31</v>
      </c>
      <c r="AC14" s="2">
        <v>12</v>
      </c>
      <c r="AD14" s="151">
        <v>-5.105999946594238</v>
      </c>
      <c r="AE14" s="253" t="s">
        <v>32</v>
      </c>
      <c r="AF14" s="1"/>
    </row>
    <row r="15" spans="1:32" ht="11.25" customHeight="1">
      <c r="A15" s="215">
        <v>13</v>
      </c>
      <c r="B15" s="207">
        <v>-2.7219998836517334</v>
      </c>
      <c r="C15" s="207">
        <v>-2.0290000438690186</v>
      </c>
      <c r="D15" s="207">
        <v>-1.9869999885559082</v>
      </c>
      <c r="E15" s="207">
        <v>-2.11299991607666</v>
      </c>
      <c r="F15" s="207">
        <v>-3.1110000610351562</v>
      </c>
      <c r="G15" s="207">
        <v>-2.890000104904175</v>
      </c>
      <c r="H15" s="207">
        <v>-2.5959999561309814</v>
      </c>
      <c r="I15" s="207">
        <v>0.6729999780654907</v>
      </c>
      <c r="J15" s="207">
        <v>1.4730000495910645</v>
      </c>
      <c r="K15" s="207">
        <v>1.1670000553131104</v>
      </c>
      <c r="L15" s="207">
        <v>1.440999984741211</v>
      </c>
      <c r="M15" s="207">
        <v>1.9249999523162842</v>
      </c>
      <c r="N15" s="207">
        <v>2.187999963760376</v>
      </c>
      <c r="O15" s="207">
        <v>2.303999900817871</v>
      </c>
      <c r="P15" s="207">
        <v>2.2829999923706055</v>
      </c>
      <c r="Q15" s="207">
        <v>1.503999948501587</v>
      </c>
      <c r="R15" s="207">
        <v>1.5989999771118164</v>
      </c>
      <c r="S15" s="207">
        <v>1.5779999494552612</v>
      </c>
      <c r="T15" s="207">
        <v>1.49399995803833</v>
      </c>
      <c r="U15" s="207">
        <v>2.2829999923706055</v>
      </c>
      <c r="V15" s="207">
        <v>2.0299999713897705</v>
      </c>
      <c r="W15" s="207">
        <v>2.430000066757202</v>
      </c>
      <c r="X15" s="207">
        <v>2.7139999866485596</v>
      </c>
      <c r="Y15" s="207">
        <v>2.7880001068115234</v>
      </c>
      <c r="Z15" s="214">
        <f t="shared" si="0"/>
        <v>0.6010833283265432</v>
      </c>
      <c r="AA15" s="151">
        <v>3.1459999084472656</v>
      </c>
      <c r="AB15" s="152" t="s">
        <v>33</v>
      </c>
      <c r="AC15" s="2">
        <v>13</v>
      </c>
      <c r="AD15" s="151">
        <v>-3.2790000438690186</v>
      </c>
      <c r="AE15" s="253" t="s">
        <v>34</v>
      </c>
      <c r="AF15" s="1"/>
    </row>
    <row r="16" spans="1:32" ht="11.25" customHeight="1">
      <c r="A16" s="215">
        <v>14</v>
      </c>
      <c r="B16" s="207">
        <v>4.198999881744385</v>
      </c>
      <c r="C16" s="207">
        <v>4.557000160217285</v>
      </c>
      <c r="D16" s="207">
        <v>4.146999835968018</v>
      </c>
      <c r="E16" s="207">
        <v>4.019999980926514</v>
      </c>
      <c r="F16" s="207">
        <v>4.8420000076293945</v>
      </c>
      <c r="G16" s="207">
        <v>6.685999870300293</v>
      </c>
      <c r="H16" s="207">
        <v>6.939000129699707</v>
      </c>
      <c r="I16" s="207">
        <v>8.239999771118164</v>
      </c>
      <c r="J16" s="207">
        <v>7.820000171661377</v>
      </c>
      <c r="K16" s="207">
        <v>10.010000228881836</v>
      </c>
      <c r="L16" s="207">
        <v>10.319999694824219</v>
      </c>
      <c r="M16" s="207">
        <v>10.15999984741211</v>
      </c>
      <c r="N16" s="207">
        <v>12.149999618530273</v>
      </c>
      <c r="O16" s="207">
        <v>12.1899995803833</v>
      </c>
      <c r="P16" s="207">
        <v>11.75</v>
      </c>
      <c r="Q16" s="207">
        <v>10.430000305175781</v>
      </c>
      <c r="R16" s="207">
        <v>9.979999542236328</v>
      </c>
      <c r="S16" s="207">
        <v>10.449999809265137</v>
      </c>
      <c r="T16" s="207">
        <v>9.569999694824219</v>
      </c>
      <c r="U16" s="207">
        <v>8.779999732971191</v>
      </c>
      <c r="V16" s="207">
        <v>8.960000038146973</v>
      </c>
      <c r="W16" s="207">
        <v>8.8100004196167</v>
      </c>
      <c r="X16" s="207">
        <v>7.75</v>
      </c>
      <c r="Y16" s="207">
        <v>6.736999988555908</v>
      </c>
      <c r="Z16" s="214">
        <f t="shared" si="0"/>
        <v>8.312374929587046</v>
      </c>
      <c r="AA16" s="151">
        <v>12.550000190734863</v>
      </c>
      <c r="AB16" s="152" t="s">
        <v>35</v>
      </c>
      <c r="AC16" s="2">
        <v>14</v>
      </c>
      <c r="AD16" s="151">
        <v>2.7990000247955322</v>
      </c>
      <c r="AE16" s="253" t="s">
        <v>36</v>
      </c>
      <c r="AF16" s="1"/>
    </row>
    <row r="17" spans="1:32" ht="11.25" customHeight="1">
      <c r="A17" s="215">
        <v>15</v>
      </c>
      <c r="B17" s="207">
        <v>6.716000080108643</v>
      </c>
      <c r="C17" s="207">
        <v>5.882999897003174</v>
      </c>
      <c r="D17" s="207">
        <v>5.367000102996826</v>
      </c>
      <c r="E17" s="207">
        <v>4.820000171661377</v>
      </c>
      <c r="F17" s="207">
        <v>4.239999771118164</v>
      </c>
      <c r="G17" s="207">
        <v>3.934999942779541</v>
      </c>
      <c r="H17" s="207">
        <v>3.746000051498413</v>
      </c>
      <c r="I17" s="207">
        <v>5.166999816894531</v>
      </c>
      <c r="J17" s="207">
        <v>6.242000102996826</v>
      </c>
      <c r="K17" s="207">
        <v>7.480000019073486</v>
      </c>
      <c r="L17" s="207">
        <v>8.75</v>
      </c>
      <c r="M17" s="207">
        <v>9.449999809265137</v>
      </c>
      <c r="N17" s="207">
        <v>9.029999732971191</v>
      </c>
      <c r="O17" s="207">
        <v>8.829999923706055</v>
      </c>
      <c r="P17" s="207">
        <v>7.639999866485596</v>
      </c>
      <c r="Q17" s="207">
        <v>5.480000019073486</v>
      </c>
      <c r="R17" s="207">
        <v>2.944000005722046</v>
      </c>
      <c r="S17" s="207">
        <v>4.395999908447266</v>
      </c>
      <c r="T17" s="207">
        <v>3.4800000190734863</v>
      </c>
      <c r="U17" s="207">
        <v>2.9749999046325684</v>
      </c>
      <c r="V17" s="207">
        <v>3.174999952316284</v>
      </c>
      <c r="W17" s="207">
        <v>1.7869999408721924</v>
      </c>
      <c r="X17" s="207">
        <v>0.9990000128746033</v>
      </c>
      <c r="Y17" s="207">
        <v>0.24199999868869781</v>
      </c>
      <c r="Z17" s="214">
        <f t="shared" si="0"/>
        <v>5.1155832937608166</v>
      </c>
      <c r="AA17" s="151">
        <v>9.710000038146973</v>
      </c>
      <c r="AB17" s="152" t="s">
        <v>37</v>
      </c>
      <c r="AC17" s="2">
        <v>15</v>
      </c>
      <c r="AD17" s="151">
        <v>0.24199999868869781</v>
      </c>
      <c r="AE17" s="253" t="s">
        <v>38</v>
      </c>
      <c r="AF17" s="1"/>
    </row>
    <row r="18" spans="1:32" ht="11.25" customHeight="1">
      <c r="A18" s="215">
        <v>16</v>
      </c>
      <c r="B18" s="207">
        <v>-0.11599999666213989</v>
      </c>
      <c r="C18" s="207">
        <v>-0.5040000081062317</v>
      </c>
      <c r="D18" s="207">
        <v>0.020999999716877937</v>
      </c>
      <c r="E18" s="207">
        <v>1.5460000038146973</v>
      </c>
      <c r="F18" s="207">
        <v>1.187999963760376</v>
      </c>
      <c r="G18" s="207">
        <v>1.5770000219345093</v>
      </c>
      <c r="H18" s="207">
        <v>2.38700008392334</v>
      </c>
      <c r="I18" s="207">
        <v>3.438999891281128</v>
      </c>
      <c r="J18" s="207">
        <v>5.52400016784668</v>
      </c>
      <c r="K18" s="207">
        <v>6.619999885559082</v>
      </c>
      <c r="L18" s="207">
        <v>7.070000171661377</v>
      </c>
      <c r="M18" s="207">
        <v>7.260000228881836</v>
      </c>
      <c r="N18" s="207">
        <v>7.650000095367432</v>
      </c>
      <c r="O18" s="207">
        <v>7.989999771118164</v>
      </c>
      <c r="P18" s="207">
        <v>7.349999904632568</v>
      </c>
      <c r="Q18" s="207">
        <v>6.797999858856201</v>
      </c>
      <c r="R18" s="207">
        <v>5.860000133514404</v>
      </c>
      <c r="S18" s="207">
        <v>5.460000038146973</v>
      </c>
      <c r="T18" s="207">
        <v>5.071000099182129</v>
      </c>
      <c r="U18" s="207">
        <v>5.5229997634887695</v>
      </c>
      <c r="V18" s="207">
        <v>4.965000152587891</v>
      </c>
      <c r="W18" s="207">
        <v>5.260000228881836</v>
      </c>
      <c r="X18" s="207">
        <v>5.208000183105469</v>
      </c>
      <c r="Y18" s="207">
        <v>4.892000198364258</v>
      </c>
      <c r="Z18" s="214">
        <f t="shared" si="0"/>
        <v>4.501625035035734</v>
      </c>
      <c r="AA18" s="151">
        <v>8.220000267028809</v>
      </c>
      <c r="AB18" s="152" t="s">
        <v>39</v>
      </c>
      <c r="AC18" s="2">
        <v>16</v>
      </c>
      <c r="AD18" s="151">
        <v>-0.7139999866485596</v>
      </c>
      <c r="AE18" s="253" t="s">
        <v>40</v>
      </c>
      <c r="AF18" s="1"/>
    </row>
    <row r="19" spans="1:32" ht="11.25" customHeight="1">
      <c r="A19" s="215">
        <v>17</v>
      </c>
      <c r="B19" s="207">
        <v>4.355000019073486</v>
      </c>
      <c r="C19" s="207">
        <v>3.859999895095825</v>
      </c>
      <c r="D19" s="207">
        <v>3.2179999351501465</v>
      </c>
      <c r="E19" s="207">
        <v>2.9760000705718994</v>
      </c>
      <c r="F19" s="207">
        <v>3.312999963760376</v>
      </c>
      <c r="G19" s="207">
        <v>2.4079999923706055</v>
      </c>
      <c r="H19" s="207">
        <v>2.134999990463257</v>
      </c>
      <c r="I19" s="207">
        <v>2.2709999084472656</v>
      </c>
      <c r="J19" s="207">
        <v>2.61899995803833</v>
      </c>
      <c r="K19" s="207">
        <v>3.818000078201294</v>
      </c>
      <c r="L19" s="207">
        <v>4.933000087738037</v>
      </c>
      <c r="M19" s="207">
        <v>5.322000026702881</v>
      </c>
      <c r="N19" s="207">
        <v>4.415999889373779</v>
      </c>
      <c r="O19" s="207">
        <v>4.1529998779296875</v>
      </c>
      <c r="P19" s="207">
        <v>4.1529998779296875</v>
      </c>
      <c r="Q19" s="207">
        <v>3.2279999256134033</v>
      </c>
      <c r="R19" s="207">
        <v>1.503000020980835</v>
      </c>
      <c r="S19" s="207">
        <v>0.39899998903274536</v>
      </c>
      <c r="T19" s="207">
        <v>-0.9670000076293945</v>
      </c>
      <c r="U19" s="207">
        <v>-0.8090000152587891</v>
      </c>
      <c r="V19" s="207">
        <v>-0.5569999814033508</v>
      </c>
      <c r="W19" s="207">
        <v>-0.6620000004768372</v>
      </c>
      <c r="X19" s="207">
        <v>-0.39899998903274536</v>
      </c>
      <c r="Y19" s="207">
        <v>-0.11599999666213989</v>
      </c>
      <c r="Z19" s="214">
        <f t="shared" si="0"/>
        <v>2.3154166465004287</v>
      </c>
      <c r="AA19" s="151">
        <v>5.6579999923706055</v>
      </c>
      <c r="AB19" s="152" t="s">
        <v>41</v>
      </c>
      <c r="AC19" s="2">
        <v>17</v>
      </c>
      <c r="AD19" s="151">
        <v>-1.2400000095367432</v>
      </c>
      <c r="AE19" s="253" t="s">
        <v>42</v>
      </c>
      <c r="AF19" s="1"/>
    </row>
    <row r="20" spans="1:32" ht="11.25" customHeight="1">
      <c r="A20" s="215">
        <v>18</v>
      </c>
      <c r="B20" s="207">
        <v>-0.640999972820282</v>
      </c>
      <c r="C20" s="207">
        <v>-1.093000054359436</v>
      </c>
      <c r="D20" s="207">
        <v>-1.5440000295639038</v>
      </c>
      <c r="E20" s="207">
        <v>-2.1110000610351562</v>
      </c>
      <c r="F20" s="207">
        <v>-1.8070000410079956</v>
      </c>
      <c r="G20" s="207">
        <v>-2.174999952316284</v>
      </c>
      <c r="H20" s="207">
        <v>-2.63700008392334</v>
      </c>
      <c r="I20" s="207">
        <v>-0.22100000083446503</v>
      </c>
      <c r="J20" s="207">
        <v>1.1349999904632568</v>
      </c>
      <c r="K20" s="207">
        <v>2.9549999237060547</v>
      </c>
      <c r="L20" s="207">
        <v>4.396999835968018</v>
      </c>
      <c r="M20" s="207">
        <v>4.638000011444092</v>
      </c>
      <c r="N20" s="207">
        <v>4.353000164031982</v>
      </c>
      <c r="O20" s="207">
        <v>4.309999942779541</v>
      </c>
      <c r="P20" s="207">
        <v>4.205999851226807</v>
      </c>
      <c r="Q20" s="207">
        <v>3.3010001182556152</v>
      </c>
      <c r="R20" s="207">
        <v>2.4070000648498535</v>
      </c>
      <c r="S20" s="207">
        <v>-0.9139999747276306</v>
      </c>
      <c r="T20" s="207">
        <v>-1.7960000038146973</v>
      </c>
      <c r="U20" s="207">
        <v>-1.565000057220459</v>
      </c>
      <c r="V20" s="207">
        <v>-2.121999979019165</v>
      </c>
      <c r="W20" s="207">
        <v>-2.7100000381469727</v>
      </c>
      <c r="X20" s="207">
        <v>-2.7829999923706055</v>
      </c>
      <c r="Y20" s="207">
        <v>-0.871999979019165</v>
      </c>
      <c r="Z20" s="214">
        <f aca="true" t="shared" si="1" ref="Z20:Z33">AVERAGE(B20:Y20)</f>
        <v>0.2796249867727359</v>
      </c>
      <c r="AA20" s="151">
        <v>5.257999897003174</v>
      </c>
      <c r="AB20" s="152" t="s">
        <v>43</v>
      </c>
      <c r="AC20" s="2">
        <v>18</v>
      </c>
      <c r="AD20" s="151">
        <v>-3.0980000495910645</v>
      </c>
      <c r="AE20" s="253" t="s">
        <v>44</v>
      </c>
      <c r="AF20" s="1"/>
    </row>
    <row r="21" spans="1:32" ht="11.25" customHeight="1">
      <c r="A21" s="215">
        <v>19</v>
      </c>
      <c r="B21" s="207">
        <v>-1.534000039100647</v>
      </c>
      <c r="C21" s="207">
        <v>-0.8410000205039978</v>
      </c>
      <c r="D21" s="207">
        <v>-1.312999963760376</v>
      </c>
      <c r="E21" s="207">
        <v>-3.5290000438690186</v>
      </c>
      <c r="F21" s="207">
        <v>-4.053999900817871</v>
      </c>
      <c r="G21" s="207">
        <v>-1.218999981880188</v>
      </c>
      <c r="H21" s="207">
        <v>-1.125</v>
      </c>
      <c r="I21" s="207">
        <v>0.12600000202655792</v>
      </c>
      <c r="J21" s="207">
        <v>1.4509999752044678</v>
      </c>
      <c r="K21" s="207">
        <v>1.902999997138977</v>
      </c>
      <c r="L21" s="207">
        <v>2.4709999561309814</v>
      </c>
      <c r="M21" s="207">
        <v>2.690999984741211</v>
      </c>
      <c r="N21" s="207">
        <v>1.6390000581741333</v>
      </c>
      <c r="O21" s="207">
        <v>1.3550000190734863</v>
      </c>
      <c r="P21" s="207">
        <v>0.6510000228881836</v>
      </c>
      <c r="Q21" s="207">
        <v>-0.08399999886751175</v>
      </c>
      <c r="R21" s="207">
        <v>-0.8820000290870667</v>
      </c>
      <c r="S21" s="207">
        <v>-1.4290000200271606</v>
      </c>
      <c r="T21" s="207">
        <v>-1.7120000123977661</v>
      </c>
      <c r="U21" s="207">
        <v>-2.00600004196167</v>
      </c>
      <c r="V21" s="207">
        <v>-1.9010000228881836</v>
      </c>
      <c r="W21" s="207">
        <v>-2.0480000972747803</v>
      </c>
      <c r="X21" s="207">
        <v>-2.0480000972747803</v>
      </c>
      <c r="Y21" s="207">
        <v>-2.1010000705718994</v>
      </c>
      <c r="Z21" s="214">
        <f t="shared" si="1"/>
        <v>-0.6474583468710383</v>
      </c>
      <c r="AA21" s="151">
        <v>3.0490000247955322</v>
      </c>
      <c r="AB21" s="152" t="s">
        <v>45</v>
      </c>
      <c r="AC21" s="2">
        <v>19</v>
      </c>
      <c r="AD21" s="151">
        <v>-4.169000148773193</v>
      </c>
      <c r="AE21" s="253" t="s">
        <v>46</v>
      </c>
      <c r="AF21" s="1"/>
    </row>
    <row r="22" spans="1:32" ht="11.25" customHeight="1">
      <c r="A22" s="223">
        <v>20</v>
      </c>
      <c r="B22" s="209">
        <v>-2.1540000438690186</v>
      </c>
      <c r="C22" s="209">
        <v>-2.1010000705718994</v>
      </c>
      <c r="D22" s="209">
        <v>-2.2060000896453857</v>
      </c>
      <c r="E22" s="209">
        <v>-2.375</v>
      </c>
      <c r="F22" s="209">
        <v>-2.5429999828338623</v>
      </c>
      <c r="G22" s="209">
        <v>-2.7739999294281006</v>
      </c>
      <c r="H22" s="209">
        <v>-2.615999937057495</v>
      </c>
      <c r="I22" s="209">
        <v>-1.8910000324249268</v>
      </c>
      <c r="J22" s="209">
        <v>-0.3149999976158142</v>
      </c>
      <c r="K22" s="209">
        <v>0.8730000257492065</v>
      </c>
      <c r="L22" s="209">
        <v>3.0179998874664307</v>
      </c>
      <c r="M22" s="209">
        <v>3.7019999027252197</v>
      </c>
      <c r="N22" s="209">
        <v>2.049999952316284</v>
      </c>
      <c r="O22" s="209">
        <v>1.5870000123977661</v>
      </c>
      <c r="P22" s="209">
        <v>0.6940000057220459</v>
      </c>
      <c r="Q22" s="209">
        <v>-0.4830000102519989</v>
      </c>
      <c r="R22" s="209">
        <v>-1.9329999685287476</v>
      </c>
      <c r="S22" s="209">
        <v>-1.8589999675750732</v>
      </c>
      <c r="T22" s="209">
        <v>-2.1010000705718994</v>
      </c>
      <c r="U22" s="209">
        <v>-2.4579999446868896</v>
      </c>
      <c r="V22" s="209">
        <v>-2.5420000553131104</v>
      </c>
      <c r="W22" s="209">
        <v>-2.7839999198913574</v>
      </c>
      <c r="X22" s="209">
        <v>-3.0460000038146973</v>
      </c>
      <c r="Y22" s="209">
        <v>-2.9100000858306885</v>
      </c>
      <c r="Z22" s="224">
        <f t="shared" si="1"/>
        <v>-1.1319583468139172</v>
      </c>
      <c r="AA22" s="157">
        <v>4.311999797821045</v>
      </c>
      <c r="AB22" s="210" t="s">
        <v>47</v>
      </c>
      <c r="AC22" s="211">
        <v>20</v>
      </c>
      <c r="AD22" s="157">
        <v>-3.2249999046325684</v>
      </c>
      <c r="AE22" s="254" t="s">
        <v>48</v>
      </c>
      <c r="AF22" s="1"/>
    </row>
    <row r="23" spans="1:32" ht="11.25" customHeight="1">
      <c r="A23" s="215">
        <v>21</v>
      </c>
      <c r="B23" s="207">
        <v>-2.805000066757202</v>
      </c>
      <c r="C23" s="207">
        <v>-1.597000002861023</v>
      </c>
      <c r="D23" s="207">
        <v>-0.8090000152587891</v>
      </c>
      <c r="E23" s="207">
        <v>-0.871999979019165</v>
      </c>
      <c r="F23" s="207">
        <v>-0.7990000247955322</v>
      </c>
      <c r="G23" s="207">
        <v>-1.4919999837875366</v>
      </c>
      <c r="H23" s="207">
        <v>-1.8600000143051147</v>
      </c>
      <c r="I23" s="207">
        <v>-1.649999976158142</v>
      </c>
      <c r="J23" s="207">
        <v>-1.2510000467300415</v>
      </c>
      <c r="K23" s="207">
        <v>-0.8199999928474426</v>
      </c>
      <c r="L23" s="207">
        <v>-0.5049999952316284</v>
      </c>
      <c r="M23" s="207">
        <v>-0.20000000298023224</v>
      </c>
      <c r="N23" s="207">
        <v>-0.11599999666213989</v>
      </c>
      <c r="O23" s="207">
        <v>-0.9459999799728394</v>
      </c>
      <c r="P23" s="207">
        <v>-1.2089999914169312</v>
      </c>
      <c r="Q23" s="207">
        <v>-1.503000020980835</v>
      </c>
      <c r="R23" s="207">
        <v>-1.597000002861023</v>
      </c>
      <c r="S23" s="207">
        <v>-1.4079999923706055</v>
      </c>
      <c r="T23" s="207">
        <v>-0.39899998903274536</v>
      </c>
      <c r="U23" s="207">
        <v>-1.0720000267028809</v>
      </c>
      <c r="V23" s="207">
        <v>-1.3350000381469727</v>
      </c>
      <c r="W23" s="207">
        <v>-1.3029999732971191</v>
      </c>
      <c r="X23" s="207">
        <v>-0.9559999704360962</v>
      </c>
      <c r="Y23" s="207">
        <v>-1.1349999904632568</v>
      </c>
      <c r="Z23" s="214">
        <f t="shared" si="1"/>
        <v>-1.1516250030448039</v>
      </c>
      <c r="AA23" s="151">
        <v>0.27300000190734863</v>
      </c>
      <c r="AB23" s="152" t="s">
        <v>49</v>
      </c>
      <c r="AC23" s="2">
        <v>21</v>
      </c>
      <c r="AD23" s="151">
        <v>-3.015000104904175</v>
      </c>
      <c r="AE23" s="253" t="s">
        <v>50</v>
      </c>
      <c r="AF23" s="1"/>
    </row>
    <row r="24" spans="1:32" ht="11.25" customHeight="1">
      <c r="A24" s="215">
        <v>22</v>
      </c>
      <c r="B24" s="207">
        <v>-1.7239999771118164</v>
      </c>
      <c r="C24" s="207">
        <v>-1.871000051498413</v>
      </c>
      <c r="D24" s="207">
        <v>-2.0810000896453857</v>
      </c>
      <c r="E24" s="207">
        <v>-3.5399999618530273</v>
      </c>
      <c r="F24" s="207">
        <v>-5.198999881744385</v>
      </c>
      <c r="G24" s="207">
        <v>-6.5</v>
      </c>
      <c r="H24" s="207">
        <v>-7.070000171661377</v>
      </c>
      <c r="I24" s="207">
        <v>-4.894999980926514</v>
      </c>
      <c r="J24" s="207">
        <v>-0.9459999799728394</v>
      </c>
      <c r="K24" s="207">
        <v>0.3149999976158142</v>
      </c>
      <c r="L24" s="207">
        <v>1.4830000400543213</v>
      </c>
      <c r="M24" s="207">
        <v>1.819000005722046</v>
      </c>
      <c r="N24" s="207">
        <v>0.8410000205039978</v>
      </c>
      <c r="O24" s="207">
        <v>-0.05299999937415123</v>
      </c>
      <c r="P24" s="207">
        <v>-0.1679999977350235</v>
      </c>
      <c r="Q24" s="207">
        <v>-2.940999984741211</v>
      </c>
      <c r="R24" s="207">
        <v>-2.6570000648498535</v>
      </c>
      <c r="S24" s="207">
        <v>-2.76200008392334</v>
      </c>
      <c r="T24" s="207">
        <v>-1.649999976158142</v>
      </c>
      <c r="U24" s="207">
        <v>-1.680999994277954</v>
      </c>
      <c r="V24" s="207">
        <v>-1.7339999675750732</v>
      </c>
      <c r="W24" s="207">
        <v>-2.4690001010894775</v>
      </c>
      <c r="X24" s="207">
        <v>-3.382999897003174</v>
      </c>
      <c r="Y24" s="207">
        <v>-5.9019999504089355</v>
      </c>
      <c r="Z24" s="214">
        <f t="shared" si="1"/>
        <v>-2.2820000019855797</v>
      </c>
      <c r="AA24" s="151">
        <v>2.818000078201294</v>
      </c>
      <c r="AB24" s="152" t="s">
        <v>51</v>
      </c>
      <c r="AC24" s="2">
        <v>22</v>
      </c>
      <c r="AD24" s="151">
        <v>-7.429999828338623</v>
      </c>
      <c r="AE24" s="253" t="s">
        <v>52</v>
      </c>
      <c r="AF24" s="1"/>
    </row>
    <row r="25" spans="1:32" ht="11.25" customHeight="1">
      <c r="A25" s="215">
        <v>23</v>
      </c>
      <c r="B25" s="207">
        <v>-6.353000164031982</v>
      </c>
      <c r="C25" s="207">
        <v>-5.083000183105469</v>
      </c>
      <c r="D25" s="207">
        <v>-4.810999870300293</v>
      </c>
      <c r="E25" s="207">
        <v>-7.28000020980835</v>
      </c>
      <c r="F25" s="207">
        <v>-6.520999908447266</v>
      </c>
      <c r="G25" s="207">
        <v>-5.534999847412109</v>
      </c>
      <c r="H25" s="207">
        <v>-5.084000110626221</v>
      </c>
      <c r="I25" s="207">
        <v>-4.5279998779296875</v>
      </c>
      <c r="J25" s="207">
        <v>-3.372999906539917</v>
      </c>
      <c r="K25" s="207">
        <v>-2.700000047683716</v>
      </c>
      <c r="L25" s="207">
        <v>-1.8600000143051147</v>
      </c>
      <c r="M25" s="207">
        <v>-1.597000002861023</v>
      </c>
      <c r="N25" s="207">
        <v>-1.996000051498413</v>
      </c>
      <c r="O25" s="207">
        <v>-1.565000057220459</v>
      </c>
      <c r="P25" s="207">
        <v>-1.1349999904632568</v>
      </c>
      <c r="Q25" s="207">
        <v>-1.2610000371932983</v>
      </c>
      <c r="R25" s="207">
        <v>-1.680999994277954</v>
      </c>
      <c r="S25" s="207">
        <v>-1.8070000410079956</v>
      </c>
      <c r="T25" s="207">
        <v>-2.23799991607666</v>
      </c>
      <c r="U25" s="207">
        <v>-4.127999782562256</v>
      </c>
      <c r="V25" s="207">
        <v>-4.328000068664551</v>
      </c>
      <c r="W25" s="207">
        <v>-5.618000030517578</v>
      </c>
      <c r="X25" s="207">
        <v>-5.419000148773193</v>
      </c>
      <c r="Y25" s="207">
        <v>-5.965000152587891</v>
      </c>
      <c r="Z25" s="214">
        <f t="shared" si="1"/>
        <v>-3.8277500172456107</v>
      </c>
      <c r="AA25" s="151">
        <v>-0.925000011920929</v>
      </c>
      <c r="AB25" s="152" t="s">
        <v>53</v>
      </c>
      <c r="AC25" s="2">
        <v>23</v>
      </c>
      <c r="AD25" s="151">
        <v>-7.639999866485596</v>
      </c>
      <c r="AE25" s="253" t="s">
        <v>54</v>
      </c>
      <c r="AF25" s="1"/>
    </row>
    <row r="26" spans="1:32" ht="11.25" customHeight="1">
      <c r="A26" s="215">
        <v>24</v>
      </c>
      <c r="B26" s="207">
        <v>-6.511000156402588</v>
      </c>
      <c r="C26" s="207">
        <v>-6.794000148773193</v>
      </c>
      <c r="D26" s="207">
        <v>-6.616000175476074</v>
      </c>
      <c r="E26" s="207">
        <v>-6.2170000076293945</v>
      </c>
      <c r="F26" s="207">
        <v>-6.9720001220703125</v>
      </c>
      <c r="G26" s="207">
        <v>-6.868000030517578</v>
      </c>
      <c r="H26" s="207">
        <v>-6.564000129699707</v>
      </c>
      <c r="I26" s="207">
        <v>-3.447000026702881</v>
      </c>
      <c r="J26" s="207">
        <v>1.7879999876022339</v>
      </c>
      <c r="K26" s="207">
        <v>2.98799991607666</v>
      </c>
      <c r="L26" s="207">
        <v>3.9140000343322754</v>
      </c>
      <c r="M26" s="207">
        <v>3.9230000972747803</v>
      </c>
      <c r="N26" s="207">
        <v>3.6600000858306885</v>
      </c>
      <c r="O26" s="207">
        <v>3.25</v>
      </c>
      <c r="P26" s="207">
        <v>2.9760000705718994</v>
      </c>
      <c r="Q26" s="207">
        <v>2.377000093460083</v>
      </c>
      <c r="R26" s="207">
        <v>-1.1239999532699585</v>
      </c>
      <c r="S26" s="207">
        <v>0.06300000101327896</v>
      </c>
      <c r="T26" s="207">
        <v>-0.546999990940094</v>
      </c>
      <c r="U26" s="207">
        <v>-0.9980000257492065</v>
      </c>
      <c r="V26" s="207">
        <v>-3.7079999446868896</v>
      </c>
      <c r="W26" s="207">
        <v>-4.044000148773193</v>
      </c>
      <c r="X26" s="207">
        <v>-4.915999889373779</v>
      </c>
      <c r="Y26" s="207">
        <v>-5.031000137329102</v>
      </c>
      <c r="Z26" s="214">
        <f t="shared" si="1"/>
        <v>-1.892416691718002</v>
      </c>
      <c r="AA26" s="151">
        <v>4.828999996185303</v>
      </c>
      <c r="AB26" s="152" t="s">
        <v>55</v>
      </c>
      <c r="AC26" s="2">
        <v>24</v>
      </c>
      <c r="AD26" s="151">
        <v>-7.210000038146973</v>
      </c>
      <c r="AE26" s="253" t="s">
        <v>56</v>
      </c>
      <c r="AF26" s="1"/>
    </row>
    <row r="27" spans="1:32" ht="11.25" customHeight="1">
      <c r="A27" s="215">
        <v>25</v>
      </c>
      <c r="B27" s="207">
        <v>-5.084000110626221</v>
      </c>
      <c r="C27" s="207">
        <v>-5.241000175476074</v>
      </c>
      <c r="D27" s="207">
        <v>-5.513999938964844</v>
      </c>
      <c r="E27" s="207">
        <v>-3.489000082015991</v>
      </c>
      <c r="F27" s="207">
        <v>-1.1670000553131104</v>
      </c>
      <c r="G27" s="207">
        <v>-4.538000106811523</v>
      </c>
      <c r="H27" s="207">
        <v>-4.445000171661377</v>
      </c>
      <c r="I27" s="207">
        <v>-1.6080000400543213</v>
      </c>
      <c r="J27" s="207">
        <v>2.0299999713897705</v>
      </c>
      <c r="K27" s="207">
        <v>3.1459999084472656</v>
      </c>
      <c r="L27" s="207">
        <v>4.9670000076293945</v>
      </c>
      <c r="M27" s="207">
        <v>5.270999908447266</v>
      </c>
      <c r="N27" s="207">
        <v>4.807000160217285</v>
      </c>
      <c r="O27" s="207">
        <v>3.743000030517578</v>
      </c>
      <c r="P27" s="207">
        <v>1.850000023841858</v>
      </c>
      <c r="Q27" s="207">
        <v>0.20999999344348907</v>
      </c>
      <c r="R27" s="207">
        <v>0.8199999928474426</v>
      </c>
      <c r="S27" s="207">
        <v>-0.925000011920929</v>
      </c>
      <c r="T27" s="207">
        <v>-1.996000051498413</v>
      </c>
      <c r="U27" s="207">
        <v>-2.9000000953674316</v>
      </c>
      <c r="V27" s="207">
        <v>-3.046999931335449</v>
      </c>
      <c r="W27" s="207">
        <v>-3.2780001163482666</v>
      </c>
      <c r="X27" s="207">
        <v>-3.4560000896453857</v>
      </c>
      <c r="Y27" s="207">
        <v>-0.8830000162124634</v>
      </c>
      <c r="Z27" s="214">
        <f t="shared" si="1"/>
        <v>-0.8636250415196022</v>
      </c>
      <c r="AA27" s="151">
        <v>5.586999893188477</v>
      </c>
      <c r="AB27" s="152" t="s">
        <v>57</v>
      </c>
      <c r="AC27" s="2">
        <v>25</v>
      </c>
      <c r="AD27" s="151">
        <v>-5.870999813079834</v>
      </c>
      <c r="AE27" s="253" t="s">
        <v>58</v>
      </c>
      <c r="AF27" s="1"/>
    </row>
    <row r="28" spans="1:32" ht="11.25" customHeight="1">
      <c r="A28" s="215">
        <v>26</v>
      </c>
      <c r="B28" s="207">
        <v>-1.3980000019073486</v>
      </c>
      <c r="C28" s="207">
        <v>-2.9210000038146973</v>
      </c>
      <c r="D28" s="207">
        <v>-4.001999855041504</v>
      </c>
      <c r="E28" s="207">
        <v>-4.568999767303467</v>
      </c>
      <c r="F28" s="207">
        <v>-4.442999839782715</v>
      </c>
      <c r="G28" s="207">
        <v>-5.105000019073486</v>
      </c>
      <c r="H28" s="207">
        <v>-4.255000114440918</v>
      </c>
      <c r="I28" s="207">
        <v>0.27300000190734863</v>
      </c>
      <c r="J28" s="207">
        <v>1.746000051498413</v>
      </c>
      <c r="K28" s="207">
        <v>3.566999912261963</v>
      </c>
      <c r="L28" s="207">
        <v>5.493000030517578</v>
      </c>
      <c r="M28" s="207">
        <v>5.461999893188477</v>
      </c>
      <c r="N28" s="207">
        <v>5.566999912261963</v>
      </c>
      <c r="O28" s="207">
        <v>5.050000190734863</v>
      </c>
      <c r="P28" s="207">
        <v>4.34499979019165</v>
      </c>
      <c r="Q28" s="207">
        <v>3.197000026702881</v>
      </c>
      <c r="R28" s="207">
        <v>1.9450000524520874</v>
      </c>
      <c r="S28" s="207">
        <v>0.8730000257492065</v>
      </c>
      <c r="T28" s="207">
        <v>0.8100000023841858</v>
      </c>
      <c r="U28" s="207">
        <v>-2.5429999828338623</v>
      </c>
      <c r="V28" s="207">
        <v>-2.9519999027252197</v>
      </c>
      <c r="W28" s="207">
        <v>-1.5449999570846558</v>
      </c>
      <c r="X28" s="207">
        <v>-1.3559999465942383</v>
      </c>
      <c r="Y28" s="207">
        <v>-3.2249999046325684</v>
      </c>
      <c r="Z28" s="214">
        <f t="shared" si="1"/>
        <v>0.000583358108997345</v>
      </c>
      <c r="AA28" s="151">
        <v>6.198999881744385</v>
      </c>
      <c r="AB28" s="152" t="s">
        <v>59</v>
      </c>
      <c r="AC28" s="2">
        <v>26</v>
      </c>
      <c r="AD28" s="151">
        <v>-5.198999881744385</v>
      </c>
      <c r="AE28" s="253" t="s">
        <v>60</v>
      </c>
      <c r="AF28" s="1"/>
    </row>
    <row r="29" spans="1:32" ht="11.25" customHeight="1">
      <c r="A29" s="215">
        <v>27</v>
      </c>
      <c r="B29" s="207">
        <v>-3.6040000915527344</v>
      </c>
      <c r="C29" s="207">
        <v>-2.878999948501587</v>
      </c>
      <c r="D29" s="207">
        <v>-3.3929998874664307</v>
      </c>
      <c r="E29" s="207">
        <v>-3.760999917984009</v>
      </c>
      <c r="F29" s="207">
        <v>-4.485000133514404</v>
      </c>
      <c r="G29" s="207">
        <v>-4.232999801635742</v>
      </c>
      <c r="H29" s="207">
        <v>-4.390999794006348</v>
      </c>
      <c r="I29" s="207">
        <v>-1.5140000581741333</v>
      </c>
      <c r="J29" s="207">
        <v>2.7880001068115234</v>
      </c>
      <c r="K29" s="207">
        <v>3.5980000495910645</v>
      </c>
      <c r="L29" s="207">
        <v>4.955999851226807</v>
      </c>
      <c r="M29" s="207">
        <v>5.734000205993652</v>
      </c>
      <c r="N29" s="207">
        <v>5.681000232696533</v>
      </c>
      <c r="O29" s="207">
        <v>5.216000080108643</v>
      </c>
      <c r="P29" s="207">
        <v>4.489999771118164</v>
      </c>
      <c r="Q29" s="207">
        <v>3.365000009536743</v>
      </c>
      <c r="R29" s="207">
        <v>0.640999972820282</v>
      </c>
      <c r="S29" s="207">
        <v>-0.609000027179718</v>
      </c>
      <c r="T29" s="207">
        <v>-1.4600000381469727</v>
      </c>
      <c r="U29" s="207">
        <v>-2.489000082015991</v>
      </c>
      <c r="V29" s="207">
        <v>-1.3350000381469727</v>
      </c>
      <c r="W29" s="207">
        <v>-2.753000020980835</v>
      </c>
      <c r="X29" s="207">
        <v>-2.1540000438690186</v>
      </c>
      <c r="Y29" s="207">
        <v>-2.322000026702881</v>
      </c>
      <c r="Z29" s="214">
        <f t="shared" si="1"/>
        <v>-0.20470831791559854</v>
      </c>
      <c r="AA29" s="151">
        <v>6.144999980926514</v>
      </c>
      <c r="AB29" s="152" t="s">
        <v>47</v>
      </c>
      <c r="AC29" s="2">
        <v>27</v>
      </c>
      <c r="AD29" s="151">
        <v>-4.736999988555908</v>
      </c>
      <c r="AE29" s="253" t="s">
        <v>61</v>
      </c>
      <c r="AF29" s="1"/>
    </row>
    <row r="30" spans="1:32" ht="11.25" customHeight="1">
      <c r="A30" s="215">
        <v>28</v>
      </c>
      <c r="B30" s="207">
        <v>-1.1460000276565552</v>
      </c>
      <c r="C30" s="207">
        <v>-2.805000066757202</v>
      </c>
      <c r="D30" s="207">
        <v>-4.033999919891357</v>
      </c>
      <c r="E30" s="207">
        <v>-2.364000082015991</v>
      </c>
      <c r="F30" s="207">
        <v>-3.614000082015991</v>
      </c>
      <c r="G30" s="207">
        <v>-4.044000148773193</v>
      </c>
      <c r="H30" s="207">
        <v>-4.559000015258789</v>
      </c>
      <c r="I30" s="207">
        <v>-2.132999897003174</v>
      </c>
      <c r="J30" s="207">
        <v>1.3880000114440918</v>
      </c>
      <c r="K30" s="207">
        <v>2.5460000038146973</v>
      </c>
      <c r="L30" s="207">
        <v>3.0810000896453857</v>
      </c>
      <c r="M30" s="207">
        <v>3.11299991607666</v>
      </c>
      <c r="N30" s="207">
        <v>2.8389999866485596</v>
      </c>
      <c r="O30" s="207">
        <v>2.880000114440918</v>
      </c>
      <c r="P30" s="207">
        <v>2.88100004196167</v>
      </c>
      <c r="Q30" s="207">
        <v>1.965999960899353</v>
      </c>
      <c r="R30" s="207">
        <v>-0.9459999799728394</v>
      </c>
      <c r="S30" s="207">
        <v>-1.9539999961853027</v>
      </c>
      <c r="T30" s="207">
        <v>-2.4579999446868896</v>
      </c>
      <c r="U30" s="207">
        <v>-2.247999906539917</v>
      </c>
      <c r="V30" s="207">
        <v>-3.1610000133514404</v>
      </c>
      <c r="W30" s="207">
        <v>-3.3510000705718994</v>
      </c>
      <c r="X30" s="207">
        <v>-3.75</v>
      </c>
      <c r="Y30" s="207">
        <v>-2.8469998836517334</v>
      </c>
      <c r="Z30" s="214">
        <f t="shared" si="1"/>
        <v>-1.0299999962250392</v>
      </c>
      <c r="AA30" s="151">
        <v>3.565000057220459</v>
      </c>
      <c r="AB30" s="152" t="s">
        <v>55</v>
      </c>
      <c r="AC30" s="2">
        <v>28</v>
      </c>
      <c r="AD30" s="151">
        <v>-4.6529998779296875</v>
      </c>
      <c r="AE30" s="253" t="s">
        <v>30</v>
      </c>
      <c r="AF30" s="1"/>
    </row>
    <row r="31" spans="1:32" ht="11.25" customHeight="1">
      <c r="A31" s="215">
        <v>29</v>
      </c>
      <c r="B31" s="207">
        <v>-3.88700008392334</v>
      </c>
      <c r="C31" s="207">
        <v>-3.1730000972747803</v>
      </c>
      <c r="D31" s="207">
        <v>-3.9809999465942383</v>
      </c>
      <c r="E31" s="207">
        <v>-3.2360000610351562</v>
      </c>
      <c r="F31" s="207">
        <v>-3.319999933242798</v>
      </c>
      <c r="G31" s="207">
        <v>-3.2669999599456787</v>
      </c>
      <c r="H31" s="207">
        <v>-3.5399999618530273</v>
      </c>
      <c r="I31" s="207">
        <v>1.2510000467300415</v>
      </c>
      <c r="J31" s="207">
        <v>2.8929998874664307</v>
      </c>
      <c r="K31" s="207">
        <v>4.502999782562256</v>
      </c>
      <c r="L31" s="207">
        <v>5.502999782562256</v>
      </c>
      <c r="M31" s="207">
        <v>5.839000225067139</v>
      </c>
      <c r="N31" s="207">
        <v>5.8480000495910645</v>
      </c>
      <c r="O31" s="207">
        <v>5.28000020980835</v>
      </c>
      <c r="P31" s="207">
        <v>5.322000026702881</v>
      </c>
      <c r="Q31" s="207">
        <v>2.1440000534057617</v>
      </c>
      <c r="R31" s="207">
        <v>0.24199999868869781</v>
      </c>
      <c r="S31" s="207">
        <v>-0.7879999876022339</v>
      </c>
      <c r="T31" s="207">
        <v>-0.7570000290870667</v>
      </c>
      <c r="U31" s="207">
        <v>-0.8199999928474426</v>
      </c>
      <c r="V31" s="207">
        <v>0.39899998903274536</v>
      </c>
      <c r="W31" s="207">
        <v>-0.23100000619888306</v>
      </c>
      <c r="X31" s="207">
        <v>1.187999963760376</v>
      </c>
      <c r="Y31" s="207">
        <v>2.134999990463257</v>
      </c>
      <c r="Z31" s="214">
        <f t="shared" si="1"/>
        <v>0.6477916644265255</v>
      </c>
      <c r="AA31" s="151">
        <v>7.050000190734863</v>
      </c>
      <c r="AB31" s="152" t="s">
        <v>62</v>
      </c>
      <c r="AC31" s="2">
        <v>29</v>
      </c>
      <c r="AD31" s="151">
        <v>-4.254000186920166</v>
      </c>
      <c r="AE31" s="253" t="s">
        <v>63</v>
      </c>
      <c r="AF31" s="1"/>
    </row>
    <row r="32" spans="1:32" ht="11.25" customHeight="1">
      <c r="A32" s="215">
        <v>30</v>
      </c>
      <c r="B32" s="207">
        <v>3.071000099182129</v>
      </c>
      <c r="C32" s="207">
        <v>2.5239999294281006</v>
      </c>
      <c r="D32" s="207">
        <v>2.377000093460083</v>
      </c>
      <c r="E32" s="207">
        <v>1.6510000228881836</v>
      </c>
      <c r="F32" s="207">
        <v>0.4309999942779541</v>
      </c>
      <c r="G32" s="207">
        <v>-0.49399998784065247</v>
      </c>
      <c r="H32" s="207">
        <v>0.49399998784065247</v>
      </c>
      <c r="I32" s="207">
        <v>3.2920000553131104</v>
      </c>
      <c r="J32" s="207">
        <v>7.150000095367432</v>
      </c>
      <c r="K32" s="207">
        <v>7.329999923706055</v>
      </c>
      <c r="L32" s="207">
        <v>10.319999694824219</v>
      </c>
      <c r="M32" s="207">
        <v>11.130000114440918</v>
      </c>
      <c r="N32" s="207">
        <v>9.880000114440918</v>
      </c>
      <c r="O32" s="207">
        <v>8.869999885559082</v>
      </c>
      <c r="P32" s="207">
        <v>7.139999866485596</v>
      </c>
      <c r="Q32" s="207">
        <v>4.710999965667725</v>
      </c>
      <c r="R32" s="207">
        <v>3.4170000553131104</v>
      </c>
      <c r="S32" s="207">
        <v>2.2699999809265137</v>
      </c>
      <c r="T32" s="207">
        <v>1.8079999685287476</v>
      </c>
      <c r="U32" s="207">
        <v>1.61899995803833</v>
      </c>
      <c r="V32" s="207">
        <v>1.8609999418258667</v>
      </c>
      <c r="W32" s="207">
        <v>2.6070001125335693</v>
      </c>
      <c r="X32" s="207">
        <v>2.9119999408721924</v>
      </c>
      <c r="Y32" s="207">
        <v>2.565000057220459</v>
      </c>
      <c r="Z32" s="214">
        <f t="shared" si="1"/>
        <v>4.122333327929179</v>
      </c>
      <c r="AA32" s="151">
        <v>11.460000038146973</v>
      </c>
      <c r="AB32" s="152" t="s">
        <v>64</v>
      </c>
      <c r="AC32" s="2">
        <v>30</v>
      </c>
      <c r="AD32" s="151">
        <v>-0.9039999842643738</v>
      </c>
      <c r="AE32" s="253" t="s">
        <v>65</v>
      </c>
      <c r="AF32" s="1"/>
    </row>
    <row r="33" spans="1:32" ht="11.25" customHeight="1">
      <c r="A33" s="215">
        <v>31</v>
      </c>
      <c r="B33" s="207">
        <v>2.871000051498413</v>
      </c>
      <c r="C33" s="207">
        <v>1.9240000247955322</v>
      </c>
      <c r="D33" s="207">
        <v>2.503000020980835</v>
      </c>
      <c r="E33" s="207">
        <v>2.365999937057495</v>
      </c>
      <c r="F33" s="207">
        <v>2.3239998817443848</v>
      </c>
      <c r="G33" s="207">
        <v>1.440000057220459</v>
      </c>
      <c r="H33" s="207">
        <v>0.3889999985694885</v>
      </c>
      <c r="I33" s="207">
        <v>2.061000108718872</v>
      </c>
      <c r="J33" s="207">
        <v>4.817999839782715</v>
      </c>
      <c r="K33" s="207">
        <v>4.965000152587891</v>
      </c>
      <c r="L33" s="207">
        <v>4.0289998054504395</v>
      </c>
      <c r="M33" s="207">
        <v>3.565000057220459</v>
      </c>
      <c r="N33" s="207">
        <v>2.9240000247955322</v>
      </c>
      <c r="O33" s="207">
        <v>2.2920000553131104</v>
      </c>
      <c r="P33" s="207">
        <v>2.0399999618530273</v>
      </c>
      <c r="Q33" s="207">
        <v>1.4509999752044678</v>
      </c>
      <c r="R33" s="207">
        <v>1.3669999837875366</v>
      </c>
      <c r="S33" s="207">
        <v>1.2510000467300415</v>
      </c>
      <c r="T33" s="207">
        <v>1.1349999904632568</v>
      </c>
      <c r="U33" s="207">
        <v>1.3140000104904175</v>
      </c>
      <c r="V33" s="207">
        <v>1.3880000114440918</v>
      </c>
      <c r="W33" s="207">
        <v>1.5140000581741333</v>
      </c>
      <c r="X33" s="207">
        <v>1.5880000591278076</v>
      </c>
      <c r="Y33" s="207">
        <v>1.934999942779541</v>
      </c>
      <c r="Z33" s="214">
        <f t="shared" si="1"/>
        <v>2.227250002324581</v>
      </c>
      <c r="AA33" s="151">
        <v>5.197000026702881</v>
      </c>
      <c r="AB33" s="152" t="s">
        <v>66</v>
      </c>
      <c r="AC33" s="2">
        <v>31</v>
      </c>
      <c r="AD33" s="151">
        <v>0.335999995470047</v>
      </c>
      <c r="AE33" s="253" t="s">
        <v>67</v>
      </c>
      <c r="AF33" s="1"/>
    </row>
    <row r="34" spans="1:32" ht="15" customHeight="1">
      <c r="A34" s="216" t="s">
        <v>68</v>
      </c>
      <c r="B34" s="217">
        <f>AVERAGE(B3:B33)</f>
        <v>-1.7887741884877604</v>
      </c>
      <c r="C34" s="217">
        <f aca="true" t="shared" si="2" ref="C34:R34">AVERAGE(C3:C33)</f>
        <v>-1.8453226204841369</v>
      </c>
      <c r="D34" s="217">
        <f t="shared" si="2"/>
        <v>-2.114451601560558</v>
      </c>
      <c r="E34" s="217">
        <f t="shared" si="2"/>
        <v>-2.1977419276391306</v>
      </c>
      <c r="F34" s="217">
        <f t="shared" si="2"/>
        <v>-2.3690967905905937</v>
      </c>
      <c r="G34" s="217">
        <f t="shared" si="2"/>
        <v>-2.5478709912107838</v>
      </c>
      <c r="H34" s="217">
        <f t="shared" si="2"/>
        <v>-2.384709662006747</v>
      </c>
      <c r="I34" s="217">
        <f t="shared" si="2"/>
        <v>-0.3581612956139349</v>
      </c>
      <c r="J34" s="217">
        <f t="shared" si="2"/>
        <v>1.7687741986686183</v>
      </c>
      <c r="K34" s="217">
        <f t="shared" si="2"/>
        <v>2.8671290459892442</v>
      </c>
      <c r="L34" s="217">
        <f t="shared" si="2"/>
        <v>3.7372257709503174</v>
      </c>
      <c r="M34" s="217">
        <f t="shared" si="2"/>
        <v>4.1097741987436045</v>
      </c>
      <c r="N34" s="217">
        <f t="shared" si="2"/>
        <v>3.831000003122514</v>
      </c>
      <c r="O34" s="217">
        <f t="shared" si="2"/>
        <v>3.531483858943947</v>
      </c>
      <c r="P34" s="217">
        <f t="shared" si="2"/>
        <v>3.048645131890812</v>
      </c>
      <c r="Q34" s="217">
        <f t="shared" si="2"/>
        <v>1.86712904154293</v>
      </c>
      <c r="R34" s="217">
        <f t="shared" si="2"/>
        <v>0.4089032248143227</v>
      </c>
      <c r="S34" s="217">
        <f aca="true" t="shared" si="3" ref="S34:Y34">AVERAGE(S3:S33)</f>
        <v>-0.10483872001209567</v>
      </c>
      <c r="T34" s="217">
        <f t="shared" si="3"/>
        <v>-0.4587419412789806</v>
      </c>
      <c r="U34" s="217">
        <f t="shared" si="3"/>
        <v>-0.7677742127449282</v>
      </c>
      <c r="V34" s="217">
        <f t="shared" si="3"/>
        <v>-1.0118386956953234</v>
      </c>
      <c r="W34" s="217">
        <f t="shared" si="3"/>
        <v>-1.284612891174132</v>
      </c>
      <c r="X34" s="217">
        <f t="shared" si="3"/>
        <v>-1.357870990230191</v>
      </c>
      <c r="Y34" s="217">
        <f t="shared" si="3"/>
        <v>-1.4675806506026177</v>
      </c>
      <c r="Z34" s="217">
        <f>AVERAGE(B3:Y33)</f>
        <v>0.12961155397226654</v>
      </c>
      <c r="AA34" s="218">
        <f>(AVERAGE(最高))</f>
        <v>4.808935494192185</v>
      </c>
      <c r="AB34" s="219"/>
      <c r="AC34" s="220"/>
      <c r="AD34" s="218">
        <f>(AVERAGE(最低))</f>
        <v>-4.030516113485059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17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28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1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12.550000190734863</v>
      </c>
      <c r="C46" s="3">
        <v>14</v>
      </c>
      <c r="D46" s="159" t="s">
        <v>35</v>
      </c>
      <c r="E46" s="197"/>
      <c r="F46" s="156"/>
      <c r="G46" s="157">
        <f>MIN(最低)</f>
        <v>-8.079999923706055</v>
      </c>
      <c r="H46" s="3">
        <v>6</v>
      </c>
      <c r="I46" s="255" t="s">
        <v>21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16.18000030517578</v>
      </c>
      <c r="C3" s="207">
        <v>16.030000686645508</v>
      </c>
      <c r="D3" s="207">
        <v>16.309999465942383</v>
      </c>
      <c r="E3" s="207">
        <v>16</v>
      </c>
      <c r="F3" s="207">
        <v>15.170000076293945</v>
      </c>
      <c r="G3" s="207">
        <v>15.779999732971191</v>
      </c>
      <c r="H3" s="207">
        <v>17.079999923706055</v>
      </c>
      <c r="I3" s="207">
        <v>18.729999542236328</v>
      </c>
      <c r="J3" s="207">
        <v>19.350000381469727</v>
      </c>
      <c r="K3" s="207">
        <v>19.760000228881836</v>
      </c>
      <c r="L3" s="207">
        <v>19.690000534057617</v>
      </c>
      <c r="M3" s="207">
        <v>20.219999313354492</v>
      </c>
      <c r="N3" s="207">
        <v>19.469999313354492</v>
      </c>
      <c r="O3" s="207">
        <v>19.469999313354492</v>
      </c>
      <c r="P3" s="207">
        <v>18.549999237060547</v>
      </c>
      <c r="Q3" s="207">
        <v>18.34000015258789</v>
      </c>
      <c r="R3" s="207">
        <v>17.81999969482422</v>
      </c>
      <c r="S3" s="207">
        <v>17.40999984741211</v>
      </c>
      <c r="T3" s="207">
        <v>17.65999984741211</v>
      </c>
      <c r="U3" s="207">
        <v>17.510000228881836</v>
      </c>
      <c r="V3" s="207">
        <v>17.280000686645508</v>
      </c>
      <c r="W3" s="207">
        <v>16.809999465942383</v>
      </c>
      <c r="X3" s="207">
        <v>16.700000762939453</v>
      </c>
      <c r="Y3" s="207">
        <v>16.6200008392334</v>
      </c>
      <c r="Z3" s="214">
        <f aca="true" t="shared" si="0" ref="Z3:Z33">AVERAGE(B3:Y3)</f>
        <v>17.664166649182636</v>
      </c>
      <c r="AA3" s="151">
        <v>20.989999771118164</v>
      </c>
      <c r="AB3" s="152" t="s">
        <v>417</v>
      </c>
      <c r="AC3" s="2">
        <v>1</v>
      </c>
      <c r="AD3" s="151">
        <v>15.100000381469727</v>
      </c>
      <c r="AE3" s="253" t="s">
        <v>115</v>
      </c>
      <c r="AF3" s="1"/>
    </row>
    <row r="4" spans="1:32" ht="11.25" customHeight="1">
      <c r="A4" s="215">
        <v>2</v>
      </c>
      <c r="B4" s="207">
        <v>16.399999618530273</v>
      </c>
      <c r="C4" s="207">
        <v>16.200000762939453</v>
      </c>
      <c r="D4" s="207">
        <v>15.720000267028809</v>
      </c>
      <c r="E4" s="207">
        <v>15.729999542236328</v>
      </c>
      <c r="F4" s="207">
        <v>15.779999732971191</v>
      </c>
      <c r="G4" s="207">
        <v>15.640000343322754</v>
      </c>
      <c r="H4" s="207">
        <v>15.140000343322754</v>
      </c>
      <c r="I4" s="207">
        <v>15.569999694824219</v>
      </c>
      <c r="J4" s="207">
        <v>15.899999618530273</v>
      </c>
      <c r="K4" s="207">
        <v>16.420000076293945</v>
      </c>
      <c r="L4" s="207">
        <v>16.93000030517578</v>
      </c>
      <c r="M4" s="207">
        <v>17.25</v>
      </c>
      <c r="N4" s="207">
        <v>17.780000686645508</v>
      </c>
      <c r="O4" s="207">
        <v>17.729999542236328</v>
      </c>
      <c r="P4" s="207">
        <v>17.899999618530273</v>
      </c>
      <c r="Q4" s="207">
        <v>17.8799991607666</v>
      </c>
      <c r="R4" s="207">
        <v>17.549999237060547</v>
      </c>
      <c r="S4" s="208">
        <v>17.34000015258789</v>
      </c>
      <c r="T4" s="207">
        <v>17.59000015258789</v>
      </c>
      <c r="U4" s="207">
        <v>17.260000228881836</v>
      </c>
      <c r="V4" s="207">
        <v>17.209999084472656</v>
      </c>
      <c r="W4" s="207">
        <v>17.049999237060547</v>
      </c>
      <c r="X4" s="207">
        <v>16.799999237060547</v>
      </c>
      <c r="Y4" s="207">
        <v>16.600000381469727</v>
      </c>
      <c r="Z4" s="214">
        <f t="shared" si="0"/>
        <v>16.72374987602234</v>
      </c>
      <c r="AA4" s="151">
        <v>18.200000762939453</v>
      </c>
      <c r="AB4" s="152" t="s">
        <v>418</v>
      </c>
      <c r="AC4" s="2">
        <v>2</v>
      </c>
      <c r="AD4" s="151">
        <v>15.100000381469727</v>
      </c>
      <c r="AE4" s="253" t="s">
        <v>30</v>
      </c>
      <c r="AF4" s="1"/>
    </row>
    <row r="5" spans="1:32" ht="11.25" customHeight="1">
      <c r="A5" s="215">
        <v>3</v>
      </c>
      <c r="B5" s="207">
        <v>16.56999969482422</v>
      </c>
      <c r="C5" s="207">
        <v>16.3700008392334</v>
      </c>
      <c r="D5" s="207">
        <v>16.510000228881836</v>
      </c>
      <c r="E5" s="207">
        <v>16.270000457763672</v>
      </c>
      <c r="F5" s="207">
        <v>16.18000030517578</v>
      </c>
      <c r="G5" s="207">
        <v>16.040000915527344</v>
      </c>
      <c r="H5" s="207">
        <v>16.8799991607666</v>
      </c>
      <c r="I5" s="207">
        <v>17.780000686645508</v>
      </c>
      <c r="J5" s="207">
        <v>19.8799991607666</v>
      </c>
      <c r="K5" s="207">
        <v>19.229999542236328</v>
      </c>
      <c r="L5" s="207">
        <v>19.670000076293945</v>
      </c>
      <c r="M5" s="207">
        <v>19.920000076293945</v>
      </c>
      <c r="N5" s="207">
        <v>20.06999969482422</v>
      </c>
      <c r="O5" s="207">
        <v>20.56999969482422</v>
      </c>
      <c r="P5" s="207">
        <v>19.309999465942383</v>
      </c>
      <c r="Q5" s="207">
        <v>18.31999969482422</v>
      </c>
      <c r="R5" s="207">
        <v>17.59000015258789</v>
      </c>
      <c r="S5" s="207">
        <v>16.639999389648438</v>
      </c>
      <c r="T5" s="207">
        <v>15.640000343322754</v>
      </c>
      <c r="U5" s="207">
        <v>15.539999961853027</v>
      </c>
      <c r="V5" s="207">
        <v>15.489999771118164</v>
      </c>
      <c r="W5" s="207">
        <v>15.210000038146973</v>
      </c>
      <c r="X5" s="207">
        <v>15.010000228881836</v>
      </c>
      <c r="Y5" s="207">
        <v>14.800000190734863</v>
      </c>
      <c r="Z5" s="214">
        <f t="shared" si="0"/>
        <v>17.31208332379659</v>
      </c>
      <c r="AA5" s="151">
        <v>21.030000686645508</v>
      </c>
      <c r="AB5" s="152" t="s">
        <v>419</v>
      </c>
      <c r="AC5" s="2">
        <v>3</v>
      </c>
      <c r="AD5" s="151">
        <v>14.770000457763672</v>
      </c>
      <c r="AE5" s="253" t="s">
        <v>38</v>
      </c>
      <c r="AF5" s="1"/>
    </row>
    <row r="6" spans="1:32" ht="11.25" customHeight="1">
      <c r="A6" s="215">
        <v>4</v>
      </c>
      <c r="B6" s="207">
        <v>15.390000343322754</v>
      </c>
      <c r="C6" s="207">
        <v>15.399999618530273</v>
      </c>
      <c r="D6" s="207">
        <v>16.020000457763672</v>
      </c>
      <c r="E6" s="207">
        <v>15.319999694824219</v>
      </c>
      <c r="F6" s="207">
        <v>15.100000381469727</v>
      </c>
      <c r="G6" s="207">
        <v>15.069999694824219</v>
      </c>
      <c r="H6" s="207">
        <v>17.200000762939453</v>
      </c>
      <c r="I6" s="207">
        <v>17.709999084472656</v>
      </c>
      <c r="J6" s="207">
        <v>17.889999389648438</v>
      </c>
      <c r="K6" s="207">
        <v>19.06999969482422</v>
      </c>
      <c r="L6" s="207">
        <v>19.110000610351562</v>
      </c>
      <c r="M6" s="207">
        <v>20.030000686645508</v>
      </c>
      <c r="N6" s="207">
        <v>19.520000457763672</v>
      </c>
      <c r="O6" s="207">
        <v>18.700000762939453</v>
      </c>
      <c r="P6" s="207">
        <v>18.520000457763672</v>
      </c>
      <c r="Q6" s="207">
        <v>18.520000457763672</v>
      </c>
      <c r="R6" s="207">
        <v>18.110000610351562</v>
      </c>
      <c r="S6" s="207">
        <v>17.979999542236328</v>
      </c>
      <c r="T6" s="207">
        <v>17.790000915527344</v>
      </c>
      <c r="U6" s="207">
        <v>17.690000534057617</v>
      </c>
      <c r="V6" s="207">
        <v>17.3799991607666</v>
      </c>
      <c r="W6" s="207">
        <v>17.229999542236328</v>
      </c>
      <c r="X6" s="207">
        <v>17.030000686645508</v>
      </c>
      <c r="Y6" s="207">
        <v>16.81999969482422</v>
      </c>
      <c r="Z6" s="214">
        <f t="shared" si="0"/>
        <v>17.441666801770527</v>
      </c>
      <c r="AA6" s="151">
        <v>20.459999084472656</v>
      </c>
      <c r="AB6" s="152" t="s">
        <v>94</v>
      </c>
      <c r="AC6" s="2">
        <v>4</v>
      </c>
      <c r="AD6" s="151">
        <v>14.640000343322754</v>
      </c>
      <c r="AE6" s="253" t="s">
        <v>97</v>
      </c>
      <c r="AF6" s="1"/>
    </row>
    <row r="7" spans="1:32" ht="11.25" customHeight="1">
      <c r="A7" s="215">
        <v>5</v>
      </c>
      <c r="B7" s="207">
        <v>16.610000610351562</v>
      </c>
      <c r="C7" s="207">
        <v>16.219999313354492</v>
      </c>
      <c r="D7" s="207">
        <v>16.889999389648438</v>
      </c>
      <c r="E7" s="207">
        <v>17.139999389648438</v>
      </c>
      <c r="F7" s="207">
        <v>17.1200008392334</v>
      </c>
      <c r="G7" s="207">
        <v>17.270000457763672</v>
      </c>
      <c r="H7" s="207">
        <v>17.299999237060547</v>
      </c>
      <c r="I7" s="207">
        <v>17.700000762939453</v>
      </c>
      <c r="J7" s="207">
        <v>17.850000381469727</v>
      </c>
      <c r="K7" s="207">
        <v>18.010000228881836</v>
      </c>
      <c r="L7" s="207">
        <v>18.31999969482422</v>
      </c>
      <c r="M7" s="207">
        <v>18.219999313354492</v>
      </c>
      <c r="N7" s="207">
        <v>17.719999313354492</v>
      </c>
      <c r="O7" s="207">
        <v>17.389999389648438</v>
      </c>
      <c r="P7" s="207">
        <v>17.139999389648438</v>
      </c>
      <c r="Q7" s="207">
        <v>17.31999969482422</v>
      </c>
      <c r="R7" s="207">
        <v>17.25</v>
      </c>
      <c r="S7" s="207">
        <v>17.420000076293945</v>
      </c>
      <c r="T7" s="207">
        <v>17.329999923706055</v>
      </c>
      <c r="U7" s="207">
        <v>17.739999771118164</v>
      </c>
      <c r="V7" s="207">
        <v>17.739999771118164</v>
      </c>
      <c r="W7" s="207">
        <v>17.549999237060547</v>
      </c>
      <c r="X7" s="207">
        <v>17.649999618530273</v>
      </c>
      <c r="Y7" s="207">
        <v>17.729999542236328</v>
      </c>
      <c r="Z7" s="214">
        <f t="shared" si="0"/>
        <v>17.442916472752888</v>
      </c>
      <c r="AA7" s="151">
        <v>18.420000076293945</v>
      </c>
      <c r="AB7" s="152" t="s">
        <v>420</v>
      </c>
      <c r="AC7" s="2">
        <v>5</v>
      </c>
      <c r="AD7" s="151">
        <v>16.020000457763672</v>
      </c>
      <c r="AE7" s="253" t="s">
        <v>152</v>
      </c>
      <c r="AF7" s="1"/>
    </row>
    <row r="8" spans="1:32" ht="11.25" customHeight="1">
      <c r="A8" s="215">
        <v>6</v>
      </c>
      <c r="B8" s="207">
        <v>17.950000762939453</v>
      </c>
      <c r="C8" s="207">
        <v>17.760000228881836</v>
      </c>
      <c r="D8" s="207">
        <v>17.43000030517578</v>
      </c>
      <c r="E8" s="207">
        <v>17.299999237060547</v>
      </c>
      <c r="F8" s="207">
        <v>17.440000534057617</v>
      </c>
      <c r="G8" s="207">
        <v>18.1299991607666</v>
      </c>
      <c r="H8" s="207">
        <v>17.420000076293945</v>
      </c>
      <c r="I8" s="207">
        <v>16.799999237060547</v>
      </c>
      <c r="J8" s="207">
        <v>17.079999923706055</v>
      </c>
      <c r="K8" s="207">
        <v>16.90999984741211</v>
      </c>
      <c r="L8" s="207">
        <v>16.600000381469727</v>
      </c>
      <c r="M8" s="207">
        <v>16.520000457763672</v>
      </c>
      <c r="N8" s="207">
        <v>16.270000457763672</v>
      </c>
      <c r="O8" s="207">
        <v>16.09000015258789</v>
      </c>
      <c r="P8" s="207">
        <v>15.670000076293945</v>
      </c>
      <c r="Q8" s="207">
        <v>15.050000190734863</v>
      </c>
      <c r="R8" s="207">
        <v>15.039999961853027</v>
      </c>
      <c r="S8" s="207">
        <v>14.970000267028809</v>
      </c>
      <c r="T8" s="207">
        <v>14.920000076293945</v>
      </c>
      <c r="U8" s="207">
        <v>14.970000267028809</v>
      </c>
      <c r="V8" s="207">
        <v>14.720000267028809</v>
      </c>
      <c r="W8" s="207">
        <v>14.739999771118164</v>
      </c>
      <c r="X8" s="207">
        <v>14.329999923706055</v>
      </c>
      <c r="Y8" s="207">
        <v>14.170000076293945</v>
      </c>
      <c r="Z8" s="214">
        <f t="shared" si="0"/>
        <v>16.178333401679993</v>
      </c>
      <c r="AA8" s="151">
        <v>18.290000915527344</v>
      </c>
      <c r="AB8" s="152" t="s">
        <v>157</v>
      </c>
      <c r="AC8" s="2">
        <v>6</v>
      </c>
      <c r="AD8" s="151">
        <v>14.140000343322754</v>
      </c>
      <c r="AE8" s="253" t="s">
        <v>287</v>
      </c>
      <c r="AF8" s="1"/>
    </row>
    <row r="9" spans="1:32" ht="11.25" customHeight="1">
      <c r="A9" s="215">
        <v>7</v>
      </c>
      <c r="B9" s="207">
        <v>13.9399995803833</v>
      </c>
      <c r="C9" s="207">
        <v>13.970000267028809</v>
      </c>
      <c r="D9" s="207">
        <v>13.899999618530273</v>
      </c>
      <c r="E9" s="207">
        <v>13.859999656677246</v>
      </c>
      <c r="F9" s="207">
        <v>13.390000343322754</v>
      </c>
      <c r="G9" s="207">
        <v>13.09000015258789</v>
      </c>
      <c r="H9" s="207">
        <v>13.520000457763672</v>
      </c>
      <c r="I9" s="207">
        <v>13.649999618530273</v>
      </c>
      <c r="J9" s="207">
        <v>14.09000015258789</v>
      </c>
      <c r="K9" s="207">
        <v>14.90999984741211</v>
      </c>
      <c r="L9" s="207">
        <v>16.15999984741211</v>
      </c>
      <c r="M9" s="207">
        <v>16.68000030517578</v>
      </c>
      <c r="N9" s="207">
        <v>17.34000015258789</v>
      </c>
      <c r="O9" s="207">
        <v>17.010000228881836</v>
      </c>
      <c r="P9" s="207">
        <v>17.520000457763672</v>
      </c>
      <c r="Q9" s="207">
        <v>16.329999923706055</v>
      </c>
      <c r="R9" s="207">
        <v>14.949999809265137</v>
      </c>
      <c r="S9" s="207">
        <v>13.050000190734863</v>
      </c>
      <c r="T9" s="207">
        <v>13.510000228881836</v>
      </c>
      <c r="U9" s="207">
        <v>11.460000038146973</v>
      </c>
      <c r="V9" s="207">
        <v>10.800000190734863</v>
      </c>
      <c r="W9" s="207">
        <v>10.319999694824219</v>
      </c>
      <c r="X9" s="207">
        <v>10.1899995803833</v>
      </c>
      <c r="Y9" s="207">
        <v>10.210000038146973</v>
      </c>
      <c r="Z9" s="214">
        <f t="shared" si="0"/>
        <v>13.91041668256124</v>
      </c>
      <c r="AA9" s="151">
        <v>17.649999618530273</v>
      </c>
      <c r="AB9" s="152" t="s">
        <v>242</v>
      </c>
      <c r="AC9" s="2">
        <v>7</v>
      </c>
      <c r="AD9" s="151">
        <v>9.920000076293945</v>
      </c>
      <c r="AE9" s="253" t="s">
        <v>266</v>
      </c>
      <c r="AF9" s="1"/>
    </row>
    <row r="10" spans="1:32" ht="11.25" customHeight="1">
      <c r="A10" s="215">
        <v>8</v>
      </c>
      <c r="B10" s="207">
        <v>9.90999984741211</v>
      </c>
      <c r="C10" s="207">
        <v>10.140000343322754</v>
      </c>
      <c r="D10" s="207">
        <v>10.319999694824219</v>
      </c>
      <c r="E10" s="207">
        <v>11.5</v>
      </c>
      <c r="F10" s="207">
        <v>11.90999984741211</v>
      </c>
      <c r="G10" s="207">
        <v>12.010000228881836</v>
      </c>
      <c r="H10" s="207">
        <v>12.479999542236328</v>
      </c>
      <c r="I10" s="207">
        <v>15.8100004196167</v>
      </c>
      <c r="J10" s="207">
        <v>18.520000457763672</v>
      </c>
      <c r="K10" s="207">
        <v>20.360000610351562</v>
      </c>
      <c r="L10" s="207">
        <v>20.260000228881836</v>
      </c>
      <c r="M10" s="207">
        <v>20.420000076293945</v>
      </c>
      <c r="N10" s="207">
        <v>20.059999465942383</v>
      </c>
      <c r="O10" s="207">
        <v>19.31999969482422</v>
      </c>
      <c r="P10" s="207">
        <v>18.719999313354492</v>
      </c>
      <c r="Q10" s="207">
        <v>17.459999084472656</v>
      </c>
      <c r="R10" s="207">
        <v>16.440000534057617</v>
      </c>
      <c r="S10" s="207">
        <v>15.300000190734863</v>
      </c>
      <c r="T10" s="207">
        <v>11.890000343322754</v>
      </c>
      <c r="U10" s="207">
        <v>13.270000457763672</v>
      </c>
      <c r="V10" s="207">
        <v>11</v>
      </c>
      <c r="W10" s="207">
        <v>10.3100004196167</v>
      </c>
      <c r="X10" s="207">
        <v>9.770000457763672</v>
      </c>
      <c r="Y10" s="207">
        <v>10.09000015258789</v>
      </c>
      <c r="Z10" s="214">
        <f t="shared" si="0"/>
        <v>14.46958339214325</v>
      </c>
      <c r="AA10" s="151">
        <v>21.799999237060547</v>
      </c>
      <c r="AB10" s="152" t="s">
        <v>421</v>
      </c>
      <c r="AC10" s="2">
        <v>8</v>
      </c>
      <c r="AD10" s="151">
        <v>9.630000114440918</v>
      </c>
      <c r="AE10" s="253" t="s">
        <v>422</v>
      </c>
      <c r="AF10" s="1"/>
    </row>
    <row r="11" spans="1:32" ht="11.25" customHeight="1">
      <c r="A11" s="215">
        <v>9</v>
      </c>
      <c r="B11" s="207">
        <v>10.039999961853027</v>
      </c>
      <c r="C11" s="207">
        <v>9.710000038146973</v>
      </c>
      <c r="D11" s="207">
        <v>9.779999732971191</v>
      </c>
      <c r="E11" s="207">
        <v>11.40999984741211</v>
      </c>
      <c r="F11" s="207">
        <v>13.550000190734863</v>
      </c>
      <c r="G11" s="207">
        <v>12.380000114440918</v>
      </c>
      <c r="H11" s="207">
        <v>15.09000015258789</v>
      </c>
      <c r="I11" s="207">
        <v>17.540000915527344</v>
      </c>
      <c r="J11" s="207">
        <v>18.65999984741211</v>
      </c>
      <c r="K11" s="207">
        <v>20.690000534057617</v>
      </c>
      <c r="L11" s="207">
        <v>21.06999969482422</v>
      </c>
      <c r="M11" s="207">
        <v>22.5</v>
      </c>
      <c r="N11" s="207">
        <v>20.610000610351562</v>
      </c>
      <c r="O11" s="207">
        <v>20.1200008392334</v>
      </c>
      <c r="P11" s="207">
        <v>17.059999465942383</v>
      </c>
      <c r="Q11" s="207">
        <v>16.100000381469727</v>
      </c>
      <c r="R11" s="207">
        <v>14.90999984741211</v>
      </c>
      <c r="S11" s="207">
        <v>13.850000381469727</v>
      </c>
      <c r="T11" s="207">
        <v>13.199999809265137</v>
      </c>
      <c r="U11" s="207">
        <v>13.029999732971191</v>
      </c>
      <c r="V11" s="207">
        <v>12.960000038146973</v>
      </c>
      <c r="W11" s="207">
        <v>12.880000114440918</v>
      </c>
      <c r="X11" s="207">
        <v>12.649999618530273</v>
      </c>
      <c r="Y11" s="207">
        <v>12.109999656677246</v>
      </c>
      <c r="Z11" s="214">
        <f t="shared" si="0"/>
        <v>15.079166730244955</v>
      </c>
      <c r="AA11" s="151">
        <v>22.68000030517578</v>
      </c>
      <c r="AB11" s="152" t="s">
        <v>423</v>
      </c>
      <c r="AC11" s="2">
        <v>9</v>
      </c>
      <c r="AD11" s="151">
        <v>9.510000228881836</v>
      </c>
      <c r="AE11" s="253" t="s">
        <v>424</v>
      </c>
      <c r="AF11" s="1"/>
    </row>
    <row r="12" spans="1:32" ht="11.25" customHeight="1">
      <c r="A12" s="223">
        <v>10</v>
      </c>
      <c r="B12" s="209">
        <v>11.979999542236328</v>
      </c>
      <c r="C12" s="209">
        <v>11.850000381469727</v>
      </c>
      <c r="D12" s="209">
        <v>11.729999542236328</v>
      </c>
      <c r="E12" s="209">
        <v>12.279999732971191</v>
      </c>
      <c r="F12" s="209">
        <v>12.199999809265137</v>
      </c>
      <c r="G12" s="209">
        <v>12.399999618530273</v>
      </c>
      <c r="H12" s="209">
        <v>14.869999885559082</v>
      </c>
      <c r="I12" s="209">
        <v>19.399999618530273</v>
      </c>
      <c r="J12" s="209">
        <v>20.829999923706055</v>
      </c>
      <c r="K12" s="209">
        <v>21.239999771118164</v>
      </c>
      <c r="L12" s="209">
        <v>21.610000610351562</v>
      </c>
      <c r="M12" s="209">
        <v>22.649999618530273</v>
      </c>
      <c r="N12" s="209">
        <v>22.559999465942383</v>
      </c>
      <c r="O12" s="209">
        <v>20.510000228881836</v>
      </c>
      <c r="P12" s="209">
        <v>18.270000457763672</v>
      </c>
      <c r="Q12" s="209">
        <v>17.559999465942383</v>
      </c>
      <c r="R12" s="209">
        <v>16.639999389648438</v>
      </c>
      <c r="S12" s="209">
        <v>15.5600004196167</v>
      </c>
      <c r="T12" s="209">
        <v>15.079999923706055</v>
      </c>
      <c r="U12" s="209">
        <v>15.619999885559082</v>
      </c>
      <c r="V12" s="209">
        <v>15.770000457763672</v>
      </c>
      <c r="W12" s="209">
        <v>15.149999618530273</v>
      </c>
      <c r="X12" s="209">
        <v>16.3700008392334</v>
      </c>
      <c r="Y12" s="209">
        <v>15.520000457763672</v>
      </c>
      <c r="Z12" s="224">
        <f t="shared" si="0"/>
        <v>16.568749944369</v>
      </c>
      <c r="AA12" s="157">
        <v>23.84000015258789</v>
      </c>
      <c r="AB12" s="210" t="s">
        <v>164</v>
      </c>
      <c r="AC12" s="211">
        <v>10</v>
      </c>
      <c r="AD12" s="157">
        <v>11.510000228881836</v>
      </c>
      <c r="AE12" s="254" t="s">
        <v>101</v>
      </c>
      <c r="AF12" s="1"/>
    </row>
    <row r="13" spans="1:32" ht="11.25" customHeight="1">
      <c r="A13" s="215">
        <v>11</v>
      </c>
      <c r="B13" s="207">
        <v>14.84000015258789</v>
      </c>
      <c r="C13" s="207">
        <v>14.90999984741211</v>
      </c>
      <c r="D13" s="207">
        <v>14.550000190734863</v>
      </c>
      <c r="E13" s="207">
        <v>14.710000038146973</v>
      </c>
      <c r="F13" s="207">
        <v>14.829999923706055</v>
      </c>
      <c r="G13" s="207">
        <v>15.420000076293945</v>
      </c>
      <c r="H13" s="207">
        <v>17.020000457763672</v>
      </c>
      <c r="I13" s="207">
        <v>18.75</v>
      </c>
      <c r="J13" s="207">
        <v>21.15999984741211</v>
      </c>
      <c r="K13" s="207">
        <v>20.59000015258789</v>
      </c>
      <c r="L13" s="207">
        <v>20.3700008392334</v>
      </c>
      <c r="M13" s="207">
        <v>20.329999923706055</v>
      </c>
      <c r="N13" s="207">
        <v>20.469999313354492</v>
      </c>
      <c r="O13" s="207">
        <v>20.09000015258789</v>
      </c>
      <c r="P13" s="207">
        <v>19.229999542236328</v>
      </c>
      <c r="Q13" s="207">
        <v>18.3700008392334</v>
      </c>
      <c r="R13" s="207">
        <v>17.68000030517578</v>
      </c>
      <c r="S13" s="207">
        <v>18.600000381469727</v>
      </c>
      <c r="T13" s="207">
        <v>18.530000686645508</v>
      </c>
      <c r="U13" s="207">
        <v>17.139999389648438</v>
      </c>
      <c r="V13" s="207">
        <v>16.8700008392334</v>
      </c>
      <c r="W13" s="207">
        <v>17.149999618530273</v>
      </c>
      <c r="X13" s="207">
        <v>17.079999923706055</v>
      </c>
      <c r="Y13" s="207">
        <v>16.899999618530273</v>
      </c>
      <c r="Z13" s="214">
        <f t="shared" si="0"/>
        <v>17.732916752497356</v>
      </c>
      <c r="AA13" s="151">
        <v>21.5</v>
      </c>
      <c r="AB13" s="152" t="s">
        <v>425</v>
      </c>
      <c r="AC13" s="2">
        <v>11</v>
      </c>
      <c r="AD13" s="151">
        <v>14.270000457763672</v>
      </c>
      <c r="AE13" s="253" t="s">
        <v>426</v>
      </c>
      <c r="AF13" s="1"/>
    </row>
    <row r="14" spans="1:32" ht="11.25" customHeight="1">
      <c r="A14" s="215">
        <v>12</v>
      </c>
      <c r="B14" s="207">
        <v>16.829999923706055</v>
      </c>
      <c r="C14" s="207">
        <v>16.540000915527344</v>
      </c>
      <c r="D14" s="207">
        <v>16.399999618530273</v>
      </c>
      <c r="E14" s="207">
        <v>14.90999984741211</v>
      </c>
      <c r="F14" s="207">
        <v>15</v>
      </c>
      <c r="G14" s="207">
        <v>14.880000114440918</v>
      </c>
      <c r="H14" s="207">
        <v>16.270000457763672</v>
      </c>
      <c r="I14" s="207">
        <v>18.989999771118164</v>
      </c>
      <c r="J14" s="207">
        <v>21.299999237060547</v>
      </c>
      <c r="K14" s="207">
        <v>22.510000228881836</v>
      </c>
      <c r="L14" s="207">
        <v>23.3799991607666</v>
      </c>
      <c r="M14" s="207">
        <v>23.260000228881836</v>
      </c>
      <c r="N14" s="207">
        <v>22.690000534057617</v>
      </c>
      <c r="O14" s="207">
        <v>21.530000686645508</v>
      </c>
      <c r="P14" s="207">
        <v>19.8700008392334</v>
      </c>
      <c r="Q14" s="207">
        <v>18.649999618530273</v>
      </c>
      <c r="R14" s="207">
        <v>16.649999618530273</v>
      </c>
      <c r="S14" s="207">
        <v>15.289999961853027</v>
      </c>
      <c r="T14" s="207">
        <v>14.720000267028809</v>
      </c>
      <c r="U14" s="207">
        <v>14.9399995803833</v>
      </c>
      <c r="V14" s="207">
        <v>14.149999618530273</v>
      </c>
      <c r="W14" s="207">
        <v>13.649999618530273</v>
      </c>
      <c r="X14" s="207">
        <v>14.680000305175781</v>
      </c>
      <c r="Y14" s="207">
        <v>15.539999961853027</v>
      </c>
      <c r="Z14" s="214">
        <f t="shared" si="0"/>
        <v>17.609583338101704</v>
      </c>
      <c r="AA14" s="151">
        <v>23.690000534057617</v>
      </c>
      <c r="AB14" s="152" t="s">
        <v>427</v>
      </c>
      <c r="AC14" s="2">
        <v>12</v>
      </c>
      <c r="AD14" s="151">
        <v>13.59000015258789</v>
      </c>
      <c r="AE14" s="253" t="s">
        <v>428</v>
      </c>
      <c r="AF14" s="1"/>
    </row>
    <row r="15" spans="1:32" ht="11.25" customHeight="1">
      <c r="A15" s="215">
        <v>13</v>
      </c>
      <c r="B15" s="207">
        <v>16.600000381469727</v>
      </c>
      <c r="C15" s="207">
        <v>15.449999809265137</v>
      </c>
      <c r="D15" s="207">
        <v>13.710000038146973</v>
      </c>
      <c r="E15" s="207">
        <v>16.219999313354492</v>
      </c>
      <c r="F15" s="207">
        <v>16.350000381469727</v>
      </c>
      <c r="G15" s="207">
        <v>15.640000343322754</v>
      </c>
      <c r="H15" s="207">
        <v>15.800000190734863</v>
      </c>
      <c r="I15" s="207">
        <v>16.860000610351562</v>
      </c>
      <c r="J15" s="207">
        <v>17.290000915527344</v>
      </c>
      <c r="K15" s="207">
        <v>16.700000762939453</v>
      </c>
      <c r="L15" s="207">
        <v>17.469999313354492</v>
      </c>
      <c r="M15" s="207">
        <v>16.90999984741211</v>
      </c>
      <c r="N15" s="207">
        <v>16.079999923706055</v>
      </c>
      <c r="O15" s="207">
        <v>16.350000381469727</v>
      </c>
      <c r="P15" s="207">
        <v>15.600000381469727</v>
      </c>
      <c r="Q15" s="207">
        <v>15.020000457763672</v>
      </c>
      <c r="R15" s="207">
        <v>14.479999542236328</v>
      </c>
      <c r="S15" s="207">
        <v>13.65999984741211</v>
      </c>
      <c r="T15" s="207">
        <v>11.84000015258789</v>
      </c>
      <c r="U15" s="207">
        <v>11.710000038146973</v>
      </c>
      <c r="V15" s="207">
        <v>11.630000114440918</v>
      </c>
      <c r="W15" s="207">
        <v>11.510000228881836</v>
      </c>
      <c r="X15" s="207">
        <v>11.739999771118164</v>
      </c>
      <c r="Y15" s="207">
        <v>12.550000190734863</v>
      </c>
      <c r="Z15" s="214">
        <f t="shared" si="0"/>
        <v>14.882083455721537</v>
      </c>
      <c r="AA15" s="151">
        <v>17.829999923706055</v>
      </c>
      <c r="AB15" s="152" t="s">
        <v>329</v>
      </c>
      <c r="AC15" s="2">
        <v>13</v>
      </c>
      <c r="AD15" s="151">
        <v>11.119999885559082</v>
      </c>
      <c r="AE15" s="253" t="s">
        <v>412</v>
      </c>
      <c r="AF15" s="1"/>
    </row>
    <row r="16" spans="1:32" ht="11.25" customHeight="1">
      <c r="A16" s="215">
        <v>14</v>
      </c>
      <c r="B16" s="207">
        <v>11.890000343322754</v>
      </c>
      <c r="C16" s="207">
        <v>13.40999984741211</v>
      </c>
      <c r="D16" s="207">
        <v>11.859999656677246</v>
      </c>
      <c r="E16" s="207">
        <v>10.760000228881836</v>
      </c>
      <c r="F16" s="207">
        <v>10.619999885559082</v>
      </c>
      <c r="G16" s="207">
        <v>11.369999885559082</v>
      </c>
      <c r="H16" s="207">
        <v>13.550000190734863</v>
      </c>
      <c r="I16" s="207">
        <v>14.449999809265137</v>
      </c>
      <c r="J16" s="207">
        <v>15.75</v>
      </c>
      <c r="K16" s="207">
        <v>16.1200008392334</v>
      </c>
      <c r="L16" s="207">
        <v>15.25</v>
      </c>
      <c r="M16" s="207">
        <v>13.890000343322754</v>
      </c>
      <c r="N16" s="207">
        <v>14.84000015258789</v>
      </c>
      <c r="O16" s="207">
        <v>15.350000381469727</v>
      </c>
      <c r="P16" s="207">
        <v>15.300000190734863</v>
      </c>
      <c r="Q16" s="207">
        <v>13.359999656677246</v>
      </c>
      <c r="R16" s="207">
        <v>11.789999961853027</v>
      </c>
      <c r="S16" s="207">
        <v>10.949999809265137</v>
      </c>
      <c r="T16" s="207">
        <v>11.350000381469727</v>
      </c>
      <c r="U16" s="207">
        <v>10.75</v>
      </c>
      <c r="V16" s="207">
        <v>10.149999618530273</v>
      </c>
      <c r="W16" s="207">
        <v>9.40999984741211</v>
      </c>
      <c r="X16" s="207">
        <v>9.199999809265137</v>
      </c>
      <c r="Y16" s="207">
        <v>8.90999984741211</v>
      </c>
      <c r="Z16" s="214">
        <f t="shared" si="0"/>
        <v>12.511666695276896</v>
      </c>
      <c r="AA16" s="151">
        <v>16.780000686645508</v>
      </c>
      <c r="AB16" s="152" t="s">
        <v>429</v>
      </c>
      <c r="AC16" s="2">
        <v>14</v>
      </c>
      <c r="AD16" s="151">
        <v>8.850000381469727</v>
      </c>
      <c r="AE16" s="253" t="s">
        <v>123</v>
      </c>
      <c r="AF16" s="1"/>
    </row>
    <row r="17" spans="1:32" ht="11.25" customHeight="1">
      <c r="A17" s="215">
        <v>15</v>
      </c>
      <c r="B17" s="207">
        <v>8.65999984741211</v>
      </c>
      <c r="C17" s="207">
        <v>8.729999542236328</v>
      </c>
      <c r="D17" s="207">
        <v>8.640000343322754</v>
      </c>
      <c r="E17" s="207">
        <v>8.619999885559082</v>
      </c>
      <c r="F17" s="207">
        <v>9.430000305175781</v>
      </c>
      <c r="G17" s="207">
        <v>12.399999618530273</v>
      </c>
      <c r="H17" s="207">
        <v>13.529999732971191</v>
      </c>
      <c r="I17" s="207">
        <v>14.739999771118164</v>
      </c>
      <c r="J17" s="207">
        <v>15.539999961853027</v>
      </c>
      <c r="K17" s="207">
        <v>16.260000228881836</v>
      </c>
      <c r="L17" s="207">
        <v>17.389999389648438</v>
      </c>
      <c r="M17" s="207">
        <v>17.139999389648438</v>
      </c>
      <c r="N17" s="207">
        <v>17.350000381469727</v>
      </c>
      <c r="O17" s="207">
        <v>17.010000228881836</v>
      </c>
      <c r="P17" s="207">
        <v>16.110000610351562</v>
      </c>
      <c r="Q17" s="207">
        <v>15.649999618530273</v>
      </c>
      <c r="R17" s="207">
        <v>14.239999771118164</v>
      </c>
      <c r="S17" s="207">
        <v>14.489999771118164</v>
      </c>
      <c r="T17" s="207">
        <v>14.59000015258789</v>
      </c>
      <c r="U17" s="207">
        <v>14.4399995803833</v>
      </c>
      <c r="V17" s="207">
        <v>14.779999732971191</v>
      </c>
      <c r="W17" s="207">
        <v>15.1899995803833</v>
      </c>
      <c r="X17" s="207">
        <v>15.5600004196167</v>
      </c>
      <c r="Y17" s="207">
        <v>15.579999923706055</v>
      </c>
      <c r="Z17" s="214">
        <f t="shared" si="0"/>
        <v>14.00291657447815</v>
      </c>
      <c r="AA17" s="151">
        <v>18.18000030517578</v>
      </c>
      <c r="AB17" s="152" t="s">
        <v>57</v>
      </c>
      <c r="AC17" s="2">
        <v>15</v>
      </c>
      <c r="AD17" s="151">
        <v>8.479999542236328</v>
      </c>
      <c r="AE17" s="253" t="s">
        <v>430</v>
      </c>
      <c r="AF17" s="1"/>
    </row>
    <row r="18" spans="1:32" ht="11.25" customHeight="1">
      <c r="A18" s="215">
        <v>16</v>
      </c>
      <c r="B18" s="207">
        <v>15.59000015258789</v>
      </c>
      <c r="C18" s="207">
        <v>15.3100004196167</v>
      </c>
      <c r="D18" s="207">
        <v>14.979999542236328</v>
      </c>
      <c r="E18" s="207">
        <v>14.34000015258789</v>
      </c>
      <c r="F18" s="207">
        <v>14.350000381469727</v>
      </c>
      <c r="G18" s="207">
        <v>14</v>
      </c>
      <c r="H18" s="207">
        <v>15.100000381469727</v>
      </c>
      <c r="I18" s="207">
        <v>16.799999237060547</v>
      </c>
      <c r="J18" s="207">
        <v>17.75</v>
      </c>
      <c r="K18" s="207">
        <v>18.65999984741211</v>
      </c>
      <c r="L18" s="207">
        <v>19.43000030517578</v>
      </c>
      <c r="M18" s="207">
        <v>20.40999984741211</v>
      </c>
      <c r="N18" s="207">
        <v>20.639999389648438</v>
      </c>
      <c r="O18" s="207">
        <v>16.790000915527344</v>
      </c>
      <c r="P18" s="207">
        <v>15.890000343322754</v>
      </c>
      <c r="Q18" s="207">
        <v>14.890000343322754</v>
      </c>
      <c r="R18" s="207">
        <v>14.270000457763672</v>
      </c>
      <c r="S18" s="207">
        <v>13.739999771118164</v>
      </c>
      <c r="T18" s="207">
        <v>13.829999923706055</v>
      </c>
      <c r="U18" s="207">
        <v>13.529999732971191</v>
      </c>
      <c r="V18" s="207">
        <v>12.199999809265137</v>
      </c>
      <c r="W18" s="207">
        <v>11.010000228881836</v>
      </c>
      <c r="X18" s="207">
        <v>10.779999732971191</v>
      </c>
      <c r="Y18" s="207">
        <v>11.800000190734863</v>
      </c>
      <c r="Z18" s="214">
        <f t="shared" si="0"/>
        <v>15.25375004609426</v>
      </c>
      <c r="AA18" s="151">
        <v>20.979999542236328</v>
      </c>
      <c r="AB18" s="152" t="s">
        <v>376</v>
      </c>
      <c r="AC18" s="2">
        <v>16</v>
      </c>
      <c r="AD18" s="151">
        <v>10.399999618530273</v>
      </c>
      <c r="AE18" s="253" t="s">
        <v>431</v>
      </c>
      <c r="AF18" s="1"/>
    </row>
    <row r="19" spans="1:32" ht="11.25" customHeight="1">
      <c r="A19" s="215">
        <v>17</v>
      </c>
      <c r="B19" s="207">
        <v>12.539999961853027</v>
      </c>
      <c r="C19" s="207">
        <v>12.34000015258789</v>
      </c>
      <c r="D19" s="207">
        <v>11.920000076293945</v>
      </c>
      <c r="E19" s="207">
        <v>12.430000305175781</v>
      </c>
      <c r="F19" s="207">
        <v>12.390000343322754</v>
      </c>
      <c r="G19" s="207">
        <v>11.800000190734863</v>
      </c>
      <c r="H19" s="207">
        <v>14.050000190734863</v>
      </c>
      <c r="I19" s="207">
        <v>16.350000381469727</v>
      </c>
      <c r="J19" s="207">
        <v>17.690000534057617</v>
      </c>
      <c r="K19" s="207">
        <v>18.969999313354492</v>
      </c>
      <c r="L19" s="207">
        <v>19.59000015258789</v>
      </c>
      <c r="M19" s="207">
        <v>20.3799991607666</v>
      </c>
      <c r="N19" s="207">
        <v>20.959999084472656</v>
      </c>
      <c r="O19" s="207">
        <v>19.81999969482422</v>
      </c>
      <c r="P19" s="207">
        <v>18.700000762939453</v>
      </c>
      <c r="Q19" s="207">
        <v>16.639999389648438</v>
      </c>
      <c r="R19" s="207">
        <v>15.40999984741211</v>
      </c>
      <c r="S19" s="207">
        <v>14.460000038146973</v>
      </c>
      <c r="T19" s="207">
        <v>14.329999923706055</v>
      </c>
      <c r="U19" s="207">
        <v>13.979999542236328</v>
      </c>
      <c r="V19" s="207">
        <v>13.699999809265137</v>
      </c>
      <c r="W19" s="207">
        <v>13.489999771118164</v>
      </c>
      <c r="X19" s="207">
        <v>14.3100004196167</v>
      </c>
      <c r="Y19" s="207">
        <v>14</v>
      </c>
      <c r="Z19" s="214">
        <f t="shared" si="0"/>
        <v>15.427083293596903</v>
      </c>
      <c r="AA19" s="151">
        <v>21.299999237060547</v>
      </c>
      <c r="AB19" s="152" t="s">
        <v>432</v>
      </c>
      <c r="AC19" s="2">
        <v>17</v>
      </c>
      <c r="AD19" s="151">
        <v>11.460000038146973</v>
      </c>
      <c r="AE19" s="253" t="s">
        <v>433</v>
      </c>
      <c r="AF19" s="1"/>
    </row>
    <row r="20" spans="1:32" ht="11.25" customHeight="1">
      <c r="A20" s="215">
        <v>18</v>
      </c>
      <c r="B20" s="207">
        <v>13.550000190734863</v>
      </c>
      <c r="C20" s="207">
        <v>13.59000015258789</v>
      </c>
      <c r="D20" s="207">
        <v>13.5600004196167</v>
      </c>
      <c r="E20" s="207">
        <v>13.390000343322754</v>
      </c>
      <c r="F20" s="207">
        <v>13.34000015258789</v>
      </c>
      <c r="G20" s="207">
        <v>13.579999923706055</v>
      </c>
      <c r="H20" s="207">
        <v>15.079999923706055</v>
      </c>
      <c r="I20" s="207">
        <v>16.110000610351562</v>
      </c>
      <c r="J20" s="207">
        <v>16.399999618530273</v>
      </c>
      <c r="K20" s="207">
        <v>16.399999618530273</v>
      </c>
      <c r="L20" s="207">
        <v>15.949999809265137</v>
      </c>
      <c r="M20" s="207">
        <v>16</v>
      </c>
      <c r="N20" s="207">
        <v>15.670000076293945</v>
      </c>
      <c r="O20" s="207">
        <v>15.210000038146973</v>
      </c>
      <c r="P20" s="207">
        <v>15.109999656677246</v>
      </c>
      <c r="Q20" s="207">
        <v>14.850000381469727</v>
      </c>
      <c r="R20" s="207">
        <v>14.489999771118164</v>
      </c>
      <c r="S20" s="207">
        <v>14.279999732971191</v>
      </c>
      <c r="T20" s="207">
        <v>14.210000038146973</v>
      </c>
      <c r="U20" s="207">
        <v>13.920000076293945</v>
      </c>
      <c r="V20" s="207">
        <v>13.65999984741211</v>
      </c>
      <c r="W20" s="207">
        <v>12.649999618530273</v>
      </c>
      <c r="X20" s="207">
        <v>11.859999656677246</v>
      </c>
      <c r="Y20" s="207">
        <v>11.760000228881836</v>
      </c>
      <c r="Z20" s="214">
        <f t="shared" si="0"/>
        <v>14.359166661898294</v>
      </c>
      <c r="AA20" s="151">
        <v>16.809999465942383</v>
      </c>
      <c r="AB20" s="152" t="s">
        <v>286</v>
      </c>
      <c r="AC20" s="2">
        <v>18</v>
      </c>
      <c r="AD20" s="151">
        <v>11.600000381469727</v>
      </c>
      <c r="AE20" s="253" t="s">
        <v>403</v>
      </c>
      <c r="AF20" s="1"/>
    </row>
    <row r="21" spans="1:32" ht="11.25" customHeight="1">
      <c r="A21" s="215">
        <v>19</v>
      </c>
      <c r="B21" s="207">
        <v>11.4399995803833</v>
      </c>
      <c r="C21" s="207">
        <v>11.359999656677246</v>
      </c>
      <c r="D21" s="207">
        <v>11.050000190734863</v>
      </c>
      <c r="E21" s="207">
        <v>11</v>
      </c>
      <c r="F21" s="207">
        <v>11.210000038146973</v>
      </c>
      <c r="G21" s="207">
        <v>11.050000190734863</v>
      </c>
      <c r="H21" s="207">
        <v>12.890000343322754</v>
      </c>
      <c r="I21" s="207">
        <v>15.210000038146973</v>
      </c>
      <c r="J21" s="207">
        <v>16.5</v>
      </c>
      <c r="K21" s="207">
        <v>18.079999923706055</v>
      </c>
      <c r="L21" s="207">
        <v>19.729999542236328</v>
      </c>
      <c r="M21" s="207">
        <v>19.790000915527344</v>
      </c>
      <c r="N21" s="207">
        <v>19.469999313354492</v>
      </c>
      <c r="O21" s="207">
        <v>18.030000686645508</v>
      </c>
      <c r="P21" s="207">
        <v>17.15999984741211</v>
      </c>
      <c r="Q21" s="207">
        <v>15.970000267028809</v>
      </c>
      <c r="R21" s="207">
        <v>14.5600004196167</v>
      </c>
      <c r="S21" s="207">
        <v>13.390000343322754</v>
      </c>
      <c r="T21" s="207">
        <v>13.0600004196167</v>
      </c>
      <c r="U21" s="207">
        <v>13.25</v>
      </c>
      <c r="V21" s="207">
        <v>13.930000305175781</v>
      </c>
      <c r="W21" s="207">
        <v>14.220000267028809</v>
      </c>
      <c r="X21" s="207">
        <v>14.050000190734863</v>
      </c>
      <c r="Y21" s="207">
        <v>14.4399995803833</v>
      </c>
      <c r="Z21" s="214">
        <f t="shared" si="0"/>
        <v>14.618333419164022</v>
      </c>
      <c r="AA21" s="151">
        <v>20.290000915527344</v>
      </c>
      <c r="AB21" s="152" t="s">
        <v>434</v>
      </c>
      <c r="AC21" s="2">
        <v>19</v>
      </c>
      <c r="AD21" s="151">
        <v>10.850000381469727</v>
      </c>
      <c r="AE21" s="253" t="s">
        <v>319</v>
      </c>
      <c r="AF21" s="1"/>
    </row>
    <row r="22" spans="1:32" ht="11.25" customHeight="1">
      <c r="A22" s="223">
        <v>20</v>
      </c>
      <c r="B22" s="209">
        <v>14.09000015258789</v>
      </c>
      <c r="C22" s="209">
        <v>13.970000267028809</v>
      </c>
      <c r="D22" s="209">
        <v>14.039999961853027</v>
      </c>
      <c r="E22" s="209">
        <v>15.100000381469727</v>
      </c>
      <c r="F22" s="209">
        <v>14.880000114440918</v>
      </c>
      <c r="G22" s="209">
        <v>15.970000267028809</v>
      </c>
      <c r="H22" s="209">
        <v>16.530000686645508</v>
      </c>
      <c r="I22" s="209">
        <v>17.239999771118164</v>
      </c>
      <c r="J22" s="209">
        <v>18.049999237060547</v>
      </c>
      <c r="K22" s="209">
        <v>18.940000534057617</v>
      </c>
      <c r="L22" s="209">
        <v>21.790000915527344</v>
      </c>
      <c r="M22" s="209">
        <v>20.530000686645508</v>
      </c>
      <c r="N22" s="209">
        <v>21.579999923706055</v>
      </c>
      <c r="O22" s="209">
        <v>20.899999618530273</v>
      </c>
      <c r="P22" s="209">
        <v>18.84000015258789</v>
      </c>
      <c r="Q22" s="209">
        <v>17.829999923706055</v>
      </c>
      <c r="R22" s="209">
        <v>17.3700008392334</v>
      </c>
      <c r="S22" s="209">
        <v>15.579999923706055</v>
      </c>
      <c r="T22" s="209">
        <v>14.649999618530273</v>
      </c>
      <c r="U22" s="209">
        <v>14.220000267028809</v>
      </c>
      <c r="V22" s="209">
        <v>14.359999656677246</v>
      </c>
      <c r="W22" s="209">
        <v>14.359999656677246</v>
      </c>
      <c r="X22" s="209">
        <v>14.260000228881836</v>
      </c>
      <c r="Y22" s="209">
        <v>14.130000114440918</v>
      </c>
      <c r="Z22" s="224">
        <f t="shared" si="0"/>
        <v>16.633750120798748</v>
      </c>
      <c r="AA22" s="157">
        <v>22.579999923706055</v>
      </c>
      <c r="AB22" s="210" t="s">
        <v>435</v>
      </c>
      <c r="AC22" s="211">
        <v>20</v>
      </c>
      <c r="AD22" s="157">
        <v>13.550000190734863</v>
      </c>
      <c r="AE22" s="254" t="s">
        <v>436</v>
      </c>
      <c r="AF22" s="1"/>
    </row>
    <row r="23" spans="1:32" ht="11.25" customHeight="1">
      <c r="A23" s="215">
        <v>21</v>
      </c>
      <c r="B23" s="207">
        <v>13.630000114440918</v>
      </c>
      <c r="C23" s="207">
        <v>13.0600004196167</v>
      </c>
      <c r="D23" s="207">
        <v>12.699999809265137</v>
      </c>
      <c r="E23" s="207">
        <v>12.739999771118164</v>
      </c>
      <c r="F23" s="207">
        <v>11.630000114440918</v>
      </c>
      <c r="G23" s="207">
        <v>12.40999984741211</v>
      </c>
      <c r="H23" s="207">
        <v>12.770000457763672</v>
      </c>
      <c r="I23" s="207">
        <v>13.270000457763672</v>
      </c>
      <c r="J23" s="207">
        <v>14.119999885559082</v>
      </c>
      <c r="K23" s="207">
        <v>14.9399995803833</v>
      </c>
      <c r="L23" s="207">
        <v>15.619999885559082</v>
      </c>
      <c r="M23" s="207">
        <v>15.319999694824219</v>
      </c>
      <c r="N23" s="207">
        <v>14.979999542236328</v>
      </c>
      <c r="O23" s="207">
        <v>14.8100004196167</v>
      </c>
      <c r="P23" s="207">
        <v>14.300000190734863</v>
      </c>
      <c r="Q23" s="207">
        <v>13.510000228881836</v>
      </c>
      <c r="R23" s="207">
        <v>12.289999961853027</v>
      </c>
      <c r="S23" s="207">
        <v>11.760000228881836</v>
      </c>
      <c r="T23" s="207">
        <v>11.789999961853027</v>
      </c>
      <c r="U23" s="207">
        <v>12.180000305175781</v>
      </c>
      <c r="V23" s="207">
        <v>11.90999984741211</v>
      </c>
      <c r="W23" s="207">
        <v>12.359999656677246</v>
      </c>
      <c r="X23" s="207">
        <v>12.390000343322754</v>
      </c>
      <c r="Y23" s="207">
        <v>12.470000267028809</v>
      </c>
      <c r="Z23" s="214">
        <f t="shared" si="0"/>
        <v>13.206666707992554</v>
      </c>
      <c r="AA23" s="151">
        <v>16.110000610351562</v>
      </c>
      <c r="AB23" s="152" t="s">
        <v>110</v>
      </c>
      <c r="AC23" s="2">
        <v>21</v>
      </c>
      <c r="AD23" s="151">
        <v>11.430000305175781</v>
      </c>
      <c r="AE23" s="253" t="s">
        <v>437</v>
      </c>
      <c r="AF23" s="1"/>
    </row>
    <row r="24" spans="1:32" ht="11.25" customHeight="1">
      <c r="A24" s="215">
        <v>22</v>
      </c>
      <c r="B24" s="207">
        <v>12.9399995803833</v>
      </c>
      <c r="C24" s="207">
        <v>12.529999732971191</v>
      </c>
      <c r="D24" s="207">
        <v>12.119999885559082</v>
      </c>
      <c r="E24" s="207">
        <v>12.3100004196167</v>
      </c>
      <c r="F24" s="207">
        <v>11.430000305175781</v>
      </c>
      <c r="G24" s="207">
        <v>11.220000267028809</v>
      </c>
      <c r="H24" s="207">
        <v>12.119999885559082</v>
      </c>
      <c r="I24" s="207">
        <v>13.40999984741211</v>
      </c>
      <c r="J24" s="207">
        <v>15.069999694824219</v>
      </c>
      <c r="K24" s="207">
        <v>16.049999237060547</v>
      </c>
      <c r="L24" s="207">
        <v>16.809999465942383</v>
      </c>
      <c r="M24" s="207">
        <v>18.520000457763672</v>
      </c>
      <c r="N24" s="207">
        <v>18.09000015258789</v>
      </c>
      <c r="O24" s="207">
        <v>18.290000915527344</v>
      </c>
      <c r="P24" s="207">
        <v>17.739999771118164</v>
      </c>
      <c r="Q24" s="207">
        <v>16.639999389648438</v>
      </c>
      <c r="R24" s="207">
        <v>15.75</v>
      </c>
      <c r="S24" s="207">
        <v>15.460000038146973</v>
      </c>
      <c r="T24" s="207">
        <v>15.460000038146973</v>
      </c>
      <c r="U24" s="207">
        <v>15.6899995803833</v>
      </c>
      <c r="V24" s="207">
        <v>15.800000190734863</v>
      </c>
      <c r="W24" s="207">
        <v>16.299999237060547</v>
      </c>
      <c r="X24" s="207">
        <v>16.06999969482422</v>
      </c>
      <c r="Y24" s="207">
        <v>16.149999618530273</v>
      </c>
      <c r="Z24" s="214">
        <f t="shared" si="0"/>
        <v>15.082083225250244</v>
      </c>
      <c r="AA24" s="151">
        <v>19.170000076293945</v>
      </c>
      <c r="AB24" s="152" t="s">
        <v>47</v>
      </c>
      <c r="AC24" s="2">
        <v>22</v>
      </c>
      <c r="AD24" s="151">
        <v>11.149999618530273</v>
      </c>
      <c r="AE24" s="253" t="s">
        <v>97</v>
      </c>
      <c r="AF24" s="1"/>
    </row>
    <row r="25" spans="1:32" ht="11.25" customHeight="1">
      <c r="A25" s="215">
        <v>23</v>
      </c>
      <c r="B25" s="207">
        <v>15.9399995803833</v>
      </c>
      <c r="C25" s="207">
        <v>15.930000305175781</v>
      </c>
      <c r="D25" s="207">
        <v>16.299999237060547</v>
      </c>
      <c r="E25" s="207">
        <v>16.239999771118164</v>
      </c>
      <c r="F25" s="207">
        <v>16.139999389648438</v>
      </c>
      <c r="G25" s="207">
        <v>15.760000228881836</v>
      </c>
      <c r="H25" s="207">
        <v>15.0600004196167</v>
      </c>
      <c r="I25" s="207">
        <v>14.5600004196167</v>
      </c>
      <c r="J25" s="207">
        <v>14.390000343322754</v>
      </c>
      <c r="K25" s="207">
        <v>14.180000305175781</v>
      </c>
      <c r="L25" s="207">
        <v>13.75</v>
      </c>
      <c r="M25" s="207">
        <v>13.670000076293945</v>
      </c>
      <c r="N25" s="207">
        <v>13.479999542236328</v>
      </c>
      <c r="O25" s="207">
        <v>13.630000114440918</v>
      </c>
      <c r="P25" s="207">
        <v>13.630000114440918</v>
      </c>
      <c r="Q25" s="207">
        <v>13.789999961853027</v>
      </c>
      <c r="R25" s="207">
        <v>13.779999732971191</v>
      </c>
      <c r="S25" s="207">
        <v>13.8100004196167</v>
      </c>
      <c r="T25" s="207">
        <v>13.609999656677246</v>
      </c>
      <c r="U25" s="207">
        <v>13.279999732971191</v>
      </c>
      <c r="V25" s="207">
        <v>13.130000114440918</v>
      </c>
      <c r="W25" s="207">
        <v>12.850000381469727</v>
      </c>
      <c r="X25" s="207">
        <v>12.869999885559082</v>
      </c>
      <c r="Y25" s="207">
        <v>12.850000381469727</v>
      </c>
      <c r="Z25" s="214">
        <f t="shared" si="0"/>
        <v>14.276250004768372</v>
      </c>
      <c r="AA25" s="151">
        <v>16.440000534057617</v>
      </c>
      <c r="AB25" s="152" t="s">
        <v>438</v>
      </c>
      <c r="AC25" s="2">
        <v>23</v>
      </c>
      <c r="AD25" s="151">
        <v>12.75</v>
      </c>
      <c r="AE25" s="253" t="s">
        <v>309</v>
      </c>
      <c r="AF25" s="1"/>
    </row>
    <row r="26" spans="1:32" ht="11.25" customHeight="1">
      <c r="A26" s="215">
        <v>24</v>
      </c>
      <c r="B26" s="207">
        <v>12.850000381469727</v>
      </c>
      <c r="C26" s="207">
        <v>12.510000228881836</v>
      </c>
      <c r="D26" s="207">
        <v>11.960000038146973</v>
      </c>
      <c r="E26" s="207">
        <v>11.630000114440918</v>
      </c>
      <c r="F26" s="207">
        <v>11.359999656677246</v>
      </c>
      <c r="G26" s="207">
        <v>11.220000267028809</v>
      </c>
      <c r="H26" s="207">
        <v>11.1899995803833</v>
      </c>
      <c r="I26" s="207">
        <v>11.420000076293945</v>
      </c>
      <c r="J26" s="207">
        <v>11.3100004196167</v>
      </c>
      <c r="K26" s="207">
        <v>11.140000343322754</v>
      </c>
      <c r="L26" s="207">
        <v>11.140000343322754</v>
      </c>
      <c r="M26" s="207">
        <v>11.140000343322754</v>
      </c>
      <c r="N26" s="207">
        <v>11.210000038146973</v>
      </c>
      <c r="O26" s="207">
        <v>10.960000038146973</v>
      </c>
      <c r="P26" s="207">
        <v>11.1899995803833</v>
      </c>
      <c r="Q26" s="207">
        <v>11.470000267028809</v>
      </c>
      <c r="R26" s="207">
        <v>11.619999885559082</v>
      </c>
      <c r="S26" s="207">
        <v>11.890000343322754</v>
      </c>
      <c r="T26" s="207">
        <v>11.800000190734863</v>
      </c>
      <c r="U26" s="207">
        <v>11.949999809265137</v>
      </c>
      <c r="V26" s="207">
        <v>12.09000015258789</v>
      </c>
      <c r="W26" s="207">
        <v>12.069999694824219</v>
      </c>
      <c r="X26" s="207">
        <v>12.170000076293945</v>
      </c>
      <c r="Y26" s="207">
        <v>12.420000076293945</v>
      </c>
      <c r="Z26" s="214">
        <f t="shared" si="0"/>
        <v>11.65458341439565</v>
      </c>
      <c r="AA26" s="151">
        <v>12.930000305175781</v>
      </c>
      <c r="AB26" s="152" t="s">
        <v>439</v>
      </c>
      <c r="AC26" s="2">
        <v>24</v>
      </c>
      <c r="AD26" s="151">
        <v>10.779999732971191</v>
      </c>
      <c r="AE26" s="253" t="s">
        <v>440</v>
      </c>
      <c r="AF26" s="1"/>
    </row>
    <row r="27" spans="1:32" ht="11.25" customHeight="1">
      <c r="A27" s="215">
        <v>25</v>
      </c>
      <c r="B27" s="207">
        <v>12.5</v>
      </c>
      <c r="C27" s="207">
        <v>12.779999732971191</v>
      </c>
      <c r="D27" s="207">
        <v>12.479999542236328</v>
      </c>
      <c r="E27" s="207">
        <v>12.65999984741211</v>
      </c>
      <c r="F27" s="207">
        <v>12.970000267028809</v>
      </c>
      <c r="G27" s="207">
        <v>12.479999542236328</v>
      </c>
      <c r="H27" s="207">
        <v>13.460000038146973</v>
      </c>
      <c r="I27" s="207">
        <v>14.649999618530273</v>
      </c>
      <c r="J27" s="207">
        <v>15.15999984741211</v>
      </c>
      <c r="K27" s="207">
        <v>15.720000267028809</v>
      </c>
      <c r="L27" s="207">
        <v>15.670000076293945</v>
      </c>
      <c r="M27" s="207">
        <v>15.59000015258789</v>
      </c>
      <c r="N27" s="207">
        <v>16.65999984741211</v>
      </c>
      <c r="O27" s="207">
        <v>15.899999618530273</v>
      </c>
      <c r="P27" s="207">
        <v>15.779999732971191</v>
      </c>
      <c r="Q27" s="207">
        <v>14.850000381469727</v>
      </c>
      <c r="R27" s="207">
        <v>13.869999885559082</v>
      </c>
      <c r="S27" s="207">
        <v>13.180000305175781</v>
      </c>
      <c r="T27" s="207">
        <v>13.109999656677246</v>
      </c>
      <c r="U27" s="207">
        <v>11.9399995803833</v>
      </c>
      <c r="V27" s="207">
        <v>11.369999885559082</v>
      </c>
      <c r="W27" s="207">
        <v>11.40999984741211</v>
      </c>
      <c r="X27" s="207">
        <v>10.890000343322754</v>
      </c>
      <c r="Y27" s="207">
        <v>10.600000381469727</v>
      </c>
      <c r="Z27" s="214">
        <f t="shared" si="0"/>
        <v>13.569999933242798</v>
      </c>
      <c r="AA27" s="151">
        <v>17.100000381469727</v>
      </c>
      <c r="AB27" s="152" t="s">
        <v>164</v>
      </c>
      <c r="AC27" s="2">
        <v>25</v>
      </c>
      <c r="AD27" s="151">
        <v>10.520000457763672</v>
      </c>
      <c r="AE27" s="253" t="s">
        <v>441</v>
      </c>
      <c r="AF27" s="1"/>
    </row>
    <row r="28" spans="1:32" ht="11.25" customHeight="1">
      <c r="A28" s="215">
        <v>26</v>
      </c>
      <c r="B28" s="207">
        <v>9.770000457763672</v>
      </c>
      <c r="C28" s="207">
        <v>9.5</v>
      </c>
      <c r="D28" s="207">
        <v>9.0600004196167</v>
      </c>
      <c r="E28" s="207">
        <v>8.9399995803833</v>
      </c>
      <c r="F28" s="207">
        <v>8.770000457763672</v>
      </c>
      <c r="G28" s="207">
        <v>8.760000228881836</v>
      </c>
      <c r="H28" s="207">
        <v>10.539999961853027</v>
      </c>
      <c r="I28" s="207">
        <v>12.90999984741211</v>
      </c>
      <c r="J28" s="207">
        <v>17.399999618530273</v>
      </c>
      <c r="K28" s="207">
        <v>18.43000030517578</v>
      </c>
      <c r="L28" s="207">
        <v>19.09000015258789</v>
      </c>
      <c r="M28" s="207">
        <v>20.15999984741211</v>
      </c>
      <c r="N28" s="207">
        <v>17.389999389648438</v>
      </c>
      <c r="O28" s="207">
        <v>16.989999771118164</v>
      </c>
      <c r="P28" s="207">
        <v>16.110000610351562</v>
      </c>
      <c r="Q28" s="207">
        <v>15.220000267028809</v>
      </c>
      <c r="R28" s="207">
        <v>14.210000038146973</v>
      </c>
      <c r="S28" s="207">
        <v>14.140000343322754</v>
      </c>
      <c r="T28" s="207">
        <v>13.850000381469727</v>
      </c>
      <c r="U28" s="207">
        <v>13.84000015258789</v>
      </c>
      <c r="V28" s="207">
        <v>13.630000114440918</v>
      </c>
      <c r="W28" s="207">
        <v>13.4399995803833</v>
      </c>
      <c r="X28" s="207">
        <v>13.380000114440918</v>
      </c>
      <c r="Y28" s="207">
        <v>13.149999618530273</v>
      </c>
      <c r="Z28" s="214">
        <f t="shared" si="0"/>
        <v>13.695000052452087</v>
      </c>
      <c r="AA28" s="151">
        <v>20.3700008392334</v>
      </c>
      <c r="AB28" s="152" t="s">
        <v>442</v>
      </c>
      <c r="AC28" s="2">
        <v>26</v>
      </c>
      <c r="AD28" s="151">
        <v>8.5600004196167</v>
      </c>
      <c r="AE28" s="253" t="s">
        <v>443</v>
      </c>
      <c r="AF28" s="1"/>
    </row>
    <row r="29" spans="1:32" ht="11.25" customHeight="1">
      <c r="A29" s="215">
        <v>27</v>
      </c>
      <c r="B29" s="207">
        <v>13.130000114440918</v>
      </c>
      <c r="C29" s="207">
        <v>13.050000190734863</v>
      </c>
      <c r="D29" s="207">
        <v>12.829999923706055</v>
      </c>
      <c r="E29" s="207">
        <v>12.720000267028809</v>
      </c>
      <c r="F29" s="207">
        <v>12.930000305175781</v>
      </c>
      <c r="G29" s="207">
        <v>12.800000190734863</v>
      </c>
      <c r="H29" s="207">
        <v>12.9399995803833</v>
      </c>
      <c r="I29" s="207">
        <v>13.079999923706055</v>
      </c>
      <c r="J29" s="207">
        <v>13.180000305175781</v>
      </c>
      <c r="K29" s="207">
        <v>13.920000076293945</v>
      </c>
      <c r="L29" s="207">
        <v>14.869999885559082</v>
      </c>
      <c r="M29" s="207">
        <v>14.6899995803833</v>
      </c>
      <c r="N29" s="207">
        <v>14.59000015258789</v>
      </c>
      <c r="O29" s="207">
        <v>15.5</v>
      </c>
      <c r="P29" s="207">
        <v>15.239999771118164</v>
      </c>
      <c r="Q29" s="207">
        <v>14.3100004196167</v>
      </c>
      <c r="R29" s="207">
        <v>12.59000015258789</v>
      </c>
      <c r="S29" s="207">
        <v>11.569999694824219</v>
      </c>
      <c r="T29" s="207">
        <v>10.890000343322754</v>
      </c>
      <c r="U29" s="207">
        <v>10.359999656677246</v>
      </c>
      <c r="V29" s="207">
        <v>10.890000343322754</v>
      </c>
      <c r="W29" s="207">
        <v>11.920000076293945</v>
      </c>
      <c r="X29" s="207">
        <v>11.359999656677246</v>
      </c>
      <c r="Y29" s="207">
        <v>10.630000114440918</v>
      </c>
      <c r="Z29" s="214">
        <f t="shared" si="0"/>
        <v>12.916250030199686</v>
      </c>
      <c r="AA29" s="151">
        <v>15.6899995803833</v>
      </c>
      <c r="AB29" s="152" t="s">
        <v>172</v>
      </c>
      <c r="AC29" s="2">
        <v>27</v>
      </c>
      <c r="AD29" s="151">
        <v>10.229999542236328</v>
      </c>
      <c r="AE29" s="253" t="s">
        <v>444</v>
      </c>
      <c r="AF29" s="1"/>
    </row>
    <row r="30" spans="1:32" ht="11.25" customHeight="1">
      <c r="A30" s="215">
        <v>28</v>
      </c>
      <c r="B30" s="207">
        <v>9.84000015258789</v>
      </c>
      <c r="C30" s="207">
        <v>9.75</v>
      </c>
      <c r="D30" s="207">
        <v>9.520000457763672</v>
      </c>
      <c r="E30" s="207">
        <v>9.300000190734863</v>
      </c>
      <c r="F30" s="207">
        <v>9.09000015258789</v>
      </c>
      <c r="G30" s="207">
        <v>8.829999923706055</v>
      </c>
      <c r="H30" s="207">
        <v>9.970000267028809</v>
      </c>
      <c r="I30" s="207">
        <v>12.819999694824219</v>
      </c>
      <c r="J30" s="207">
        <v>15.960000038146973</v>
      </c>
      <c r="K30" s="207">
        <v>17.170000076293945</v>
      </c>
      <c r="L30" s="207">
        <v>17.1299991607666</v>
      </c>
      <c r="M30" s="207">
        <v>17.600000381469727</v>
      </c>
      <c r="N30" s="207">
        <v>17.579999923706055</v>
      </c>
      <c r="O30" s="207">
        <v>15.449999809265137</v>
      </c>
      <c r="P30" s="207">
        <v>14.65999984741211</v>
      </c>
      <c r="Q30" s="207">
        <v>13.260000228881836</v>
      </c>
      <c r="R30" s="207">
        <v>11.649999618530273</v>
      </c>
      <c r="S30" s="207">
        <v>10.770000457763672</v>
      </c>
      <c r="T30" s="207">
        <v>10.979999542236328</v>
      </c>
      <c r="U30" s="207">
        <v>11.399999618530273</v>
      </c>
      <c r="V30" s="207">
        <v>11.329999923706055</v>
      </c>
      <c r="W30" s="207">
        <v>11.100000381469727</v>
      </c>
      <c r="X30" s="207">
        <v>11.819999694824219</v>
      </c>
      <c r="Y30" s="207">
        <v>13.0600004196167</v>
      </c>
      <c r="Z30" s="214">
        <f t="shared" si="0"/>
        <v>12.50166666507721</v>
      </c>
      <c r="AA30" s="151">
        <v>18.760000228881836</v>
      </c>
      <c r="AB30" s="152" t="s">
        <v>306</v>
      </c>
      <c r="AC30" s="2">
        <v>28</v>
      </c>
      <c r="AD30" s="151">
        <v>8.699999809265137</v>
      </c>
      <c r="AE30" s="253" t="s">
        <v>445</v>
      </c>
      <c r="AF30" s="1"/>
    </row>
    <row r="31" spans="1:32" ht="11.25" customHeight="1">
      <c r="A31" s="215">
        <v>29</v>
      </c>
      <c r="B31" s="207">
        <v>13.479999542236328</v>
      </c>
      <c r="C31" s="207">
        <v>14.220000267028809</v>
      </c>
      <c r="D31" s="207">
        <v>14.550000190734863</v>
      </c>
      <c r="E31" s="207">
        <v>14.359999656677246</v>
      </c>
      <c r="F31" s="207">
        <v>14.260000228881836</v>
      </c>
      <c r="G31" s="207">
        <v>14.529999732971191</v>
      </c>
      <c r="H31" s="207">
        <v>14.770000457763672</v>
      </c>
      <c r="I31" s="207">
        <v>15.220000267028809</v>
      </c>
      <c r="J31" s="207">
        <v>15.949999809265137</v>
      </c>
      <c r="K31" s="207">
        <v>17.030000686645508</v>
      </c>
      <c r="L31" s="207">
        <v>17.889999389648438</v>
      </c>
      <c r="M31" s="207">
        <v>18.68000030517578</v>
      </c>
      <c r="N31" s="207">
        <v>18.959999084472656</v>
      </c>
      <c r="O31" s="207">
        <v>18.780000686645508</v>
      </c>
      <c r="P31" s="207">
        <v>16.65999984741211</v>
      </c>
      <c r="Q31" s="207">
        <v>15.350000381469727</v>
      </c>
      <c r="R31" s="207">
        <v>13.779999732971191</v>
      </c>
      <c r="S31" s="207">
        <v>13.229999542236328</v>
      </c>
      <c r="T31" s="207">
        <v>13.15999984741211</v>
      </c>
      <c r="U31" s="207">
        <v>15.859999656677246</v>
      </c>
      <c r="V31" s="207">
        <v>14.619999885559082</v>
      </c>
      <c r="W31" s="207">
        <v>13.630000114440918</v>
      </c>
      <c r="X31" s="207">
        <v>15.470000267028809</v>
      </c>
      <c r="Y31" s="207">
        <v>13.970000267028809</v>
      </c>
      <c r="Z31" s="214">
        <f t="shared" si="0"/>
        <v>15.350416660308838</v>
      </c>
      <c r="AA31" s="151">
        <v>19.280000686645508</v>
      </c>
      <c r="AB31" s="152" t="s">
        <v>446</v>
      </c>
      <c r="AC31" s="2">
        <v>29</v>
      </c>
      <c r="AD31" s="151">
        <v>12.979999542236328</v>
      </c>
      <c r="AE31" s="253" t="s">
        <v>447</v>
      </c>
      <c r="AF31" s="1"/>
    </row>
    <row r="32" spans="1:32" ht="11.25" customHeight="1">
      <c r="A32" s="215">
        <v>30</v>
      </c>
      <c r="B32" s="207">
        <v>12.430000305175781</v>
      </c>
      <c r="C32" s="207">
        <v>12.289999961853027</v>
      </c>
      <c r="D32" s="207">
        <v>12.329999923706055</v>
      </c>
      <c r="E32" s="207">
        <v>12.079999923706055</v>
      </c>
      <c r="F32" s="207">
        <v>11.079999923706055</v>
      </c>
      <c r="G32" s="207">
        <v>11.210000038146973</v>
      </c>
      <c r="H32" s="207">
        <v>11.109999656677246</v>
      </c>
      <c r="I32" s="207">
        <v>13.760000228881836</v>
      </c>
      <c r="J32" s="207">
        <v>14.930000305175781</v>
      </c>
      <c r="K32" s="207">
        <v>15.1899995803833</v>
      </c>
      <c r="L32" s="207">
        <v>15.039999961853027</v>
      </c>
      <c r="M32" s="207">
        <v>14.710000038146973</v>
      </c>
      <c r="N32" s="207">
        <v>14.460000038146973</v>
      </c>
      <c r="O32" s="207">
        <v>14.65999984741211</v>
      </c>
      <c r="P32" s="207">
        <v>14.15999984741211</v>
      </c>
      <c r="Q32" s="207">
        <v>13.34000015258789</v>
      </c>
      <c r="R32" s="207">
        <v>11.520000457763672</v>
      </c>
      <c r="S32" s="207">
        <v>10.59000015258789</v>
      </c>
      <c r="T32" s="207">
        <v>9.949999809265137</v>
      </c>
      <c r="U32" s="207">
        <v>9.850000381469727</v>
      </c>
      <c r="V32" s="207">
        <v>10.470000267028809</v>
      </c>
      <c r="W32" s="207">
        <v>11.619999885559082</v>
      </c>
      <c r="X32" s="207">
        <v>11.170000076293945</v>
      </c>
      <c r="Y32" s="207">
        <v>11.470000267028809</v>
      </c>
      <c r="Z32" s="214">
        <f t="shared" si="0"/>
        <v>12.475833376248678</v>
      </c>
      <c r="AA32" s="151">
        <v>15.710000038146973</v>
      </c>
      <c r="AB32" s="152" t="s">
        <v>448</v>
      </c>
      <c r="AC32" s="2">
        <v>30</v>
      </c>
      <c r="AD32" s="151">
        <v>9.729999542236328</v>
      </c>
      <c r="AE32" s="253" t="s">
        <v>449</v>
      </c>
      <c r="AF32" s="1"/>
    </row>
    <row r="33" spans="1:32" ht="11.25" customHeight="1">
      <c r="A33" s="215">
        <v>31</v>
      </c>
      <c r="B33" s="207">
        <v>10.729999542236328</v>
      </c>
      <c r="C33" s="207">
        <v>10.319999694824219</v>
      </c>
      <c r="D33" s="207">
        <v>9.989999771118164</v>
      </c>
      <c r="E33" s="207">
        <v>10.609999656677246</v>
      </c>
      <c r="F33" s="207">
        <v>10.390000343322754</v>
      </c>
      <c r="G33" s="207">
        <v>10.9399995803833</v>
      </c>
      <c r="H33" s="207">
        <v>11.979999542236328</v>
      </c>
      <c r="I33" s="207">
        <v>14.4399995803833</v>
      </c>
      <c r="J33" s="207">
        <v>16.350000381469727</v>
      </c>
      <c r="K33" s="207">
        <v>16.979999542236328</v>
      </c>
      <c r="L33" s="207">
        <v>17.290000915527344</v>
      </c>
      <c r="M33" s="207">
        <v>17.440000534057617</v>
      </c>
      <c r="N33" s="207">
        <v>16.899999618530273</v>
      </c>
      <c r="O33" s="207">
        <v>16.239999771118164</v>
      </c>
      <c r="P33" s="207">
        <v>15.859999656677246</v>
      </c>
      <c r="Q33" s="207">
        <v>15.010000228881836</v>
      </c>
      <c r="R33" s="207">
        <v>12.9399995803833</v>
      </c>
      <c r="S33" s="207">
        <v>11.8100004196167</v>
      </c>
      <c r="T33" s="207">
        <v>11.59000015258789</v>
      </c>
      <c r="U33" s="207">
        <v>11.430000305175781</v>
      </c>
      <c r="V33" s="207">
        <v>11.260000228881836</v>
      </c>
      <c r="W33" s="207">
        <v>11.329999923706055</v>
      </c>
      <c r="X33" s="207">
        <v>11</v>
      </c>
      <c r="Y33" s="207">
        <v>10.119999885559082</v>
      </c>
      <c r="Z33" s="214">
        <f t="shared" si="0"/>
        <v>13.039583285649618</v>
      </c>
      <c r="AA33" s="151">
        <v>18.15999984741211</v>
      </c>
      <c r="AB33" s="152" t="s">
        <v>450</v>
      </c>
      <c r="AC33" s="2">
        <v>31</v>
      </c>
      <c r="AD33" s="151">
        <v>9.9399995803833</v>
      </c>
      <c r="AE33" s="253" t="s">
        <v>451</v>
      </c>
      <c r="AF33" s="1"/>
    </row>
    <row r="34" spans="1:32" ht="15" customHeight="1">
      <c r="A34" s="216" t="s">
        <v>68</v>
      </c>
      <c r="B34" s="217">
        <f aca="true" t="shared" si="1" ref="B34:Q34">AVERAGE(B3:B33)</f>
        <v>13.491612926606209</v>
      </c>
      <c r="C34" s="217">
        <f t="shared" si="1"/>
        <v>13.393548503998787</v>
      </c>
      <c r="D34" s="217">
        <f t="shared" si="1"/>
        <v>13.19870961096979</v>
      </c>
      <c r="E34" s="217">
        <f t="shared" si="1"/>
        <v>13.286451524303805</v>
      </c>
      <c r="F34" s="217">
        <f t="shared" si="1"/>
        <v>13.23516144291047</v>
      </c>
      <c r="G34" s="217">
        <f t="shared" si="1"/>
        <v>13.357419383141302</v>
      </c>
      <c r="H34" s="217">
        <f t="shared" si="1"/>
        <v>14.280967804693407</v>
      </c>
      <c r="I34" s="217">
        <f t="shared" si="1"/>
        <v>15.668709662652784</v>
      </c>
      <c r="J34" s="217">
        <f t="shared" si="1"/>
        <v>16.816129007647113</v>
      </c>
      <c r="K34" s="217">
        <f t="shared" si="1"/>
        <v>17.438064575195312</v>
      </c>
      <c r="L34" s="217">
        <f t="shared" si="1"/>
        <v>17.87322582737092</v>
      </c>
      <c r="M34" s="217">
        <f t="shared" si="1"/>
        <v>18.082903277489446</v>
      </c>
      <c r="N34" s="217">
        <f t="shared" si="1"/>
        <v>17.917741775512695</v>
      </c>
      <c r="O34" s="217">
        <f t="shared" si="1"/>
        <v>17.393548503998787</v>
      </c>
      <c r="P34" s="217">
        <f t="shared" si="1"/>
        <v>16.638709652808405</v>
      </c>
      <c r="Q34" s="217">
        <f t="shared" si="1"/>
        <v>15.834193568075857</v>
      </c>
      <c r="R34" s="217">
        <f>AVERAGE(R3:R33)</f>
        <v>14.878709639272381</v>
      </c>
      <c r="S34" s="217">
        <f aca="true" t="shared" si="2" ref="S34:Y34">AVERAGE(S3:S33)</f>
        <v>14.263548451085244</v>
      </c>
      <c r="T34" s="217">
        <f t="shared" si="2"/>
        <v>13.932580732530162</v>
      </c>
      <c r="U34" s="217">
        <f t="shared" si="2"/>
        <v>13.862903164279077</v>
      </c>
      <c r="V34" s="217">
        <f t="shared" si="2"/>
        <v>13.621935475257136</v>
      </c>
      <c r="W34" s="217">
        <f t="shared" si="2"/>
        <v>13.481290140459615</v>
      </c>
      <c r="X34" s="217">
        <f t="shared" si="2"/>
        <v>13.503548437549222</v>
      </c>
      <c r="Y34" s="217">
        <f t="shared" si="2"/>
        <v>13.457096838182018</v>
      </c>
      <c r="Z34" s="217">
        <f>AVERAGE(B3:Y33)</f>
        <v>14.95452958024958</v>
      </c>
      <c r="AA34" s="218">
        <f>(AVERAGE(最高))</f>
        <v>19.12967755717616</v>
      </c>
      <c r="AB34" s="219"/>
      <c r="AC34" s="220"/>
      <c r="AD34" s="218">
        <f>(AVERAGE(最低))</f>
        <v>11.654193632064327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23.84000015258789</v>
      </c>
      <c r="C46" s="3">
        <v>10</v>
      </c>
      <c r="D46" s="159" t="s">
        <v>164</v>
      </c>
      <c r="E46" s="197"/>
      <c r="F46" s="156"/>
      <c r="G46" s="157">
        <f>MIN(最低)</f>
        <v>8.479999542236328</v>
      </c>
      <c r="H46" s="3">
        <v>15</v>
      </c>
      <c r="I46" s="255" t="s">
        <v>430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8.949999809265137</v>
      </c>
      <c r="C3" s="207">
        <v>8.84000015258789</v>
      </c>
      <c r="D3" s="207">
        <v>8.890000343322754</v>
      </c>
      <c r="E3" s="207">
        <v>7.929999828338623</v>
      </c>
      <c r="F3" s="207">
        <v>7.800000190734863</v>
      </c>
      <c r="G3" s="207">
        <v>7.860000133514404</v>
      </c>
      <c r="H3" s="207">
        <v>9.729999542236328</v>
      </c>
      <c r="I3" s="207">
        <v>12.199999809265137</v>
      </c>
      <c r="J3" s="207">
        <v>16.799999237060547</v>
      </c>
      <c r="K3" s="207">
        <v>17.610000610351562</v>
      </c>
      <c r="L3" s="207">
        <v>17.440000534057617</v>
      </c>
      <c r="M3" s="207">
        <v>18.100000381469727</v>
      </c>
      <c r="N3" s="207">
        <v>18.06999969482422</v>
      </c>
      <c r="O3" s="207">
        <v>16.510000228881836</v>
      </c>
      <c r="P3" s="207">
        <v>14.789999961853027</v>
      </c>
      <c r="Q3" s="207">
        <v>13.819999694824219</v>
      </c>
      <c r="R3" s="207">
        <v>12.930000305175781</v>
      </c>
      <c r="S3" s="207">
        <v>11.84000015258789</v>
      </c>
      <c r="T3" s="207">
        <v>11.920000076293945</v>
      </c>
      <c r="U3" s="207">
        <v>11.880000114440918</v>
      </c>
      <c r="V3" s="207">
        <v>9.859999656677246</v>
      </c>
      <c r="W3" s="207">
        <v>11.109999656677246</v>
      </c>
      <c r="X3" s="207">
        <v>9.710000038146973</v>
      </c>
      <c r="Y3" s="207">
        <v>11.180000305175781</v>
      </c>
      <c r="Z3" s="214">
        <f aca="true" t="shared" si="0" ref="Z3:Z32">AVERAGE(B3:Y3)</f>
        <v>12.323750019073486</v>
      </c>
      <c r="AA3" s="151">
        <v>18.790000915527344</v>
      </c>
      <c r="AB3" s="152" t="s">
        <v>158</v>
      </c>
      <c r="AC3" s="2">
        <v>1</v>
      </c>
      <c r="AD3" s="151">
        <v>7.590000152587891</v>
      </c>
      <c r="AE3" s="253" t="s">
        <v>241</v>
      </c>
      <c r="AF3" s="1"/>
    </row>
    <row r="4" spans="1:32" ht="11.25" customHeight="1">
      <c r="A4" s="215">
        <v>2</v>
      </c>
      <c r="B4" s="207">
        <v>11.270000457763672</v>
      </c>
      <c r="C4" s="207">
        <v>11.0600004196167</v>
      </c>
      <c r="D4" s="207">
        <v>10.779999732971191</v>
      </c>
      <c r="E4" s="207">
        <v>11.039999961853027</v>
      </c>
      <c r="F4" s="207">
        <v>11.0600004196167</v>
      </c>
      <c r="G4" s="207">
        <v>11.260000228881836</v>
      </c>
      <c r="H4" s="207">
        <v>11.3100004196167</v>
      </c>
      <c r="I4" s="207">
        <v>12</v>
      </c>
      <c r="J4" s="207">
        <v>13.079999923706055</v>
      </c>
      <c r="K4" s="207">
        <v>14.079999923706055</v>
      </c>
      <c r="L4" s="207">
        <v>14.239999771118164</v>
      </c>
      <c r="M4" s="207">
        <v>13.8100004196167</v>
      </c>
      <c r="N4" s="207">
        <v>13.829999923706055</v>
      </c>
      <c r="O4" s="207">
        <v>13.829999923706055</v>
      </c>
      <c r="P4" s="207">
        <v>13.119999885559082</v>
      </c>
      <c r="Q4" s="207">
        <v>12.399999618530273</v>
      </c>
      <c r="R4" s="207">
        <v>11.170000076293945</v>
      </c>
      <c r="S4" s="208">
        <v>9.789999961853027</v>
      </c>
      <c r="T4" s="207">
        <v>9.670000076293945</v>
      </c>
      <c r="U4" s="207">
        <v>9.239999771118164</v>
      </c>
      <c r="V4" s="207">
        <v>9.09000015258789</v>
      </c>
      <c r="W4" s="207">
        <v>8.649999618530273</v>
      </c>
      <c r="X4" s="207">
        <v>8.960000038146973</v>
      </c>
      <c r="Y4" s="207">
        <v>8.289999961853027</v>
      </c>
      <c r="Z4" s="214">
        <f t="shared" si="0"/>
        <v>11.37625002861023</v>
      </c>
      <c r="AA4" s="151">
        <v>15.199999809265137</v>
      </c>
      <c r="AB4" s="152" t="s">
        <v>357</v>
      </c>
      <c r="AC4" s="2">
        <v>2</v>
      </c>
      <c r="AD4" s="151">
        <v>8.260000228881836</v>
      </c>
      <c r="AE4" s="253" t="s">
        <v>23</v>
      </c>
      <c r="AF4" s="1"/>
    </row>
    <row r="5" spans="1:32" ht="11.25" customHeight="1">
      <c r="A5" s="215">
        <v>3</v>
      </c>
      <c r="B5" s="207">
        <v>8.520000457763672</v>
      </c>
      <c r="C5" s="207">
        <v>8.510000228881836</v>
      </c>
      <c r="D5" s="207">
        <v>8.649999618530273</v>
      </c>
      <c r="E5" s="207">
        <v>8.609999656677246</v>
      </c>
      <c r="F5" s="207">
        <v>8.289999961853027</v>
      </c>
      <c r="G5" s="207">
        <v>8.729999542236328</v>
      </c>
      <c r="H5" s="207">
        <v>10.489999771118164</v>
      </c>
      <c r="I5" s="207">
        <v>12.40999984741211</v>
      </c>
      <c r="J5" s="207">
        <v>14.229999542236328</v>
      </c>
      <c r="K5" s="207">
        <v>16.520000457763672</v>
      </c>
      <c r="L5" s="207">
        <v>15.880000114440918</v>
      </c>
      <c r="M5" s="207">
        <v>16.100000381469727</v>
      </c>
      <c r="N5" s="207">
        <v>15.3100004196167</v>
      </c>
      <c r="O5" s="207">
        <v>14.75</v>
      </c>
      <c r="P5" s="207">
        <v>13.199999809265137</v>
      </c>
      <c r="Q5" s="207">
        <v>12.130000114440918</v>
      </c>
      <c r="R5" s="207">
        <v>10.979999542236328</v>
      </c>
      <c r="S5" s="207">
        <v>9.890000343322754</v>
      </c>
      <c r="T5" s="207">
        <v>9.34000015258789</v>
      </c>
      <c r="U5" s="207">
        <v>8.529999732971191</v>
      </c>
      <c r="V5" s="207">
        <v>7.940000057220459</v>
      </c>
      <c r="W5" s="207">
        <v>7.400000095367432</v>
      </c>
      <c r="X5" s="207">
        <v>7.690000057220459</v>
      </c>
      <c r="Y5" s="207">
        <v>8.039999961853027</v>
      </c>
      <c r="Z5" s="214">
        <f t="shared" si="0"/>
        <v>10.9224999944369</v>
      </c>
      <c r="AA5" s="151">
        <v>17.020000457763672</v>
      </c>
      <c r="AB5" s="152" t="s">
        <v>452</v>
      </c>
      <c r="AC5" s="2">
        <v>3</v>
      </c>
      <c r="AD5" s="151">
        <v>7.21999979019165</v>
      </c>
      <c r="AE5" s="253" t="s">
        <v>453</v>
      </c>
      <c r="AF5" s="1"/>
    </row>
    <row r="6" spans="1:32" ht="11.25" customHeight="1">
      <c r="A6" s="215">
        <v>4</v>
      </c>
      <c r="B6" s="207">
        <v>8.140000343322754</v>
      </c>
      <c r="C6" s="207">
        <v>7.909999847412109</v>
      </c>
      <c r="D6" s="207">
        <v>8.180000305175781</v>
      </c>
      <c r="E6" s="207">
        <v>7.96999979019165</v>
      </c>
      <c r="F6" s="207">
        <v>7.949999809265137</v>
      </c>
      <c r="G6" s="207">
        <v>8.319999694824219</v>
      </c>
      <c r="H6" s="207">
        <v>9.970000267028809</v>
      </c>
      <c r="I6" s="207">
        <v>12.239999771118164</v>
      </c>
      <c r="J6" s="207">
        <v>14.3100004196167</v>
      </c>
      <c r="K6" s="207">
        <v>16.260000228881836</v>
      </c>
      <c r="L6" s="207">
        <v>15.59000015258789</v>
      </c>
      <c r="M6" s="207">
        <v>15.75</v>
      </c>
      <c r="N6" s="207">
        <v>15.770000457763672</v>
      </c>
      <c r="O6" s="207">
        <v>15.5</v>
      </c>
      <c r="P6" s="207">
        <v>15.140000343322754</v>
      </c>
      <c r="Q6" s="207">
        <v>14.25</v>
      </c>
      <c r="R6" s="207">
        <v>12.84000015258789</v>
      </c>
      <c r="S6" s="207">
        <v>11.84000015258789</v>
      </c>
      <c r="T6" s="207">
        <v>10.920000076293945</v>
      </c>
      <c r="U6" s="207">
        <v>11.34000015258789</v>
      </c>
      <c r="V6" s="207">
        <v>11.460000038146973</v>
      </c>
      <c r="W6" s="207">
        <v>12.319999694824219</v>
      </c>
      <c r="X6" s="207">
        <v>12.979999542236328</v>
      </c>
      <c r="Y6" s="207">
        <v>11.710000038146973</v>
      </c>
      <c r="Z6" s="214">
        <f t="shared" si="0"/>
        <v>12.027500053246817</v>
      </c>
      <c r="AA6" s="151">
        <v>16.65999984741211</v>
      </c>
      <c r="AB6" s="152" t="s">
        <v>454</v>
      </c>
      <c r="AC6" s="2">
        <v>4</v>
      </c>
      <c r="AD6" s="151">
        <v>7.809999942779541</v>
      </c>
      <c r="AE6" s="253" t="s">
        <v>150</v>
      </c>
      <c r="AF6" s="1"/>
    </row>
    <row r="7" spans="1:32" ht="11.25" customHeight="1">
      <c r="A7" s="215">
        <v>5</v>
      </c>
      <c r="B7" s="207">
        <v>11.989999771118164</v>
      </c>
      <c r="C7" s="207">
        <v>11.710000038146973</v>
      </c>
      <c r="D7" s="207">
        <v>11.1899995803833</v>
      </c>
      <c r="E7" s="207">
        <v>11.729999542236328</v>
      </c>
      <c r="F7" s="207">
        <v>11.640000343322754</v>
      </c>
      <c r="G7" s="207">
        <v>11.6899995803833</v>
      </c>
      <c r="H7" s="207">
        <v>11.800000190734863</v>
      </c>
      <c r="I7" s="207">
        <v>13.430000305175781</v>
      </c>
      <c r="J7" s="207">
        <v>15.359999656677246</v>
      </c>
      <c r="K7" s="207">
        <v>16.18000030517578</v>
      </c>
      <c r="L7" s="207">
        <v>15.9399995803833</v>
      </c>
      <c r="M7" s="207">
        <v>16.25</v>
      </c>
      <c r="N7" s="207">
        <v>16.18000030517578</v>
      </c>
      <c r="O7" s="207">
        <v>15.8100004196167</v>
      </c>
      <c r="P7" s="207">
        <v>15.699999809265137</v>
      </c>
      <c r="Q7" s="207">
        <v>14.40999984741211</v>
      </c>
      <c r="R7" s="207">
        <v>12.850000381469727</v>
      </c>
      <c r="S7" s="207">
        <v>12.75</v>
      </c>
      <c r="T7" s="207">
        <v>12.380000114440918</v>
      </c>
      <c r="U7" s="207">
        <v>11.6899995803833</v>
      </c>
      <c r="V7" s="207">
        <v>11.25</v>
      </c>
      <c r="W7" s="207">
        <v>10.880000114440918</v>
      </c>
      <c r="X7" s="207">
        <v>10.65999984741211</v>
      </c>
      <c r="Y7" s="207">
        <v>10.819999694824219</v>
      </c>
      <c r="Z7" s="214">
        <f t="shared" si="0"/>
        <v>13.09541662534078</v>
      </c>
      <c r="AA7" s="151">
        <v>16.690000534057617</v>
      </c>
      <c r="AB7" s="152" t="s">
        <v>455</v>
      </c>
      <c r="AC7" s="2">
        <v>5</v>
      </c>
      <c r="AD7" s="151">
        <v>10.5600004196167</v>
      </c>
      <c r="AE7" s="253" t="s">
        <v>456</v>
      </c>
      <c r="AF7" s="1"/>
    </row>
    <row r="8" spans="1:32" ht="11.25" customHeight="1">
      <c r="A8" s="215">
        <v>6</v>
      </c>
      <c r="B8" s="207">
        <v>10.649999618530273</v>
      </c>
      <c r="C8" s="207">
        <v>10.569999694824219</v>
      </c>
      <c r="D8" s="207">
        <v>10.359999656677246</v>
      </c>
      <c r="E8" s="207">
        <v>10.529999732971191</v>
      </c>
      <c r="F8" s="207">
        <v>11.210000038146973</v>
      </c>
      <c r="G8" s="207">
        <v>10.75</v>
      </c>
      <c r="H8" s="207">
        <v>11.350000381469727</v>
      </c>
      <c r="I8" s="207">
        <v>13.630000114440918</v>
      </c>
      <c r="J8" s="207">
        <v>16.610000610351562</v>
      </c>
      <c r="K8" s="207">
        <v>16.950000762939453</v>
      </c>
      <c r="L8" s="207">
        <v>17.25</v>
      </c>
      <c r="M8" s="207">
        <v>18.020000457763672</v>
      </c>
      <c r="N8" s="207">
        <v>17.530000686645508</v>
      </c>
      <c r="O8" s="207">
        <v>17.18000030517578</v>
      </c>
      <c r="P8" s="207">
        <v>16.940000534057617</v>
      </c>
      <c r="Q8" s="207">
        <v>15.859999656677246</v>
      </c>
      <c r="R8" s="207">
        <v>15.3100004196167</v>
      </c>
      <c r="S8" s="207">
        <v>15.329999923706055</v>
      </c>
      <c r="T8" s="207">
        <v>15.539999961853027</v>
      </c>
      <c r="U8" s="207">
        <v>15.720000267028809</v>
      </c>
      <c r="V8" s="207">
        <v>15.300000190734863</v>
      </c>
      <c r="W8" s="207">
        <v>14.65999984741211</v>
      </c>
      <c r="X8" s="207">
        <v>14.989999771118164</v>
      </c>
      <c r="Y8" s="207">
        <v>15.199999809265137</v>
      </c>
      <c r="Z8" s="214">
        <f t="shared" si="0"/>
        <v>14.476666768391928</v>
      </c>
      <c r="AA8" s="151">
        <v>18.729999542236328</v>
      </c>
      <c r="AB8" s="152" t="s">
        <v>457</v>
      </c>
      <c r="AC8" s="2">
        <v>6</v>
      </c>
      <c r="AD8" s="151">
        <v>10.1899995803833</v>
      </c>
      <c r="AE8" s="253" t="s">
        <v>458</v>
      </c>
      <c r="AF8" s="1"/>
    </row>
    <row r="9" spans="1:32" ht="11.25" customHeight="1">
      <c r="A9" s="215">
        <v>7</v>
      </c>
      <c r="B9" s="207">
        <v>15.430000305175781</v>
      </c>
      <c r="C9" s="207">
        <v>15.859999656677246</v>
      </c>
      <c r="D9" s="207">
        <v>15.270000457763672</v>
      </c>
      <c r="E9" s="207">
        <v>14.949999809265137</v>
      </c>
      <c r="F9" s="207">
        <v>14.180000305175781</v>
      </c>
      <c r="G9" s="207">
        <v>14.420000076293945</v>
      </c>
      <c r="H9" s="207">
        <v>13.6899995803833</v>
      </c>
      <c r="I9" s="207">
        <v>13.960000038146973</v>
      </c>
      <c r="J9" s="207">
        <v>14.050000190734863</v>
      </c>
      <c r="K9" s="207">
        <v>15.210000038146973</v>
      </c>
      <c r="L9" s="207">
        <v>16.81999969482422</v>
      </c>
      <c r="M9" s="207">
        <v>19.110000610351562</v>
      </c>
      <c r="N9" s="207">
        <v>16.860000610351562</v>
      </c>
      <c r="O9" s="207">
        <v>16.540000915527344</v>
      </c>
      <c r="P9" s="207">
        <v>16.020000457763672</v>
      </c>
      <c r="Q9" s="207">
        <v>15.75</v>
      </c>
      <c r="R9" s="207">
        <v>11.479999542236328</v>
      </c>
      <c r="S9" s="207">
        <v>9.710000038146973</v>
      </c>
      <c r="T9" s="207">
        <v>7.260000228881836</v>
      </c>
      <c r="U9" s="207">
        <v>6.389999866485596</v>
      </c>
      <c r="V9" s="207">
        <v>5.214000225067139</v>
      </c>
      <c r="W9" s="207">
        <v>4.552000045776367</v>
      </c>
      <c r="X9" s="207">
        <v>4.2170000076293945</v>
      </c>
      <c r="Y9" s="207">
        <v>3.9230000972747803</v>
      </c>
      <c r="Z9" s="214">
        <f t="shared" si="0"/>
        <v>12.536083449920019</v>
      </c>
      <c r="AA9" s="151">
        <v>19.670000076293945</v>
      </c>
      <c r="AB9" s="152" t="s">
        <v>423</v>
      </c>
      <c r="AC9" s="2">
        <v>7</v>
      </c>
      <c r="AD9" s="151">
        <v>3.828000068664551</v>
      </c>
      <c r="AE9" s="253" t="s">
        <v>99</v>
      </c>
      <c r="AF9" s="1"/>
    </row>
    <row r="10" spans="1:32" ht="11.25" customHeight="1">
      <c r="A10" s="215">
        <v>8</v>
      </c>
      <c r="B10" s="207">
        <v>3.6080000400543213</v>
      </c>
      <c r="C10" s="207">
        <v>3.755000114440918</v>
      </c>
      <c r="D10" s="207">
        <v>3.691999912261963</v>
      </c>
      <c r="E10" s="207">
        <v>3.61899995803833</v>
      </c>
      <c r="F10" s="207">
        <v>3.734999895095825</v>
      </c>
      <c r="G10" s="207">
        <v>4.01800012588501</v>
      </c>
      <c r="H10" s="207">
        <v>6.171000003814697</v>
      </c>
      <c r="I10" s="207">
        <v>11.829999923706055</v>
      </c>
      <c r="J10" s="207">
        <v>13.4399995803833</v>
      </c>
      <c r="K10" s="207">
        <v>15.239999771118164</v>
      </c>
      <c r="L10" s="207">
        <v>15.6899995803833</v>
      </c>
      <c r="M10" s="207">
        <v>15.010000228881836</v>
      </c>
      <c r="N10" s="207">
        <v>15.15999984741211</v>
      </c>
      <c r="O10" s="207">
        <v>13.0600004196167</v>
      </c>
      <c r="P10" s="207">
        <v>13.300000190734863</v>
      </c>
      <c r="Q10" s="207">
        <v>10.550000190734863</v>
      </c>
      <c r="R10" s="207">
        <v>9.270000457763672</v>
      </c>
      <c r="S10" s="207">
        <v>8.899999618530273</v>
      </c>
      <c r="T10" s="207">
        <v>8.729999542236328</v>
      </c>
      <c r="U10" s="207">
        <v>9.010000228881836</v>
      </c>
      <c r="V10" s="207">
        <v>8.539999961853027</v>
      </c>
      <c r="W10" s="207">
        <v>8.270000457763672</v>
      </c>
      <c r="X10" s="207">
        <v>7.550000190734863</v>
      </c>
      <c r="Y10" s="207">
        <v>8.380000114440918</v>
      </c>
      <c r="Z10" s="214">
        <f t="shared" si="0"/>
        <v>9.188666681448618</v>
      </c>
      <c r="AA10" s="151">
        <v>16.350000381469727</v>
      </c>
      <c r="AB10" s="152" t="s">
        <v>459</v>
      </c>
      <c r="AC10" s="2">
        <v>8</v>
      </c>
      <c r="AD10" s="151">
        <v>3.303999900817871</v>
      </c>
      <c r="AE10" s="253" t="s">
        <v>460</v>
      </c>
      <c r="AF10" s="1"/>
    </row>
    <row r="11" spans="1:32" ht="11.25" customHeight="1">
      <c r="A11" s="215">
        <v>9</v>
      </c>
      <c r="B11" s="207">
        <v>7.809999942779541</v>
      </c>
      <c r="C11" s="207">
        <v>7.869999885559082</v>
      </c>
      <c r="D11" s="207">
        <v>7.659999847412109</v>
      </c>
      <c r="E11" s="207">
        <v>7.650000095367432</v>
      </c>
      <c r="F11" s="207">
        <v>7.539999961853027</v>
      </c>
      <c r="G11" s="207">
        <v>7.199999809265137</v>
      </c>
      <c r="H11" s="207">
        <v>8.479999542236328</v>
      </c>
      <c r="I11" s="207">
        <v>13.390000343322754</v>
      </c>
      <c r="J11" s="207">
        <v>15.65999984741211</v>
      </c>
      <c r="K11" s="207">
        <v>16.209999084472656</v>
      </c>
      <c r="L11" s="207">
        <v>17.81999969482422</v>
      </c>
      <c r="M11" s="207">
        <v>17.469999313354492</v>
      </c>
      <c r="N11" s="207">
        <v>16.010000228881836</v>
      </c>
      <c r="O11" s="207">
        <v>14.789999961853027</v>
      </c>
      <c r="P11" s="207">
        <v>12.970000267028809</v>
      </c>
      <c r="Q11" s="207">
        <v>12.710000038146973</v>
      </c>
      <c r="R11" s="207">
        <v>11.59000015258789</v>
      </c>
      <c r="S11" s="207">
        <v>11.350000381469727</v>
      </c>
      <c r="T11" s="207">
        <v>10.4399995803833</v>
      </c>
      <c r="U11" s="207">
        <v>10.84000015258789</v>
      </c>
      <c r="V11" s="207">
        <v>10.239999771118164</v>
      </c>
      <c r="W11" s="207">
        <v>11.270000457763672</v>
      </c>
      <c r="X11" s="207">
        <v>13.470000267028809</v>
      </c>
      <c r="Y11" s="207">
        <v>13.680000305175781</v>
      </c>
      <c r="Z11" s="214">
        <f t="shared" si="0"/>
        <v>11.838333288828531</v>
      </c>
      <c r="AA11" s="151">
        <v>17.84000015258789</v>
      </c>
      <c r="AB11" s="152" t="s">
        <v>317</v>
      </c>
      <c r="AC11" s="2">
        <v>9</v>
      </c>
      <c r="AD11" s="151">
        <v>7.059999942779541</v>
      </c>
      <c r="AE11" s="253" t="s">
        <v>461</v>
      </c>
      <c r="AF11" s="1"/>
    </row>
    <row r="12" spans="1:32" ht="11.25" customHeight="1">
      <c r="A12" s="223">
        <v>10</v>
      </c>
      <c r="B12" s="209">
        <v>12.069999694824219</v>
      </c>
      <c r="C12" s="209">
        <v>11.520000457763672</v>
      </c>
      <c r="D12" s="209">
        <v>11.489999771118164</v>
      </c>
      <c r="E12" s="209">
        <v>10.300000190734863</v>
      </c>
      <c r="F12" s="209">
        <v>10.279999732971191</v>
      </c>
      <c r="G12" s="209">
        <v>9.739999771118164</v>
      </c>
      <c r="H12" s="209">
        <v>11.399999618530273</v>
      </c>
      <c r="I12" s="209">
        <v>14.329999923706055</v>
      </c>
      <c r="J12" s="209">
        <v>17.559999465942383</v>
      </c>
      <c r="K12" s="209">
        <v>18.25</v>
      </c>
      <c r="L12" s="209">
        <v>19.959999084472656</v>
      </c>
      <c r="M12" s="209">
        <v>19.6200008392334</v>
      </c>
      <c r="N12" s="209">
        <v>17.110000610351562</v>
      </c>
      <c r="O12" s="209">
        <v>14.960000038146973</v>
      </c>
      <c r="P12" s="209">
        <v>14.050000190734863</v>
      </c>
      <c r="Q12" s="209">
        <v>12.710000038146973</v>
      </c>
      <c r="R12" s="209">
        <v>11.720000267028809</v>
      </c>
      <c r="S12" s="209">
        <v>11.729999542236328</v>
      </c>
      <c r="T12" s="209">
        <v>11.59000015258789</v>
      </c>
      <c r="U12" s="209">
        <v>12.010000228881836</v>
      </c>
      <c r="V12" s="209">
        <v>11.550000190734863</v>
      </c>
      <c r="W12" s="209">
        <v>12.130000114440918</v>
      </c>
      <c r="X12" s="209">
        <v>11.6899995803833</v>
      </c>
      <c r="Y12" s="209">
        <v>11.390000343322754</v>
      </c>
      <c r="Z12" s="224">
        <f t="shared" si="0"/>
        <v>13.298333326975504</v>
      </c>
      <c r="AA12" s="157">
        <v>20.3700008392334</v>
      </c>
      <c r="AB12" s="210" t="s">
        <v>252</v>
      </c>
      <c r="AC12" s="211">
        <v>10</v>
      </c>
      <c r="AD12" s="157">
        <v>9.489999771118164</v>
      </c>
      <c r="AE12" s="254" t="s">
        <v>462</v>
      </c>
      <c r="AF12" s="1"/>
    </row>
    <row r="13" spans="1:32" ht="11.25" customHeight="1">
      <c r="A13" s="215">
        <v>11</v>
      </c>
      <c r="B13" s="207">
        <v>11.930000305175781</v>
      </c>
      <c r="C13" s="207">
        <v>13.729999542236328</v>
      </c>
      <c r="D13" s="207">
        <v>14.710000038146973</v>
      </c>
      <c r="E13" s="207">
        <v>14.819999694824219</v>
      </c>
      <c r="F13" s="207">
        <v>14.109999656677246</v>
      </c>
      <c r="G13" s="207">
        <v>14.989999771118164</v>
      </c>
      <c r="H13" s="207">
        <v>15.010000228881836</v>
      </c>
      <c r="I13" s="207">
        <v>14.869999885559082</v>
      </c>
      <c r="J13" s="207">
        <v>15.319999694824219</v>
      </c>
      <c r="K13" s="207">
        <v>15.789999961853027</v>
      </c>
      <c r="L13" s="207">
        <v>16.389999389648438</v>
      </c>
      <c r="M13" s="207">
        <v>15.449999809265137</v>
      </c>
      <c r="N13" s="207">
        <v>15.100000381469727</v>
      </c>
      <c r="O13" s="207">
        <v>14.300000190734863</v>
      </c>
      <c r="P13" s="207">
        <v>14.119999885559082</v>
      </c>
      <c r="Q13" s="207">
        <v>14.3100004196167</v>
      </c>
      <c r="R13" s="207">
        <v>14.09000015258789</v>
      </c>
      <c r="S13" s="207">
        <v>13.90999984741211</v>
      </c>
      <c r="T13" s="207">
        <v>13.460000038146973</v>
      </c>
      <c r="U13" s="207">
        <v>13.460000038146973</v>
      </c>
      <c r="V13" s="207">
        <v>13.279999732971191</v>
      </c>
      <c r="W13" s="207">
        <v>13.0600004196167</v>
      </c>
      <c r="X13" s="207">
        <v>11.970000267028809</v>
      </c>
      <c r="Y13" s="207">
        <v>10.739999771118164</v>
      </c>
      <c r="Z13" s="214">
        <f t="shared" si="0"/>
        <v>14.121666630109152</v>
      </c>
      <c r="AA13" s="151">
        <v>16.56999969482422</v>
      </c>
      <c r="AB13" s="152" t="s">
        <v>108</v>
      </c>
      <c r="AC13" s="2">
        <v>11</v>
      </c>
      <c r="AD13" s="151">
        <v>10.710000038146973</v>
      </c>
      <c r="AE13" s="253" t="s">
        <v>81</v>
      </c>
      <c r="AF13" s="1"/>
    </row>
    <row r="14" spans="1:32" ht="11.25" customHeight="1">
      <c r="A14" s="215">
        <v>12</v>
      </c>
      <c r="B14" s="207">
        <v>10.819999694824219</v>
      </c>
      <c r="C14" s="207">
        <v>9.899999618530273</v>
      </c>
      <c r="D14" s="207">
        <v>9.489999771118164</v>
      </c>
      <c r="E14" s="207">
        <v>8.899999618530273</v>
      </c>
      <c r="F14" s="207">
        <v>8.399999618530273</v>
      </c>
      <c r="G14" s="207">
        <v>7.690000057220459</v>
      </c>
      <c r="H14" s="207">
        <v>7.579999923706055</v>
      </c>
      <c r="I14" s="207">
        <v>8.819999694824219</v>
      </c>
      <c r="J14" s="207">
        <v>9.270000457763672</v>
      </c>
      <c r="K14" s="207">
        <v>12.270000457763672</v>
      </c>
      <c r="L14" s="207">
        <v>11.979999542236328</v>
      </c>
      <c r="M14" s="207">
        <v>11.569999694824219</v>
      </c>
      <c r="N14" s="207">
        <v>10.289999961853027</v>
      </c>
      <c r="O14" s="207">
        <v>9.960000038146973</v>
      </c>
      <c r="P14" s="207">
        <v>9.130000114440918</v>
      </c>
      <c r="Q14" s="207">
        <v>7.679999828338623</v>
      </c>
      <c r="R14" s="207">
        <v>5.369999885559082</v>
      </c>
      <c r="S14" s="207">
        <v>4.866000175476074</v>
      </c>
      <c r="T14" s="207">
        <v>3.0299999713897705</v>
      </c>
      <c r="U14" s="207">
        <v>2.453000068664551</v>
      </c>
      <c r="V14" s="207">
        <v>1.9809999465942383</v>
      </c>
      <c r="W14" s="207">
        <v>1.5410000085830688</v>
      </c>
      <c r="X14" s="207">
        <v>1.3839999437332153</v>
      </c>
      <c r="Y14" s="207">
        <v>1.3630000352859497</v>
      </c>
      <c r="Z14" s="214">
        <f t="shared" si="0"/>
        <v>7.322416588664055</v>
      </c>
      <c r="AA14" s="151">
        <v>12.859999656677246</v>
      </c>
      <c r="AB14" s="152" t="s">
        <v>343</v>
      </c>
      <c r="AC14" s="2">
        <v>12</v>
      </c>
      <c r="AD14" s="151">
        <v>1.069000005722046</v>
      </c>
      <c r="AE14" s="253" t="s">
        <v>463</v>
      </c>
      <c r="AF14" s="1"/>
    </row>
    <row r="15" spans="1:32" ht="11.25" customHeight="1">
      <c r="A15" s="215">
        <v>13</v>
      </c>
      <c r="B15" s="207">
        <v>1.3519999980926514</v>
      </c>
      <c r="C15" s="207">
        <v>1.7410000562667847</v>
      </c>
      <c r="D15" s="207">
        <v>1.8769999742507935</v>
      </c>
      <c r="E15" s="207">
        <v>1.8250000476837158</v>
      </c>
      <c r="F15" s="207">
        <v>2.3389999866485596</v>
      </c>
      <c r="G15" s="207">
        <v>2.4860000610351562</v>
      </c>
      <c r="H15" s="207">
        <v>4.059999942779541</v>
      </c>
      <c r="I15" s="207">
        <v>8.989999771118164</v>
      </c>
      <c r="J15" s="207">
        <v>10.489999771118164</v>
      </c>
      <c r="K15" s="207">
        <v>12.369999885559082</v>
      </c>
      <c r="L15" s="207">
        <v>13.239999771118164</v>
      </c>
      <c r="M15" s="207">
        <v>13.300000190734863</v>
      </c>
      <c r="N15" s="207">
        <v>11.479999542236328</v>
      </c>
      <c r="O15" s="207">
        <v>12.359999656677246</v>
      </c>
      <c r="P15" s="207">
        <v>8.869999885559082</v>
      </c>
      <c r="Q15" s="207">
        <v>7.989999771118164</v>
      </c>
      <c r="R15" s="207">
        <v>6.421000003814697</v>
      </c>
      <c r="S15" s="207">
        <v>5.801000118255615</v>
      </c>
      <c r="T15" s="207">
        <v>5.760000228881836</v>
      </c>
      <c r="U15" s="207">
        <v>5.813000202178955</v>
      </c>
      <c r="V15" s="207">
        <v>5.96999979019165</v>
      </c>
      <c r="W15" s="207">
        <v>5.676000118255615</v>
      </c>
      <c r="X15" s="207">
        <v>5.708000183105469</v>
      </c>
      <c r="Y15" s="207">
        <v>6.863999843597412</v>
      </c>
      <c r="Z15" s="214">
        <f t="shared" si="0"/>
        <v>6.782624950011571</v>
      </c>
      <c r="AA15" s="151">
        <v>14.229999542236328</v>
      </c>
      <c r="AB15" s="152" t="s">
        <v>43</v>
      </c>
      <c r="AC15" s="2">
        <v>13</v>
      </c>
      <c r="AD15" s="151">
        <v>1.1430000066757202</v>
      </c>
      <c r="AE15" s="253" t="s">
        <v>464</v>
      </c>
      <c r="AF15" s="1"/>
    </row>
    <row r="16" spans="1:32" ht="11.25" customHeight="1">
      <c r="A16" s="215">
        <v>14</v>
      </c>
      <c r="B16" s="207">
        <v>8.09000015258789</v>
      </c>
      <c r="C16" s="207">
        <v>9.140000343322754</v>
      </c>
      <c r="D16" s="207">
        <v>9.34000015258789</v>
      </c>
      <c r="E16" s="207">
        <v>7.639999866485596</v>
      </c>
      <c r="F16" s="207">
        <v>9.789999961853027</v>
      </c>
      <c r="G16" s="207">
        <v>7.760000228881836</v>
      </c>
      <c r="H16" s="207">
        <v>9.729999542236328</v>
      </c>
      <c r="I16" s="207">
        <v>11.859999656677246</v>
      </c>
      <c r="J16" s="207">
        <v>14.180000305175781</v>
      </c>
      <c r="K16" s="207">
        <v>14.600000381469727</v>
      </c>
      <c r="L16" s="207">
        <v>15.199999809265137</v>
      </c>
      <c r="M16" s="207">
        <v>16.399999618530273</v>
      </c>
      <c r="N16" s="207">
        <v>15.779999732971191</v>
      </c>
      <c r="O16" s="207">
        <v>14.699999809265137</v>
      </c>
      <c r="P16" s="207">
        <v>13.180000305175781</v>
      </c>
      <c r="Q16" s="207">
        <v>12.65999984741211</v>
      </c>
      <c r="R16" s="207">
        <v>11.020000457763672</v>
      </c>
      <c r="S16" s="207">
        <v>10.869999885559082</v>
      </c>
      <c r="T16" s="207">
        <v>12.069999694824219</v>
      </c>
      <c r="U16" s="207">
        <v>12.470000267028809</v>
      </c>
      <c r="V16" s="207">
        <v>10.949999809265137</v>
      </c>
      <c r="W16" s="207">
        <v>12.520000457763672</v>
      </c>
      <c r="X16" s="207">
        <v>12.100000381469727</v>
      </c>
      <c r="Y16" s="207">
        <v>11.300000190734863</v>
      </c>
      <c r="Z16" s="214">
        <f t="shared" si="0"/>
        <v>11.806250035762787</v>
      </c>
      <c r="AA16" s="151">
        <v>16.969999313354492</v>
      </c>
      <c r="AB16" s="152" t="s">
        <v>41</v>
      </c>
      <c r="AC16" s="2">
        <v>14</v>
      </c>
      <c r="AD16" s="151">
        <v>6.769000053405762</v>
      </c>
      <c r="AE16" s="253" t="s">
        <v>122</v>
      </c>
      <c r="AF16" s="1"/>
    </row>
    <row r="17" spans="1:32" ht="11.25" customHeight="1">
      <c r="A17" s="215">
        <v>15</v>
      </c>
      <c r="B17" s="207">
        <v>11.270000457763672</v>
      </c>
      <c r="C17" s="207">
        <v>11.140000343322754</v>
      </c>
      <c r="D17" s="207">
        <v>11.069999694824219</v>
      </c>
      <c r="E17" s="207">
        <v>9.25</v>
      </c>
      <c r="F17" s="207">
        <v>8.289999961853027</v>
      </c>
      <c r="G17" s="207">
        <v>6.38100004196167</v>
      </c>
      <c r="H17" s="207">
        <v>6.138999938964844</v>
      </c>
      <c r="I17" s="207">
        <v>8.619999885559082</v>
      </c>
      <c r="J17" s="207">
        <v>12.479999542236328</v>
      </c>
      <c r="K17" s="207">
        <v>12.670000076293945</v>
      </c>
      <c r="L17" s="207">
        <v>13.020000457763672</v>
      </c>
      <c r="M17" s="207">
        <v>11.579999923706055</v>
      </c>
      <c r="N17" s="207">
        <v>10.710000038146973</v>
      </c>
      <c r="O17" s="207">
        <v>10.399999618530273</v>
      </c>
      <c r="P17" s="207">
        <v>10.279999732971191</v>
      </c>
      <c r="Q17" s="207">
        <v>10.140000343322754</v>
      </c>
      <c r="R17" s="207">
        <v>9.880000114440918</v>
      </c>
      <c r="S17" s="207">
        <v>8.479999542236328</v>
      </c>
      <c r="T17" s="207">
        <v>8.020000457763672</v>
      </c>
      <c r="U17" s="207">
        <v>7.889999866485596</v>
      </c>
      <c r="V17" s="207">
        <v>7.920000076293945</v>
      </c>
      <c r="W17" s="207">
        <v>6.979000091552734</v>
      </c>
      <c r="X17" s="207">
        <v>6.789999961853027</v>
      </c>
      <c r="Y17" s="207">
        <v>6.348999977111816</v>
      </c>
      <c r="Z17" s="214">
        <f t="shared" si="0"/>
        <v>9.406166672706604</v>
      </c>
      <c r="AA17" s="151">
        <v>13.460000038146973</v>
      </c>
      <c r="AB17" s="152" t="s">
        <v>329</v>
      </c>
      <c r="AC17" s="2">
        <v>15</v>
      </c>
      <c r="AD17" s="151">
        <v>5.551000118255615</v>
      </c>
      <c r="AE17" s="253" t="s">
        <v>32</v>
      </c>
      <c r="AF17" s="1"/>
    </row>
    <row r="18" spans="1:32" ht="11.25" customHeight="1">
      <c r="A18" s="215">
        <v>16</v>
      </c>
      <c r="B18" s="207">
        <v>5.507999897003174</v>
      </c>
      <c r="C18" s="207">
        <v>4.952000141143799</v>
      </c>
      <c r="D18" s="207">
        <v>5.110000133514404</v>
      </c>
      <c r="E18" s="207">
        <v>5.140999794006348</v>
      </c>
      <c r="F18" s="207">
        <v>6.02400016784668</v>
      </c>
      <c r="G18" s="207">
        <v>5.677000045776367</v>
      </c>
      <c r="H18" s="207">
        <v>5.425000190734863</v>
      </c>
      <c r="I18" s="207">
        <v>8.34000015258789</v>
      </c>
      <c r="J18" s="207">
        <v>10.40999984741211</v>
      </c>
      <c r="K18" s="207">
        <v>12.399999618530273</v>
      </c>
      <c r="L18" s="207">
        <v>12.770000457763672</v>
      </c>
      <c r="M18" s="207">
        <v>12.359999656677246</v>
      </c>
      <c r="N18" s="207">
        <v>11.390000343322754</v>
      </c>
      <c r="O18" s="207">
        <v>11.050000190734863</v>
      </c>
      <c r="P18" s="207">
        <v>9.850000381469727</v>
      </c>
      <c r="Q18" s="207">
        <v>8.260000228881836</v>
      </c>
      <c r="R18" s="207">
        <v>7.360000133514404</v>
      </c>
      <c r="S18" s="207">
        <v>7.690000057220459</v>
      </c>
      <c r="T18" s="207">
        <v>7.21999979019165</v>
      </c>
      <c r="U18" s="207">
        <v>7.320000171661377</v>
      </c>
      <c r="V18" s="207">
        <v>6.316999912261963</v>
      </c>
      <c r="W18" s="207">
        <v>5.613999843597412</v>
      </c>
      <c r="X18" s="207">
        <v>5.739999771118164</v>
      </c>
      <c r="Y18" s="207">
        <v>5.519000053405762</v>
      </c>
      <c r="Z18" s="214">
        <f t="shared" si="0"/>
        <v>7.8102917075157166</v>
      </c>
      <c r="AA18" s="151">
        <v>13.40999984741211</v>
      </c>
      <c r="AB18" s="152" t="s">
        <v>104</v>
      </c>
      <c r="AC18" s="2">
        <v>16</v>
      </c>
      <c r="AD18" s="151">
        <v>4.7210001945495605</v>
      </c>
      <c r="AE18" s="253" t="s">
        <v>424</v>
      </c>
      <c r="AF18" s="1"/>
    </row>
    <row r="19" spans="1:32" ht="11.25" customHeight="1">
      <c r="A19" s="215">
        <v>17</v>
      </c>
      <c r="B19" s="207">
        <v>4.573999881744385</v>
      </c>
      <c r="C19" s="207">
        <v>5.446000099182129</v>
      </c>
      <c r="D19" s="207">
        <v>4.091000080108643</v>
      </c>
      <c r="E19" s="207">
        <v>5.204999923706055</v>
      </c>
      <c r="F19" s="207">
        <v>5.36299991607666</v>
      </c>
      <c r="G19" s="207">
        <v>5.7829999923706055</v>
      </c>
      <c r="H19" s="207">
        <v>5.961999893188477</v>
      </c>
      <c r="I19" s="207">
        <v>6.729000091552734</v>
      </c>
      <c r="J19" s="207">
        <v>7.300000190734863</v>
      </c>
      <c r="K19" s="207">
        <v>8.119999885559082</v>
      </c>
      <c r="L19" s="207">
        <v>8.329999923706055</v>
      </c>
      <c r="M19" s="207">
        <v>8.949999809265137</v>
      </c>
      <c r="N19" s="207">
        <v>9.09000015258789</v>
      </c>
      <c r="O19" s="207">
        <v>9.149999618530273</v>
      </c>
      <c r="P19" s="207">
        <v>8.720000267028809</v>
      </c>
      <c r="Q19" s="207">
        <v>7.96999979019165</v>
      </c>
      <c r="R19" s="207">
        <v>6.855000019073486</v>
      </c>
      <c r="S19" s="207">
        <v>6.372000217437744</v>
      </c>
      <c r="T19" s="207">
        <v>5.677999973297119</v>
      </c>
      <c r="U19" s="207">
        <v>4.334000110626221</v>
      </c>
      <c r="V19" s="207">
        <v>3.5360000133514404</v>
      </c>
      <c r="W19" s="207">
        <v>3.440999984741211</v>
      </c>
      <c r="X19" s="207">
        <v>3.1050000190734863</v>
      </c>
      <c r="Y19" s="207">
        <v>2.9690001010894775</v>
      </c>
      <c r="Z19" s="214">
        <f t="shared" si="0"/>
        <v>6.128041664759318</v>
      </c>
      <c r="AA19" s="151">
        <v>9.680000305175781</v>
      </c>
      <c r="AB19" s="152" t="s">
        <v>465</v>
      </c>
      <c r="AC19" s="2">
        <v>17</v>
      </c>
      <c r="AD19" s="151">
        <v>2.884999990463257</v>
      </c>
      <c r="AE19" s="253" t="s">
        <v>23</v>
      </c>
      <c r="AF19" s="1"/>
    </row>
    <row r="20" spans="1:32" ht="11.25" customHeight="1">
      <c r="A20" s="215">
        <v>18</v>
      </c>
      <c r="B20" s="207">
        <v>2.686000108718872</v>
      </c>
      <c r="C20" s="207">
        <v>2.7909998893737793</v>
      </c>
      <c r="D20" s="207">
        <v>2.7909998893737793</v>
      </c>
      <c r="E20" s="207">
        <v>2.4860000610351562</v>
      </c>
      <c r="F20" s="207">
        <v>2.3610000610351562</v>
      </c>
      <c r="G20" s="207">
        <v>2.5179998874664307</v>
      </c>
      <c r="H20" s="207">
        <v>3.127000093460083</v>
      </c>
      <c r="I20" s="207">
        <v>5.763999938964844</v>
      </c>
      <c r="J20" s="207">
        <v>9.3100004196167</v>
      </c>
      <c r="K20" s="207">
        <v>10.510000228881836</v>
      </c>
      <c r="L20" s="207">
        <v>10.449999809265137</v>
      </c>
      <c r="M20" s="207">
        <v>11.350000381469727</v>
      </c>
      <c r="N20" s="207">
        <v>10.460000038146973</v>
      </c>
      <c r="O20" s="207">
        <v>9.960000038146973</v>
      </c>
      <c r="P20" s="207">
        <v>8.609999656677246</v>
      </c>
      <c r="Q20" s="207">
        <v>7.539999961853027</v>
      </c>
      <c r="R20" s="207">
        <v>6.633999824523926</v>
      </c>
      <c r="S20" s="207">
        <v>6.329999923706055</v>
      </c>
      <c r="T20" s="207">
        <v>5.814000129699707</v>
      </c>
      <c r="U20" s="207">
        <v>6.035999774932861</v>
      </c>
      <c r="V20" s="207">
        <v>6.686999797821045</v>
      </c>
      <c r="W20" s="207">
        <v>7.349999904632568</v>
      </c>
      <c r="X20" s="207">
        <v>4.764999866485596</v>
      </c>
      <c r="Y20" s="207">
        <v>4.039999961853027</v>
      </c>
      <c r="Z20" s="214">
        <f t="shared" si="0"/>
        <v>6.265416651964188</v>
      </c>
      <c r="AA20" s="151">
        <v>12.239999771118164</v>
      </c>
      <c r="AB20" s="152" t="s">
        <v>466</v>
      </c>
      <c r="AC20" s="2">
        <v>18</v>
      </c>
      <c r="AD20" s="151">
        <v>2.0460000038146973</v>
      </c>
      <c r="AE20" s="253" t="s">
        <v>467</v>
      </c>
      <c r="AF20" s="1"/>
    </row>
    <row r="21" spans="1:32" ht="11.25" customHeight="1">
      <c r="A21" s="215">
        <v>19</v>
      </c>
      <c r="B21" s="207">
        <v>3.819999933242798</v>
      </c>
      <c r="C21" s="207">
        <v>3.9149999618530273</v>
      </c>
      <c r="D21" s="207">
        <v>3.7360000610351562</v>
      </c>
      <c r="E21" s="207">
        <v>4.460999965667725</v>
      </c>
      <c r="F21" s="207">
        <v>3.882999897003174</v>
      </c>
      <c r="G21" s="207">
        <v>3.882999897003174</v>
      </c>
      <c r="H21" s="207">
        <v>4.765999794006348</v>
      </c>
      <c r="I21" s="207">
        <v>7.869999885559082</v>
      </c>
      <c r="J21" s="207">
        <v>9.300000190734863</v>
      </c>
      <c r="K21" s="207">
        <v>9.619999885559082</v>
      </c>
      <c r="L21" s="207">
        <v>9.069999694824219</v>
      </c>
      <c r="M21" s="207">
        <v>9.050000190734863</v>
      </c>
      <c r="N21" s="207">
        <v>8.380000114440918</v>
      </c>
      <c r="O21" s="207">
        <v>8.539999961853027</v>
      </c>
      <c r="P21" s="207">
        <v>8.640000343322754</v>
      </c>
      <c r="Q21" s="207">
        <v>8.479999542236328</v>
      </c>
      <c r="R21" s="207">
        <v>8.239999771118164</v>
      </c>
      <c r="S21" s="207">
        <v>8.329999923706055</v>
      </c>
      <c r="T21" s="207">
        <v>8.630000114440918</v>
      </c>
      <c r="U21" s="207">
        <v>8.300000190734863</v>
      </c>
      <c r="V21" s="207">
        <v>8.550000190734863</v>
      </c>
      <c r="W21" s="207">
        <v>8.75</v>
      </c>
      <c r="X21" s="207">
        <v>9.010000228881836</v>
      </c>
      <c r="Y21" s="207">
        <v>9.729999542236328</v>
      </c>
      <c r="Z21" s="214">
        <f t="shared" si="0"/>
        <v>7.3730833033720655</v>
      </c>
      <c r="AA21" s="151">
        <v>9.850000381469727</v>
      </c>
      <c r="AB21" s="152" t="s">
        <v>468</v>
      </c>
      <c r="AC21" s="2">
        <v>19</v>
      </c>
      <c r="AD21" s="151">
        <v>3.49399995803833</v>
      </c>
      <c r="AE21" s="253" t="s">
        <v>469</v>
      </c>
      <c r="AF21" s="1"/>
    </row>
    <row r="22" spans="1:32" ht="11.25" customHeight="1">
      <c r="A22" s="223">
        <v>20</v>
      </c>
      <c r="B22" s="209">
        <v>10.279999732971191</v>
      </c>
      <c r="C22" s="209">
        <v>10.510000228881836</v>
      </c>
      <c r="D22" s="209">
        <v>10.670000076293945</v>
      </c>
      <c r="E22" s="209">
        <v>10.59000015258789</v>
      </c>
      <c r="F22" s="209">
        <v>10.770000457763672</v>
      </c>
      <c r="G22" s="209">
        <v>11.079999923706055</v>
      </c>
      <c r="H22" s="209">
        <v>11.09000015258789</v>
      </c>
      <c r="I22" s="209">
        <v>10.890000343322754</v>
      </c>
      <c r="J22" s="209">
        <v>11.029999732971191</v>
      </c>
      <c r="K22" s="209">
        <v>11.289999961853027</v>
      </c>
      <c r="L22" s="209">
        <v>11.899999618530273</v>
      </c>
      <c r="M22" s="209">
        <v>12.430000305175781</v>
      </c>
      <c r="N22" s="209">
        <v>13.399999618530273</v>
      </c>
      <c r="O22" s="209">
        <v>13.069999694824219</v>
      </c>
      <c r="P22" s="209">
        <v>12.680000305175781</v>
      </c>
      <c r="Q22" s="209">
        <v>12.109999656677246</v>
      </c>
      <c r="R22" s="209">
        <v>11.680000305175781</v>
      </c>
      <c r="S22" s="209">
        <v>12.020000457763672</v>
      </c>
      <c r="T22" s="209">
        <v>11.739999771118164</v>
      </c>
      <c r="U22" s="209">
        <v>11.479999542236328</v>
      </c>
      <c r="V22" s="209">
        <v>11.300000190734863</v>
      </c>
      <c r="W22" s="209">
        <v>11.109999656677246</v>
      </c>
      <c r="X22" s="209">
        <v>11.25</v>
      </c>
      <c r="Y22" s="209">
        <v>11.140000343322754</v>
      </c>
      <c r="Z22" s="224">
        <f t="shared" si="0"/>
        <v>11.479583342870077</v>
      </c>
      <c r="AA22" s="157">
        <v>13.569999694824219</v>
      </c>
      <c r="AB22" s="210" t="s">
        <v>10</v>
      </c>
      <c r="AC22" s="211">
        <v>20</v>
      </c>
      <c r="AD22" s="157">
        <v>9.720000267028809</v>
      </c>
      <c r="AE22" s="254" t="s">
        <v>36</v>
      </c>
      <c r="AF22" s="1"/>
    </row>
    <row r="23" spans="1:32" ht="11.25" customHeight="1">
      <c r="A23" s="215">
        <v>21</v>
      </c>
      <c r="B23" s="207">
        <v>10.529999732971191</v>
      </c>
      <c r="C23" s="207">
        <v>10.010000228881836</v>
      </c>
      <c r="D23" s="207">
        <v>10.15999984741211</v>
      </c>
      <c r="E23" s="207">
        <v>9.050000190734863</v>
      </c>
      <c r="F23" s="207">
        <v>8.130000114440918</v>
      </c>
      <c r="G23" s="207">
        <v>9.010000228881836</v>
      </c>
      <c r="H23" s="207">
        <v>7.949999809265137</v>
      </c>
      <c r="I23" s="207">
        <v>10.510000228881836</v>
      </c>
      <c r="J23" s="207">
        <v>12.880000114440918</v>
      </c>
      <c r="K23" s="207">
        <v>14.109999656677246</v>
      </c>
      <c r="L23" s="207">
        <v>14.529999732971191</v>
      </c>
      <c r="M23" s="207">
        <v>14.210000038146973</v>
      </c>
      <c r="N23" s="207">
        <v>13.170000076293945</v>
      </c>
      <c r="O23" s="207">
        <v>11.800000190734863</v>
      </c>
      <c r="P23" s="207">
        <v>11.859999656677246</v>
      </c>
      <c r="Q23" s="207">
        <v>10.529999732971191</v>
      </c>
      <c r="R23" s="207">
        <v>9.529999732971191</v>
      </c>
      <c r="S23" s="207">
        <v>9.960000038146973</v>
      </c>
      <c r="T23" s="207">
        <v>9.210000038146973</v>
      </c>
      <c r="U23" s="207">
        <v>8.640000343322754</v>
      </c>
      <c r="V23" s="207">
        <v>8.010000228881836</v>
      </c>
      <c r="W23" s="207">
        <v>7.539999961853027</v>
      </c>
      <c r="X23" s="207">
        <v>7.170000076293945</v>
      </c>
      <c r="Y23" s="207">
        <v>7.139999866485596</v>
      </c>
      <c r="Z23" s="214">
        <f t="shared" si="0"/>
        <v>10.2349999944369</v>
      </c>
      <c r="AA23" s="151">
        <v>14.970000267028809</v>
      </c>
      <c r="AB23" s="152" t="s">
        <v>470</v>
      </c>
      <c r="AC23" s="2">
        <v>21</v>
      </c>
      <c r="AD23" s="151">
        <v>6.835999965667725</v>
      </c>
      <c r="AE23" s="253" t="s">
        <v>107</v>
      </c>
      <c r="AF23" s="1"/>
    </row>
    <row r="24" spans="1:32" ht="11.25" customHeight="1">
      <c r="A24" s="215">
        <v>22</v>
      </c>
      <c r="B24" s="207">
        <v>7.150000095367432</v>
      </c>
      <c r="C24" s="207">
        <v>6.2789998054504395</v>
      </c>
      <c r="D24" s="207">
        <v>6.289999961853027</v>
      </c>
      <c r="E24" s="207">
        <v>6.142000198364258</v>
      </c>
      <c r="F24" s="207">
        <v>6.163000106811523</v>
      </c>
      <c r="G24" s="207">
        <v>5.994999885559082</v>
      </c>
      <c r="H24" s="207">
        <v>7.96999979019165</v>
      </c>
      <c r="I24" s="207">
        <v>11.640000343322754</v>
      </c>
      <c r="J24" s="207">
        <v>13.199999809265137</v>
      </c>
      <c r="K24" s="207">
        <v>13.8100004196167</v>
      </c>
      <c r="L24" s="207">
        <v>15.140000343322754</v>
      </c>
      <c r="M24" s="207">
        <v>15.579999923706055</v>
      </c>
      <c r="N24" s="207">
        <v>14.109999656677246</v>
      </c>
      <c r="O24" s="207">
        <v>15.069999694824219</v>
      </c>
      <c r="P24" s="207">
        <v>12.880000114440918</v>
      </c>
      <c r="Q24" s="207">
        <v>11.880000114440918</v>
      </c>
      <c r="R24" s="207">
        <v>9.770000457763672</v>
      </c>
      <c r="S24" s="207">
        <v>9.1899995803833</v>
      </c>
      <c r="T24" s="207">
        <v>9.260000228881836</v>
      </c>
      <c r="U24" s="207">
        <v>10.119999885559082</v>
      </c>
      <c r="V24" s="207">
        <v>9.380000114440918</v>
      </c>
      <c r="W24" s="207">
        <v>8.979999542236328</v>
      </c>
      <c r="X24" s="207">
        <v>8.739999771118164</v>
      </c>
      <c r="Y24" s="207">
        <v>8.4399995803833</v>
      </c>
      <c r="Z24" s="214">
        <f t="shared" si="0"/>
        <v>10.132458309332529</v>
      </c>
      <c r="AA24" s="151">
        <v>15.989999771118164</v>
      </c>
      <c r="AB24" s="152" t="s">
        <v>471</v>
      </c>
      <c r="AC24" s="2">
        <v>22</v>
      </c>
      <c r="AD24" s="151">
        <v>5.880000114440918</v>
      </c>
      <c r="AE24" s="253" t="s">
        <v>472</v>
      </c>
      <c r="AF24" s="1"/>
    </row>
    <row r="25" spans="1:32" ht="11.25" customHeight="1">
      <c r="A25" s="215">
        <v>23</v>
      </c>
      <c r="B25" s="207">
        <v>7.670000076293945</v>
      </c>
      <c r="C25" s="207">
        <v>7.309999942779541</v>
      </c>
      <c r="D25" s="207">
        <v>6.920000076293945</v>
      </c>
      <c r="E25" s="207">
        <v>6.531000137329102</v>
      </c>
      <c r="F25" s="207">
        <v>6.435999870300293</v>
      </c>
      <c r="G25" s="207">
        <v>6.163000106811523</v>
      </c>
      <c r="H25" s="207">
        <v>6.373000144958496</v>
      </c>
      <c r="I25" s="207">
        <v>7.190000057220459</v>
      </c>
      <c r="J25" s="207">
        <v>8.170000076293945</v>
      </c>
      <c r="K25" s="207">
        <v>9.4399995803833</v>
      </c>
      <c r="L25" s="207">
        <v>10.34000015258789</v>
      </c>
      <c r="M25" s="207">
        <v>10.069999694824219</v>
      </c>
      <c r="N25" s="207">
        <v>9.6899995803833</v>
      </c>
      <c r="O25" s="207">
        <v>9.829999923706055</v>
      </c>
      <c r="P25" s="207">
        <v>9.5600004196167</v>
      </c>
      <c r="Q25" s="207">
        <v>8.9399995803833</v>
      </c>
      <c r="R25" s="207">
        <v>8.479999542236328</v>
      </c>
      <c r="S25" s="207">
        <v>8.1899995803833</v>
      </c>
      <c r="T25" s="207">
        <v>8.050000190734863</v>
      </c>
      <c r="U25" s="207">
        <v>7.889999866485596</v>
      </c>
      <c r="V25" s="207">
        <v>7.5</v>
      </c>
      <c r="W25" s="207">
        <v>7.019999980926514</v>
      </c>
      <c r="X25" s="207">
        <v>6.563000202178955</v>
      </c>
      <c r="Y25" s="207">
        <v>6.1529998779296875</v>
      </c>
      <c r="Z25" s="214">
        <f t="shared" si="0"/>
        <v>7.9366249442100525</v>
      </c>
      <c r="AA25" s="151">
        <v>10.699999809265137</v>
      </c>
      <c r="AB25" s="152" t="s">
        <v>314</v>
      </c>
      <c r="AC25" s="2">
        <v>23</v>
      </c>
      <c r="AD25" s="151">
        <v>6.026000022888184</v>
      </c>
      <c r="AE25" s="253" t="s">
        <v>473</v>
      </c>
      <c r="AF25" s="1"/>
    </row>
    <row r="26" spans="1:32" ht="11.25" customHeight="1">
      <c r="A26" s="215">
        <v>24</v>
      </c>
      <c r="B26" s="207">
        <v>5.7220001220703125</v>
      </c>
      <c r="C26" s="207">
        <v>5.416999816894531</v>
      </c>
      <c r="D26" s="207">
        <v>5.953000068664551</v>
      </c>
      <c r="E26" s="207">
        <v>5.785999774932861</v>
      </c>
      <c r="F26" s="207">
        <v>5.5960001945495605</v>
      </c>
      <c r="G26" s="207">
        <v>5.64900016784668</v>
      </c>
      <c r="H26" s="207">
        <v>5.711999893188477</v>
      </c>
      <c r="I26" s="207">
        <v>6.427000045776367</v>
      </c>
      <c r="J26" s="207">
        <v>7.900000095367432</v>
      </c>
      <c r="K26" s="207">
        <v>8.890000343322754</v>
      </c>
      <c r="L26" s="207">
        <v>9.430000305175781</v>
      </c>
      <c r="M26" s="207">
        <v>9.350000381469727</v>
      </c>
      <c r="N26" s="207">
        <v>9.210000038146973</v>
      </c>
      <c r="O26" s="207">
        <v>8.770000457763672</v>
      </c>
      <c r="P26" s="207">
        <v>8.130000114440918</v>
      </c>
      <c r="Q26" s="207">
        <v>6.771999835968018</v>
      </c>
      <c r="R26" s="207">
        <v>5.921000003814697</v>
      </c>
      <c r="S26" s="207">
        <v>5.164000034332275</v>
      </c>
      <c r="T26" s="207">
        <v>3.305000066757202</v>
      </c>
      <c r="U26" s="207">
        <v>2.3610000610351562</v>
      </c>
      <c r="V26" s="207">
        <v>3.01200008392334</v>
      </c>
      <c r="W26" s="207">
        <v>4.429999828338623</v>
      </c>
      <c r="X26" s="207">
        <v>3.138000011444092</v>
      </c>
      <c r="Y26" s="207">
        <v>2.622999906539917</v>
      </c>
      <c r="Z26" s="214">
        <f t="shared" si="0"/>
        <v>6.02783340215683</v>
      </c>
      <c r="AA26" s="151">
        <v>10.210000038146973</v>
      </c>
      <c r="AB26" s="152" t="s">
        <v>158</v>
      </c>
      <c r="AC26" s="2">
        <v>24</v>
      </c>
      <c r="AD26" s="151">
        <v>1.4789999723434448</v>
      </c>
      <c r="AE26" s="253" t="s">
        <v>474</v>
      </c>
      <c r="AF26" s="1"/>
    </row>
    <row r="27" spans="1:32" ht="11.25" customHeight="1">
      <c r="A27" s="215">
        <v>25</v>
      </c>
      <c r="B27" s="207">
        <v>0.8500000238418579</v>
      </c>
      <c r="C27" s="207">
        <v>0.39899998903274536</v>
      </c>
      <c r="D27" s="207">
        <v>-0.3149999976158142</v>
      </c>
      <c r="E27" s="207">
        <v>-0.5559999942779541</v>
      </c>
      <c r="F27" s="207">
        <v>-0.13600000739097595</v>
      </c>
      <c r="G27" s="207">
        <v>-0.3569999933242798</v>
      </c>
      <c r="H27" s="207">
        <v>0.09399999678134918</v>
      </c>
      <c r="I27" s="207">
        <v>4.610000133514404</v>
      </c>
      <c r="J27" s="207">
        <v>6.01800012588501</v>
      </c>
      <c r="K27" s="207">
        <v>7.070000171661377</v>
      </c>
      <c r="L27" s="207">
        <v>8.329999923706055</v>
      </c>
      <c r="M27" s="207">
        <v>8.210000038146973</v>
      </c>
      <c r="N27" s="207">
        <v>7.630000114440918</v>
      </c>
      <c r="O27" s="207">
        <v>6.456999778747559</v>
      </c>
      <c r="P27" s="207">
        <v>5.228000164031982</v>
      </c>
      <c r="Q27" s="207">
        <v>4.261000156402588</v>
      </c>
      <c r="R27" s="207">
        <v>2.549999952316284</v>
      </c>
      <c r="S27" s="207">
        <v>1.8569999933242798</v>
      </c>
      <c r="T27" s="207">
        <v>2.078000068664551</v>
      </c>
      <c r="U27" s="207">
        <v>1.8890000581741333</v>
      </c>
      <c r="V27" s="207">
        <v>2.371999979019165</v>
      </c>
      <c r="W27" s="207">
        <v>1.9830000400543213</v>
      </c>
      <c r="X27" s="207">
        <v>2.183000087738037</v>
      </c>
      <c r="Y27" s="207">
        <v>2.8239998817443848</v>
      </c>
      <c r="Z27" s="214">
        <f t="shared" si="0"/>
        <v>3.1470416951924562</v>
      </c>
      <c r="AA27" s="151">
        <v>9.029999732971191</v>
      </c>
      <c r="AB27" s="152" t="s">
        <v>149</v>
      </c>
      <c r="AC27" s="2">
        <v>25</v>
      </c>
      <c r="AD27" s="151">
        <v>-0.7129999995231628</v>
      </c>
      <c r="AE27" s="253" t="s">
        <v>218</v>
      </c>
      <c r="AF27" s="1"/>
    </row>
    <row r="28" spans="1:32" ht="11.25" customHeight="1">
      <c r="A28" s="215">
        <v>26</v>
      </c>
      <c r="B28" s="207">
        <v>3.1600000858306885</v>
      </c>
      <c r="C28" s="207">
        <v>3.118000030517578</v>
      </c>
      <c r="D28" s="207">
        <v>3.1489999294281006</v>
      </c>
      <c r="E28" s="207">
        <v>4.020999908447266</v>
      </c>
      <c r="F28" s="207">
        <v>4.199999809265137</v>
      </c>
      <c r="G28" s="207">
        <v>4.49399995803833</v>
      </c>
      <c r="H28" s="207">
        <v>5.650000095367432</v>
      </c>
      <c r="I28" s="207">
        <v>9.050000190734863</v>
      </c>
      <c r="J28" s="207">
        <v>10.770000457763672</v>
      </c>
      <c r="K28" s="207">
        <v>12.199999809265137</v>
      </c>
      <c r="L28" s="207">
        <v>13.050000190734863</v>
      </c>
      <c r="M28" s="207">
        <v>14.069999694824219</v>
      </c>
      <c r="N28" s="207">
        <v>13.84000015258789</v>
      </c>
      <c r="O28" s="207">
        <v>13.920000076293945</v>
      </c>
      <c r="P28" s="207">
        <v>13.289999961853027</v>
      </c>
      <c r="Q28" s="207">
        <v>12.720000267028809</v>
      </c>
      <c r="R28" s="207">
        <v>11.640000343322754</v>
      </c>
      <c r="S28" s="207">
        <v>11.529999732971191</v>
      </c>
      <c r="T28" s="207">
        <v>11.289999961853027</v>
      </c>
      <c r="U28" s="207">
        <v>11.359999656677246</v>
      </c>
      <c r="V28" s="207">
        <v>11.720000267028809</v>
      </c>
      <c r="W28" s="207">
        <v>11.489999771118164</v>
      </c>
      <c r="X28" s="207">
        <v>11.5</v>
      </c>
      <c r="Y28" s="207">
        <v>12.100000381469727</v>
      </c>
      <c r="Z28" s="214">
        <f t="shared" si="0"/>
        <v>9.722166697184244</v>
      </c>
      <c r="AA28" s="151">
        <v>14.520000457763672</v>
      </c>
      <c r="AB28" s="152" t="s">
        <v>190</v>
      </c>
      <c r="AC28" s="2">
        <v>26</v>
      </c>
      <c r="AD28" s="151">
        <v>2.5920000076293945</v>
      </c>
      <c r="AE28" s="253" t="s">
        <v>109</v>
      </c>
      <c r="AF28" s="1"/>
    </row>
    <row r="29" spans="1:32" ht="11.25" customHeight="1">
      <c r="A29" s="215">
        <v>27</v>
      </c>
      <c r="B29" s="207">
        <v>11.989999771118164</v>
      </c>
      <c r="C29" s="207">
        <v>12.899999618530273</v>
      </c>
      <c r="D29" s="207">
        <v>12.800000190734863</v>
      </c>
      <c r="E29" s="207">
        <v>13.149999618530273</v>
      </c>
      <c r="F29" s="207">
        <v>13.069999694824219</v>
      </c>
      <c r="G29" s="207">
        <v>12.920000076293945</v>
      </c>
      <c r="H29" s="207">
        <v>12.760000228881836</v>
      </c>
      <c r="I29" s="207">
        <v>13.029999732971191</v>
      </c>
      <c r="J29" s="207">
        <v>13.100000381469727</v>
      </c>
      <c r="K29" s="207">
        <v>13.729999542236328</v>
      </c>
      <c r="L29" s="207">
        <v>14.180000305175781</v>
      </c>
      <c r="M29" s="207">
        <v>13.34000015258789</v>
      </c>
      <c r="N29" s="207">
        <v>12.149999618530273</v>
      </c>
      <c r="O29" s="207">
        <v>12.229999542236328</v>
      </c>
      <c r="P29" s="207">
        <v>12.779999732971191</v>
      </c>
      <c r="Q29" s="207">
        <v>12.670000076293945</v>
      </c>
      <c r="R29" s="207">
        <v>11.90999984741211</v>
      </c>
      <c r="S29" s="207">
        <v>11.369999885559082</v>
      </c>
      <c r="T29" s="207">
        <v>10.670000076293945</v>
      </c>
      <c r="U29" s="207">
        <v>10.40999984741211</v>
      </c>
      <c r="V29" s="207">
        <v>9.920000076293945</v>
      </c>
      <c r="W29" s="207">
        <v>9.8100004196167</v>
      </c>
      <c r="X29" s="207">
        <v>9.75</v>
      </c>
      <c r="Y29" s="207">
        <v>9.579999923706055</v>
      </c>
      <c r="Z29" s="214">
        <f t="shared" si="0"/>
        <v>12.092499931653341</v>
      </c>
      <c r="AA29" s="151">
        <v>14.789999961853027</v>
      </c>
      <c r="AB29" s="152" t="s">
        <v>300</v>
      </c>
      <c r="AC29" s="2">
        <v>27</v>
      </c>
      <c r="AD29" s="151">
        <v>9.539999961853027</v>
      </c>
      <c r="AE29" s="253" t="s">
        <v>281</v>
      </c>
      <c r="AF29" s="1"/>
    </row>
    <row r="30" spans="1:32" ht="11.25" customHeight="1">
      <c r="A30" s="215">
        <v>28</v>
      </c>
      <c r="B30" s="207">
        <v>9.1899995803833</v>
      </c>
      <c r="C30" s="207">
        <v>8.850000381469727</v>
      </c>
      <c r="D30" s="207">
        <v>8.600000381469727</v>
      </c>
      <c r="E30" s="207">
        <v>8.739999771118164</v>
      </c>
      <c r="F30" s="207">
        <v>8.640000343322754</v>
      </c>
      <c r="G30" s="207">
        <v>8.550000190734863</v>
      </c>
      <c r="H30" s="207">
        <v>8.1899995803833</v>
      </c>
      <c r="I30" s="207">
        <v>8.25</v>
      </c>
      <c r="J30" s="207">
        <v>8.220000267028809</v>
      </c>
      <c r="K30" s="207">
        <v>8.640000343322754</v>
      </c>
      <c r="L30" s="207">
        <v>8.890000343322754</v>
      </c>
      <c r="M30" s="207">
        <v>8.960000038146973</v>
      </c>
      <c r="N30" s="207">
        <v>9.539999961853027</v>
      </c>
      <c r="O30" s="207">
        <v>9.369999885559082</v>
      </c>
      <c r="P30" s="207">
        <v>8.869999885559082</v>
      </c>
      <c r="Q30" s="207">
        <v>8.619999885559082</v>
      </c>
      <c r="R30" s="207">
        <v>8.09000015258789</v>
      </c>
      <c r="S30" s="207">
        <v>8.279999732971191</v>
      </c>
      <c r="T30" s="207">
        <v>8.029999732971191</v>
      </c>
      <c r="U30" s="207">
        <v>6.7220001220703125</v>
      </c>
      <c r="V30" s="207">
        <v>6.281000137329102</v>
      </c>
      <c r="W30" s="207">
        <v>7.099999904632568</v>
      </c>
      <c r="X30" s="207">
        <v>6.617000102996826</v>
      </c>
      <c r="Y30" s="207">
        <v>7.25</v>
      </c>
      <c r="Z30" s="214">
        <f t="shared" si="0"/>
        <v>8.270416696866354</v>
      </c>
      <c r="AA30" s="151">
        <v>9.600000381469727</v>
      </c>
      <c r="AB30" s="152" t="s">
        <v>36</v>
      </c>
      <c r="AC30" s="2">
        <v>28</v>
      </c>
      <c r="AD30" s="151">
        <v>6.071000099182129</v>
      </c>
      <c r="AE30" s="253" t="s">
        <v>444</v>
      </c>
      <c r="AF30" s="1"/>
    </row>
    <row r="31" spans="1:32" ht="11.25" customHeight="1">
      <c r="A31" s="215">
        <v>29</v>
      </c>
      <c r="B31" s="207">
        <v>7.039999961853027</v>
      </c>
      <c r="C31" s="207">
        <v>6.4710001945495605</v>
      </c>
      <c r="D31" s="207">
        <v>5.691999912261963</v>
      </c>
      <c r="E31" s="207">
        <v>6.428999900817871</v>
      </c>
      <c r="F31" s="207">
        <v>8.239999771118164</v>
      </c>
      <c r="G31" s="207">
        <v>8.470000267028809</v>
      </c>
      <c r="H31" s="207">
        <v>8.279999732971191</v>
      </c>
      <c r="I31" s="207">
        <v>10.149999618530273</v>
      </c>
      <c r="J31" s="207">
        <v>10.869999885559082</v>
      </c>
      <c r="K31" s="207">
        <v>12.229999542236328</v>
      </c>
      <c r="L31" s="207">
        <v>13.760000228881836</v>
      </c>
      <c r="M31" s="207">
        <v>13.710000038146973</v>
      </c>
      <c r="N31" s="207">
        <v>13.640000343322754</v>
      </c>
      <c r="O31" s="207">
        <v>12.420000076293945</v>
      </c>
      <c r="P31" s="207">
        <v>11.510000228881836</v>
      </c>
      <c r="Q31" s="207">
        <v>10.100000381469727</v>
      </c>
      <c r="R31" s="207">
        <v>8.09000015258789</v>
      </c>
      <c r="S31" s="207">
        <v>7.289999961853027</v>
      </c>
      <c r="T31" s="207">
        <v>7.360000133514404</v>
      </c>
      <c r="U31" s="207">
        <v>6.541999816894531</v>
      </c>
      <c r="V31" s="207">
        <v>7.570000171661377</v>
      </c>
      <c r="W31" s="207">
        <v>7.139999866485596</v>
      </c>
      <c r="X31" s="207">
        <v>6.784999847412109</v>
      </c>
      <c r="Y31" s="207">
        <v>6.827000141143799</v>
      </c>
      <c r="Z31" s="214">
        <f t="shared" si="0"/>
        <v>9.02566667397817</v>
      </c>
      <c r="AA31" s="151">
        <v>14.640000343322754</v>
      </c>
      <c r="AB31" s="152" t="s">
        <v>261</v>
      </c>
      <c r="AC31" s="2">
        <v>29</v>
      </c>
      <c r="AD31" s="151">
        <v>5.586999893188477</v>
      </c>
      <c r="AE31" s="253" t="s">
        <v>475</v>
      </c>
      <c r="AF31" s="1"/>
    </row>
    <row r="32" spans="1:32" ht="11.25" customHeight="1">
      <c r="A32" s="215">
        <v>30</v>
      </c>
      <c r="B32" s="207">
        <v>6.5960001945495605</v>
      </c>
      <c r="C32" s="207">
        <v>6.816999912261963</v>
      </c>
      <c r="D32" s="207">
        <v>6.050000190734863</v>
      </c>
      <c r="E32" s="207">
        <v>5.4710001945495605</v>
      </c>
      <c r="F32" s="207">
        <v>5.156000137329102</v>
      </c>
      <c r="G32" s="207">
        <v>5.965000152587891</v>
      </c>
      <c r="H32" s="207">
        <v>5.817999839782715</v>
      </c>
      <c r="I32" s="207">
        <v>6.544000148773193</v>
      </c>
      <c r="J32" s="207">
        <v>7.090000152587891</v>
      </c>
      <c r="K32" s="207">
        <v>7.139999866485596</v>
      </c>
      <c r="L32" s="207">
        <v>6.974999904632568</v>
      </c>
      <c r="M32" s="207">
        <v>7.090000152587891</v>
      </c>
      <c r="N32" s="207">
        <v>7.139999866485596</v>
      </c>
      <c r="O32" s="207">
        <v>7.539999961853027</v>
      </c>
      <c r="P32" s="207">
        <v>6.921999931335449</v>
      </c>
      <c r="Q32" s="207">
        <v>5.533999919891357</v>
      </c>
      <c r="R32" s="207">
        <v>4.315999984741211</v>
      </c>
      <c r="S32" s="207">
        <v>3.990000009536743</v>
      </c>
      <c r="T32" s="207">
        <v>3.496000051498413</v>
      </c>
      <c r="U32" s="207">
        <v>3.4860000610351562</v>
      </c>
      <c r="V32" s="207">
        <v>3.0439999103546143</v>
      </c>
      <c r="W32" s="207">
        <v>2.938999891281128</v>
      </c>
      <c r="X32" s="207">
        <v>2.7820000648498535</v>
      </c>
      <c r="Y32" s="207">
        <v>2.687000036239624</v>
      </c>
      <c r="Z32" s="214">
        <f t="shared" si="0"/>
        <v>5.44116668899854</v>
      </c>
      <c r="AA32" s="151">
        <v>7.659999847412109</v>
      </c>
      <c r="AB32" s="152" t="s">
        <v>476</v>
      </c>
      <c r="AC32" s="2">
        <v>30</v>
      </c>
      <c r="AD32" s="151">
        <v>2.4560000896453857</v>
      </c>
      <c r="AE32" s="253" t="s">
        <v>123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68</v>
      </c>
      <c r="B34" s="217">
        <f aca="true" t="shared" si="1" ref="B34:Q34">AVERAGE(B3:B33)</f>
        <v>7.9555333415667215</v>
      </c>
      <c r="C34" s="217">
        <f t="shared" si="1"/>
        <v>7.948033354679743</v>
      </c>
      <c r="D34" s="217">
        <f t="shared" si="1"/>
        <v>7.811533321936925</v>
      </c>
      <c r="E34" s="217">
        <f t="shared" si="1"/>
        <v>7.647033246358236</v>
      </c>
      <c r="F34" s="217">
        <f t="shared" si="1"/>
        <v>7.683666679263115</v>
      </c>
      <c r="G34" s="217">
        <f t="shared" si="1"/>
        <v>7.636499996980032</v>
      </c>
      <c r="H34" s="217">
        <f t="shared" si="1"/>
        <v>8.202566604316235</v>
      </c>
      <c r="I34" s="217">
        <f t="shared" si="1"/>
        <v>10.31913332939148</v>
      </c>
      <c r="J34" s="217">
        <f t="shared" si="1"/>
        <v>11.94693333307902</v>
      </c>
      <c r="K34" s="217">
        <f t="shared" si="1"/>
        <v>12.980333360036214</v>
      </c>
      <c r="L34" s="217">
        <f t="shared" si="1"/>
        <v>13.453499937057495</v>
      </c>
      <c r="M34" s="217">
        <f t="shared" si="1"/>
        <v>13.54233341217041</v>
      </c>
      <c r="N34" s="217">
        <f t="shared" si="1"/>
        <v>12.934333403905233</v>
      </c>
      <c r="O34" s="217">
        <f t="shared" si="1"/>
        <v>12.460900020599365</v>
      </c>
      <c r="P34" s="217">
        <f t="shared" si="1"/>
        <v>11.678000084559123</v>
      </c>
      <c r="Q34" s="217">
        <f t="shared" si="1"/>
        <v>10.791899951299031</v>
      </c>
      <c r="R34" s="217">
        <f>AVERAGE(R3:R33)</f>
        <v>9.59956673781077</v>
      </c>
      <c r="S34" s="217">
        <f aca="true" t="shared" si="2" ref="S34:Y34">AVERAGE(S3:S33)</f>
        <v>9.153999960422516</v>
      </c>
      <c r="T34" s="217">
        <f t="shared" si="2"/>
        <v>8.732033356030781</v>
      </c>
      <c r="U34" s="217">
        <f t="shared" si="2"/>
        <v>8.520866668224334</v>
      </c>
      <c r="V34" s="217">
        <f t="shared" si="2"/>
        <v>8.191466689109802</v>
      </c>
      <c r="W34" s="217">
        <f t="shared" si="2"/>
        <v>8.190499993165334</v>
      </c>
      <c r="X34" s="217">
        <f t="shared" si="2"/>
        <v>7.9655666708946224</v>
      </c>
      <c r="Y34" s="217">
        <f t="shared" si="2"/>
        <v>7.941700001557668</v>
      </c>
      <c r="Z34" s="217">
        <f>AVERAGE(B3:Y33)</f>
        <v>9.720330560600592</v>
      </c>
      <c r="AA34" s="218">
        <f>(AVERAGE(最高))</f>
        <v>14.409000047047932</v>
      </c>
      <c r="AB34" s="219"/>
      <c r="AC34" s="220"/>
      <c r="AD34" s="218">
        <f>(AVERAGE(最低))</f>
        <v>5.639133352041244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1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20.3700008392334</v>
      </c>
      <c r="C46" s="3">
        <v>10</v>
      </c>
      <c r="D46" s="159" t="s">
        <v>252</v>
      </c>
      <c r="E46" s="197"/>
      <c r="F46" s="156"/>
      <c r="G46" s="157">
        <f>MIN(最低)</f>
        <v>-0.7129999995231628</v>
      </c>
      <c r="H46" s="3">
        <v>25</v>
      </c>
      <c r="I46" s="255" t="s">
        <v>218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2.9189999103546143</v>
      </c>
      <c r="C3" s="207">
        <v>2.5510001182556152</v>
      </c>
      <c r="D3" s="207">
        <v>2.2880001068115234</v>
      </c>
      <c r="E3" s="207">
        <v>2.0369999408721924</v>
      </c>
      <c r="F3" s="207">
        <v>1.7319999933242798</v>
      </c>
      <c r="G3" s="207">
        <v>2.424999952316284</v>
      </c>
      <c r="H3" s="207">
        <v>2.740999937057495</v>
      </c>
      <c r="I3" s="207">
        <v>5.105000019073486</v>
      </c>
      <c r="J3" s="207">
        <v>6.797999858856201</v>
      </c>
      <c r="K3" s="207">
        <v>7.179999828338623</v>
      </c>
      <c r="L3" s="207">
        <v>8.5</v>
      </c>
      <c r="M3" s="207">
        <v>8.84000015258789</v>
      </c>
      <c r="N3" s="207">
        <v>8.729999542236328</v>
      </c>
      <c r="O3" s="207">
        <v>7.929999828338623</v>
      </c>
      <c r="P3" s="207">
        <v>6.071000099182129</v>
      </c>
      <c r="Q3" s="207">
        <v>4.98799991607666</v>
      </c>
      <c r="R3" s="207">
        <v>3.6429998874664307</v>
      </c>
      <c r="S3" s="207">
        <v>3.265000104904175</v>
      </c>
      <c r="T3" s="207">
        <v>3.190999984741211</v>
      </c>
      <c r="U3" s="207">
        <v>3.38100004196167</v>
      </c>
      <c r="V3" s="207">
        <v>3.118000030517578</v>
      </c>
      <c r="W3" s="207">
        <v>3.0239999294281006</v>
      </c>
      <c r="X3" s="207">
        <v>3.055000066757202</v>
      </c>
      <c r="Y3" s="207">
        <v>3.203000068664551</v>
      </c>
      <c r="Z3" s="214">
        <f aca="true" t="shared" si="0" ref="Z3:Z33">AVERAGE(B3:Y3)</f>
        <v>4.446458304921786</v>
      </c>
      <c r="AA3" s="151">
        <v>10.09000015258789</v>
      </c>
      <c r="AB3" s="152" t="s">
        <v>343</v>
      </c>
      <c r="AC3" s="2">
        <v>1</v>
      </c>
      <c r="AD3" s="151">
        <v>1.531999945640564</v>
      </c>
      <c r="AE3" s="253" t="s">
        <v>257</v>
      </c>
      <c r="AF3" s="1"/>
    </row>
    <row r="4" spans="1:32" ht="11.25" customHeight="1">
      <c r="A4" s="215">
        <v>2</v>
      </c>
      <c r="B4" s="207">
        <v>3.7179999351501465</v>
      </c>
      <c r="C4" s="207">
        <v>3.371000051498413</v>
      </c>
      <c r="D4" s="207">
        <v>2.993000030517578</v>
      </c>
      <c r="E4" s="207">
        <v>2.7300000190734863</v>
      </c>
      <c r="F4" s="207">
        <v>3.128999948501587</v>
      </c>
      <c r="G4" s="207">
        <v>2.7090001106262207</v>
      </c>
      <c r="H4" s="207">
        <v>2.740999937057495</v>
      </c>
      <c r="I4" s="207">
        <v>6.61899995803833</v>
      </c>
      <c r="J4" s="207">
        <v>9.670000076293945</v>
      </c>
      <c r="K4" s="207">
        <v>11.4399995803833</v>
      </c>
      <c r="L4" s="207">
        <v>11.600000381469727</v>
      </c>
      <c r="M4" s="207">
        <v>11.319999694824219</v>
      </c>
      <c r="N4" s="207">
        <v>11</v>
      </c>
      <c r="O4" s="207">
        <v>8.699999809265137</v>
      </c>
      <c r="P4" s="207">
        <v>8.930000305175781</v>
      </c>
      <c r="Q4" s="207">
        <v>6.501999855041504</v>
      </c>
      <c r="R4" s="207">
        <v>5.2820000648498535</v>
      </c>
      <c r="S4" s="208">
        <v>5.492000102996826</v>
      </c>
      <c r="T4" s="207">
        <v>5.177000045776367</v>
      </c>
      <c r="U4" s="207">
        <v>3.8949999809265137</v>
      </c>
      <c r="V4" s="207">
        <v>5.829999923706055</v>
      </c>
      <c r="W4" s="207">
        <v>5.7779998779296875</v>
      </c>
      <c r="X4" s="207">
        <v>4.505000114440918</v>
      </c>
      <c r="Y4" s="207">
        <v>4.336999893188477</v>
      </c>
      <c r="Z4" s="214">
        <f t="shared" si="0"/>
        <v>6.144499987363815</v>
      </c>
      <c r="AA4" s="151">
        <v>12.170000076293945</v>
      </c>
      <c r="AB4" s="152" t="s">
        <v>477</v>
      </c>
      <c r="AC4" s="2">
        <v>2</v>
      </c>
      <c r="AD4" s="151">
        <v>2.2790000438690186</v>
      </c>
      <c r="AE4" s="253" t="s">
        <v>322</v>
      </c>
      <c r="AF4" s="1"/>
    </row>
    <row r="5" spans="1:32" ht="11.25" customHeight="1">
      <c r="A5" s="215">
        <v>3</v>
      </c>
      <c r="B5" s="207">
        <v>3.6019999980926514</v>
      </c>
      <c r="C5" s="207">
        <v>2.865999937057495</v>
      </c>
      <c r="D5" s="207">
        <v>2.3310000896453857</v>
      </c>
      <c r="E5" s="207">
        <v>1.7949999570846558</v>
      </c>
      <c r="F5" s="207">
        <v>1.2280000448226929</v>
      </c>
      <c r="G5" s="207">
        <v>0.2619999945163727</v>
      </c>
      <c r="H5" s="207">
        <v>-0.5350000262260437</v>
      </c>
      <c r="I5" s="207">
        <v>2.813999891281128</v>
      </c>
      <c r="J5" s="207">
        <v>5.210000038146973</v>
      </c>
      <c r="K5" s="207">
        <v>6.03000020980835</v>
      </c>
      <c r="L5" s="207">
        <v>7.110000133514404</v>
      </c>
      <c r="M5" s="207">
        <v>7.210000038146973</v>
      </c>
      <c r="N5" s="207">
        <v>6.961999893188477</v>
      </c>
      <c r="O5" s="207">
        <v>6.626999855041504</v>
      </c>
      <c r="P5" s="207">
        <v>6.386000156402588</v>
      </c>
      <c r="Q5" s="207">
        <v>4.9670000076293945</v>
      </c>
      <c r="R5" s="207">
        <v>3.190999984741211</v>
      </c>
      <c r="S5" s="207">
        <v>1.4170000553131104</v>
      </c>
      <c r="T5" s="207">
        <v>1.531999945640564</v>
      </c>
      <c r="U5" s="207">
        <v>1.9839999675750732</v>
      </c>
      <c r="V5" s="207">
        <v>1.9839999675750732</v>
      </c>
      <c r="W5" s="207">
        <v>1.4270000457763672</v>
      </c>
      <c r="X5" s="207">
        <v>0.9860000014305115</v>
      </c>
      <c r="Y5" s="207">
        <v>0.609000027179718</v>
      </c>
      <c r="Z5" s="214">
        <f t="shared" si="0"/>
        <v>3.249791675557693</v>
      </c>
      <c r="AA5" s="151">
        <v>7.760000228881836</v>
      </c>
      <c r="AB5" s="152" t="s">
        <v>149</v>
      </c>
      <c r="AC5" s="2">
        <v>3</v>
      </c>
      <c r="AD5" s="151">
        <v>-0.9549999833106995</v>
      </c>
      <c r="AE5" s="253" t="s">
        <v>478</v>
      </c>
      <c r="AF5" s="1"/>
    </row>
    <row r="6" spans="1:32" ht="11.25" customHeight="1">
      <c r="A6" s="215">
        <v>4</v>
      </c>
      <c r="B6" s="207">
        <v>0.12600000202655792</v>
      </c>
      <c r="C6" s="207">
        <v>0.15700000524520874</v>
      </c>
      <c r="D6" s="207">
        <v>-0.08399999886751175</v>
      </c>
      <c r="E6" s="207">
        <v>-0.3569999933242798</v>
      </c>
      <c r="F6" s="207">
        <v>-0.9549999833106995</v>
      </c>
      <c r="G6" s="207">
        <v>-0.4410000145435333</v>
      </c>
      <c r="H6" s="207">
        <v>-0.010999999940395355</v>
      </c>
      <c r="I6" s="207">
        <v>3.634000062942505</v>
      </c>
      <c r="J6" s="207">
        <v>6.724999904632568</v>
      </c>
      <c r="K6" s="207">
        <v>7.650000095367432</v>
      </c>
      <c r="L6" s="207">
        <v>7.829999923706055</v>
      </c>
      <c r="M6" s="207">
        <v>7.869999885559082</v>
      </c>
      <c r="N6" s="207">
        <v>7.78000020980835</v>
      </c>
      <c r="O6" s="207">
        <v>6.658999919891357</v>
      </c>
      <c r="P6" s="207">
        <v>5.2820000648498535</v>
      </c>
      <c r="Q6" s="207">
        <v>3.8429999351501465</v>
      </c>
      <c r="R6" s="207">
        <v>2.865999937057495</v>
      </c>
      <c r="S6" s="207">
        <v>1.930999994277954</v>
      </c>
      <c r="T6" s="207">
        <v>1.8580000400543213</v>
      </c>
      <c r="U6" s="207">
        <v>1.5850000381469727</v>
      </c>
      <c r="V6" s="207">
        <v>0.6610000133514404</v>
      </c>
      <c r="W6" s="207">
        <v>0.6399999856948853</v>
      </c>
      <c r="X6" s="207">
        <v>0.13600000739097595</v>
      </c>
      <c r="Y6" s="207">
        <v>-0.0729999989271164</v>
      </c>
      <c r="Z6" s="214">
        <f t="shared" si="0"/>
        <v>2.7213333348433175</v>
      </c>
      <c r="AA6" s="151">
        <v>8.569999694824219</v>
      </c>
      <c r="AB6" s="152" t="s">
        <v>479</v>
      </c>
      <c r="AC6" s="2">
        <v>4</v>
      </c>
      <c r="AD6" s="151">
        <v>-1.0490000247955322</v>
      </c>
      <c r="AE6" s="253" t="s">
        <v>480</v>
      </c>
      <c r="AF6" s="1"/>
    </row>
    <row r="7" spans="1:32" ht="11.25" customHeight="1">
      <c r="A7" s="215">
        <v>5</v>
      </c>
      <c r="B7" s="207">
        <v>-0.23100000619888306</v>
      </c>
      <c r="C7" s="207">
        <v>-0.2939999997615814</v>
      </c>
      <c r="D7" s="207">
        <v>-0.4090000092983246</v>
      </c>
      <c r="E7" s="207">
        <v>-1.2489999532699585</v>
      </c>
      <c r="F7" s="207">
        <v>-1.0700000524520874</v>
      </c>
      <c r="G7" s="207">
        <v>-1.027999997138977</v>
      </c>
      <c r="H7" s="207">
        <v>-0.996999979019165</v>
      </c>
      <c r="I7" s="207">
        <v>2.509999990463257</v>
      </c>
      <c r="J7" s="207">
        <v>6.715000152587891</v>
      </c>
      <c r="K7" s="207">
        <v>6.451000213623047</v>
      </c>
      <c r="L7" s="207">
        <v>6.9770002365112305</v>
      </c>
      <c r="M7" s="207">
        <v>7.619999885559082</v>
      </c>
      <c r="N7" s="207">
        <v>7.829999923706055</v>
      </c>
      <c r="O7" s="207">
        <v>7.650000095367432</v>
      </c>
      <c r="P7" s="207">
        <v>7.159999847412109</v>
      </c>
      <c r="Q7" s="207">
        <v>5.610000133514404</v>
      </c>
      <c r="R7" s="207">
        <v>3.990999937057495</v>
      </c>
      <c r="S7" s="207">
        <v>4.611000061035156</v>
      </c>
      <c r="T7" s="207">
        <v>3.759999990463257</v>
      </c>
      <c r="U7" s="207">
        <v>4.611000061035156</v>
      </c>
      <c r="V7" s="207">
        <v>4.211999893188477</v>
      </c>
      <c r="W7" s="207">
        <v>3.9070000648498535</v>
      </c>
      <c r="X7" s="207">
        <v>2.2049999237060547</v>
      </c>
      <c r="Y7" s="207">
        <v>4.433000087738037</v>
      </c>
      <c r="Z7" s="214">
        <f t="shared" si="0"/>
        <v>3.5406250208616257</v>
      </c>
      <c r="AA7" s="151">
        <v>8.279999732971191</v>
      </c>
      <c r="AB7" s="152" t="s">
        <v>435</v>
      </c>
      <c r="AC7" s="2">
        <v>5</v>
      </c>
      <c r="AD7" s="151">
        <v>-1.2699999809265137</v>
      </c>
      <c r="AE7" s="253" t="s">
        <v>120</v>
      </c>
      <c r="AF7" s="1"/>
    </row>
    <row r="8" spans="1:32" ht="11.25" customHeight="1">
      <c r="A8" s="215">
        <v>6</v>
      </c>
      <c r="B8" s="207">
        <v>4.506999969482422</v>
      </c>
      <c r="C8" s="207">
        <v>4.781000137329102</v>
      </c>
      <c r="D8" s="207">
        <v>4.38100004196167</v>
      </c>
      <c r="E8" s="207">
        <v>3.4660000801086426</v>
      </c>
      <c r="F8" s="207">
        <v>1.281000018119812</v>
      </c>
      <c r="G8" s="207">
        <v>0.5040000081062317</v>
      </c>
      <c r="H8" s="207">
        <v>0.7770000100135803</v>
      </c>
      <c r="I8" s="207">
        <v>3.802999973297119</v>
      </c>
      <c r="J8" s="207">
        <v>7.989999771118164</v>
      </c>
      <c r="K8" s="207">
        <v>9.539999961853027</v>
      </c>
      <c r="L8" s="207">
        <v>9.260000228881836</v>
      </c>
      <c r="M8" s="207">
        <v>9.609999656677246</v>
      </c>
      <c r="N8" s="207">
        <v>8.40999984741211</v>
      </c>
      <c r="O8" s="207">
        <v>8.699999809265137</v>
      </c>
      <c r="P8" s="207">
        <v>7.570000171661377</v>
      </c>
      <c r="Q8" s="207">
        <v>6.703999996185303</v>
      </c>
      <c r="R8" s="207">
        <v>4.3480000495910645</v>
      </c>
      <c r="S8" s="207">
        <v>3.2139999866485596</v>
      </c>
      <c r="T8" s="207">
        <v>2.7090001106262207</v>
      </c>
      <c r="U8" s="207">
        <v>2.1730000972747803</v>
      </c>
      <c r="V8" s="207">
        <v>2.184000015258789</v>
      </c>
      <c r="W8" s="207">
        <v>2.121000051498413</v>
      </c>
      <c r="X8" s="207">
        <v>3.6449999809265137</v>
      </c>
      <c r="Y8" s="207">
        <v>2.677999973297119</v>
      </c>
      <c r="Z8" s="214">
        <f t="shared" si="0"/>
        <v>4.764833331108093</v>
      </c>
      <c r="AA8" s="151">
        <v>9.949999809265137</v>
      </c>
      <c r="AB8" s="152" t="s">
        <v>24</v>
      </c>
      <c r="AC8" s="2">
        <v>6</v>
      </c>
      <c r="AD8" s="151">
        <v>0.34599998593330383</v>
      </c>
      <c r="AE8" s="253" t="s">
        <v>56</v>
      </c>
      <c r="AF8" s="1"/>
    </row>
    <row r="9" spans="1:32" ht="11.25" customHeight="1">
      <c r="A9" s="215">
        <v>7</v>
      </c>
      <c r="B9" s="207">
        <v>2.384000062942505</v>
      </c>
      <c r="C9" s="207">
        <v>2.825000047683716</v>
      </c>
      <c r="D9" s="207">
        <v>4.51800012588501</v>
      </c>
      <c r="E9" s="207">
        <v>5.506999969482422</v>
      </c>
      <c r="F9" s="207">
        <v>5.316999912261963</v>
      </c>
      <c r="G9" s="207">
        <v>5.632999897003174</v>
      </c>
      <c r="H9" s="207">
        <v>5.906000137329102</v>
      </c>
      <c r="I9" s="207">
        <v>8.270000457763672</v>
      </c>
      <c r="J9" s="207">
        <v>9.350000381469727</v>
      </c>
      <c r="K9" s="207">
        <v>10.369999885559082</v>
      </c>
      <c r="L9" s="207">
        <v>10.59000015258789</v>
      </c>
      <c r="M9" s="207">
        <v>10.199999809265137</v>
      </c>
      <c r="N9" s="207">
        <v>9.739999771118164</v>
      </c>
      <c r="O9" s="207">
        <v>9.1899995803833</v>
      </c>
      <c r="P9" s="207">
        <v>8.729999542236328</v>
      </c>
      <c r="Q9" s="207">
        <v>7.690000057220459</v>
      </c>
      <c r="R9" s="207">
        <v>6.831999778747559</v>
      </c>
      <c r="S9" s="207">
        <v>6.578999996185303</v>
      </c>
      <c r="T9" s="207">
        <v>5.202000141143799</v>
      </c>
      <c r="U9" s="207">
        <v>5.0960001945495605</v>
      </c>
      <c r="V9" s="207">
        <v>5.632999897003174</v>
      </c>
      <c r="W9" s="207">
        <v>5.895999908447266</v>
      </c>
      <c r="X9" s="207">
        <v>5.885000228881836</v>
      </c>
      <c r="Y9" s="207">
        <v>6.201000213623047</v>
      </c>
      <c r="Z9" s="214">
        <f t="shared" si="0"/>
        <v>6.814333339532216</v>
      </c>
      <c r="AA9" s="151">
        <v>10.789999961853027</v>
      </c>
      <c r="AB9" s="152" t="s">
        <v>481</v>
      </c>
      <c r="AC9" s="2">
        <v>7</v>
      </c>
      <c r="AD9" s="151">
        <v>2.069000005722046</v>
      </c>
      <c r="AE9" s="253" t="s">
        <v>106</v>
      </c>
      <c r="AF9" s="1"/>
    </row>
    <row r="10" spans="1:32" ht="11.25" customHeight="1">
      <c r="A10" s="215">
        <v>8</v>
      </c>
      <c r="B10" s="207">
        <v>6.64300012588501</v>
      </c>
      <c r="C10" s="207">
        <v>6.295000076293945</v>
      </c>
      <c r="D10" s="207">
        <v>8.1899995803833</v>
      </c>
      <c r="E10" s="207">
        <v>6.401000022888184</v>
      </c>
      <c r="F10" s="207">
        <v>6.611000061035156</v>
      </c>
      <c r="G10" s="207">
        <v>6.5269999504089355</v>
      </c>
      <c r="H10" s="207">
        <v>5.5279998779296875</v>
      </c>
      <c r="I10" s="207">
        <v>6.296000003814697</v>
      </c>
      <c r="J10" s="207">
        <v>8.050000190734863</v>
      </c>
      <c r="K10" s="207">
        <v>8.329999923706055</v>
      </c>
      <c r="L10" s="207">
        <v>8.59000015258789</v>
      </c>
      <c r="M10" s="207">
        <v>8.600000381469727</v>
      </c>
      <c r="N10" s="207">
        <v>8.619999885559082</v>
      </c>
      <c r="O10" s="207">
        <v>8.239999771118164</v>
      </c>
      <c r="P10" s="207">
        <v>7.920000076293945</v>
      </c>
      <c r="Q10" s="207">
        <v>7.590000152587891</v>
      </c>
      <c r="R10" s="207">
        <v>6.979000091552734</v>
      </c>
      <c r="S10" s="207">
        <v>6.442999839782715</v>
      </c>
      <c r="T10" s="207">
        <v>6.117000102996826</v>
      </c>
      <c r="U10" s="207">
        <v>5.938000202178955</v>
      </c>
      <c r="V10" s="207">
        <v>5.465000152587891</v>
      </c>
      <c r="W10" s="207">
        <v>5.2230000495910645</v>
      </c>
      <c r="X10" s="207">
        <v>4.896999835968018</v>
      </c>
      <c r="Y10" s="207">
        <v>4.697000026702881</v>
      </c>
      <c r="Z10" s="214">
        <f t="shared" si="0"/>
        <v>6.8412500222524</v>
      </c>
      <c r="AA10" s="151">
        <v>8.819999694824219</v>
      </c>
      <c r="AB10" s="152" t="s">
        <v>47</v>
      </c>
      <c r="AC10" s="2">
        <v>8</v>
      </c>
      <c r="AD10" s="151">
        <v>4.664999961853027</v>
      </c>
      <c r="AE10" s="253" t="s">
        <v>81</v>
      </c>
      <c r="AF10" s="1"/>
    </row>
    <row r="11" spans="1:32" ht="11.25" customHeight="1">
      <c r="A11" s="215">
        <v>9</v>
      </c>
      <c r="B11" s="207">
        <v>4.392000198364258</v>
      </c>
      <c r="C11" s="207">
        <v>4.086999893188477</v>
      </c>
      <c r="D11" s="207">
        <v>3.877000093460083</v>
      </c>
      <c r="E11" s="207">
        <v>3.813999891281128</v>
      </c>
      <c r="F11" s="207">
        <v>3.750999927520752</v>
      </c>
      <c r="G11" s="207">
        <v>3.497999906539917</v>
      </c>
      <c r="H11" s="207">
        <v>3.2880001068115234</v>
      </c>
      <c r="I11" s="207">
        <v>2.8259999752044678</v>
      </c>
      <c r="J11" s="207">
        <v>2.311000108718872</v>
      </c>
      <c r="K11" s="207">
        <v>2.36299991607666</v>
      </c>
      <c r="L11" s="207">
        <v>2.8259999752044678</v>
      </c>
      <c r="M11" s="207">
        <v>3.078000068664551</v>
      </c>
      <c r="N11" s="207">
        <v>3.319999933242798</v>
      </c>
      <c r="O11" s="207">
        <v>3.4040000438690186</v>
      </c>
      <c r="P11" s="207">
        <v>3.5299999713897705</v>
      </c>
      <c r="Q11" s="207">
        <v>3.825000047683716</v>
      </c>
      <c r="R11" s="207">
        <v>4.644999980926514</v>
      </c>
      <c r="S11" s="207">
        <v>4.718999862670898</v>
      </c>
      <c r="T11" s="207">
        <v>5.045000076293945</v>
      </c>
      <c r="U11" s="207">
        <v>5.434000015258789</v>
      </c>
      <c r="V11" s="207">
        <v>5.392000198364258</v>
      </c>
      <c r="W11" s="207">
        <v>5.761000156402588</v>
      </c>
      <c r="X11" s="207">
        <v>5.349999904632568</v>
      </c>
      <c r="Y11" s="207">
        <v>5.308000087738037</v>
      </c>
      <c r="Z11" s="214">
        <f t="shared" si="0"/>
        <v>3.993500014146169</v>
      </c>
      <c r="AA11" s="151">
        <v>5.834000110626221</v>
      </c>
      <c r="AB11" s="152" t="s">
        <v>482</v>
      </c>
      <c r="AC11" s="2">
        <v>9</v>
      </c>
      <c r="AD11" s="151">
        <v>2.247999906539917</v>
      </c>
      <c r="AE11" s="253" t="s">
        <v>483</v>
      </c>
      <c r="AF11" s="1"/>
    </row>
    <row r="12" spans="1:32" ht="11.25" customHeight="1">
      <c r="A12" s="223">
        <v>10</v>
      </c>
      <c r="B12" s="209">
        <v>5.255000114440918</v>
      </c>
      <c r="C12" s="209">
        <v>4.928999900817871</v>
      </c>
      <c r="D12" s="209">
        <v>4.329999923706055</v>
      </c>
      <c r="E12" s="209">
        <v>4.224999904632568</v>
      </c>
      <c r="F12" s="209">
        <v>3.813999891281128</v>
      </c>
      <c r="G12" s="209">
        <v>2.9519999027252197</v>
      </c>
      <c r="H12" s="209">
        <v>2.9519999027252197</v>
      </c>
      <c r="I12" s="209">
        <v>3.5829999446868896</v>
      </c>
      <c r="J12" s="209">
        <v>7.03000020980835</v>
      </c>
      <c r="K12" s="209">
        <v>9.350000381469727</v>
      </c>
      <c r="L12" s="209">
        <v>9.239999771118164</v>
      </c>
      <c r="M12" s="209">
        <v>9.720000267028809</v>
      </c>
      <c r="N12" s="209">
        <v>8.710000038146973</v>
      </c>
      <c r="O12" s="209">
        <v>7.710000038146973</v>
      </c>
      <c r="P12" s="209">
        <v>6.630000114440918</v>
      </c>
      <c r="Q12" s="209">
        <v>5.388999938964844</v>
      </c>
      <c r="R12" s="209">
        <v>4.263999938964844</v>
      </c>
      <c r="S12" s="209">
        <v>2.562000036239624</v>
      </c>
      <c r="T12" s="209">
        <v>2.2890000343322754</v>
      </c>
      <c r="U12" s="209">
        <v>1.0390000343322754</v>
      </c>
      <c r="V12" s="209">
        <v>0.4620000123977661</v>
      </c>
      <c r="W12" s="209">
        <v>-0.07400000095367432</v>
      </c>
      <c r="X12" s="209">
        <v>-0.2409999966621399</v>
      </c>
      <c r="Y12" s="209">
        <v>-0.4300000071525574</v>
      </c>
      <c r="Z12" s="224">
        <f t="shared" si="0"/>
        <v>4.4037500123182935</v>
      </c>
      <c r="AA12" s="157">
        <v>10.239999771118164</v>
      </c>
      <c r="AB12" s="210" t="s">
        <v>183</v>
      </c>
      <c r="AC12" s="211">
        <v>10</v>
      </c>
      <c r="AD12" s="157">
        <v>-0.5669999718666077</v>
      </c>
      <c r="AE12" s="254" t="s">
        <v>113</v>
      </c>
      <c r="AF12" s="1"/>
    </row>
    <row r="13" spans="1:32" ht="11.25" customHeight="1">
      <c r="A13" s="215">
        <v>11</v>
      </c>
      <c r="B13" s="207">
        <v>-0.5460000038146973</v>
      </c>
      <c r="C13" s="207">
        <v>-0.7239999771118164</v>
      </c>
      <c r="D13" s="207">
        <v>-0.367000013589859</v>
      </c>
      <c r="E13" s="207">
        <v>-0.367000013589859</v>
      </c>
      <c r="F13" s="207">
        <v>-0.5879999995231628</v>
      </c>
      <c r="G13" s="207">
        <v>-0.9549999833106995</v>
      </c>
      <c r="H13" s="207">
        <v>-0.5669999718666077</v>
      </c>
      <c r="I13" s="207">
        <v>4.034999847412109</v>
      </c>
      <c r="J13" s="207">
        <v>6.138000011444092</v>
      </c>
      <c r="K13" s="207">
        <v>7.119999885559082</v>
      </c>
      <c r="L13" s="207">
        <v>8.140000343322754</v>
      </c>
      <c r="M13" s="207">
        <v>7.860000133514404</v>
      </c>
      <c r="N13" s="207">
        <v>6.9770002365112305</v>
      </c>
      <c r="O13" s="207">
        <v>6.2829999923706055</v>
      </c>
      <c r="P13" s="207">
        <v>4.7789998054504395</v>
      </c>
      <c r="Q13" s="207">
        <v>3.571000099182129</v>
      </c>
      <c r="R13" s="207">
        <v>2.3519999980926514</v>
      </c>
      <c r="S13" s="207">
        <v>1.4170000553131104</v>
      </c>
      <c r="T13" s="207">
        <v>0.7979999780654907</v>
      </c>
      <c r="U13" s="207">
        <v>0.0729999989271164</v>
      </c>
      <c r="V13" s="207">
        <v>0.7450000047683716</v>
      </c>
      <c r="W13" s="207">
        <v>-0.03200000151991844</v>
      </c>
      <c r="X13" s="207">
        <v>0.09399999678134918</v>
      </c>
      <c r="Y13" s="207">
        <v>0.10499999672174454</v>
      </c>
      <c r="Z13" s="214">
        <f t="shared" si="0"/>
        <v>2.347541684129586</v>
      </c>
      <c r="AA13" s="151">
        <v>8.420000076293945</v>
      </c>
      <c r="AB13" s="152" t="s">
        <v>459</v>
      </c>
      <c r="AC13" s="2">
        <v>11</v>
      </c>
      <c r="AD13" s="151">
        <v>-1.0709999799728394</v>
      </c>
      <c r="AE13" s="253" t="s">
        <v>484</v>
      </c>
      <c r="AF13" s="1"/>
    </row>
    <row r="14" spans="1:32" ht="11.25" customHeight="1">
      <c r="A14" s="215">
        <v>12</v>
      </c>
      <c r="B14" s="207">
        <v>0.609000027179718</v>
      </c>
      <c r="C14" s="207">
        <v>1.3020000457763672</v>
      </c>
      <c r="D14" s="207">
        <v>1.628000020980835</v>
      </c>
      <c r="E14" s="207">
        <v>2.384000062942505</v>
      </c>
      <c r="F14" s="207">
        <v>2.4790000915527344</v>
      </c>
      <c r="G14" s="207">
        <v>4.560999870300293</v>
      </c>
      <c r="H14" s="207">
        <v>3.930000066757202</v>
      </c>
      <c r="I14" s="207">
        <v>4.423999786376953</v>
      </c>
      <c r="J14" s="207">
        <v>6.339000225067139</v>
      </c>
      <c r="K14" s="207">
        <v>7.190000057220459</v>
      </c>
      <c r="L14" s="207">
        <v>7.710000038146973</v>
      </c>
      <c r="M14" s="207">
        <v>7.179999828338623</v>
      </c>
      <c r="N14" s="207">
        <v>6.571000099182129</v>
      </c>
      <c r="O14" s="207">
        <v>6.044000148773193</v>
      </c>
      <c r="P14" s="207">
        <v>6.191999912261963</v>
      </c>
      <c r="Q14" s="207">
        <v>5.466000080108643</v>
      </c>
      <c r="R14" s="207">
        <v>4.665999889373779</v>
      </c>
      <c r="S14" s="207">
        <v>3.572000026702881</v>
      </c>
      <c r="T14" s="207">
        <v>3.382999897003174</v>
      </c>
      <c r="U14" s="207">
        <v>2.9630000591278076</v>
      </c>
      <c r="V14" s="207">
        <v>2.5320000648498535</v>
      </c>
      <c r="W14" s="207">
        <v>2.4579999446868896</v>
      </c>
      <c r="X14" s="207">
        <v>2.259000062942505</v>
      </c>
      <c r="Y14" s="207">
        <v>2.7320001125335693</v>
      </c>
      <c r="Z14" s="214">
        <f t="shared" si="0"/>
        <v>4.107250017424424</v>
      </c>
      <c r="AA14" s="151">
        <v>7.829999923706055</v>
      </c>
      <c r="AB14" s="152" t="s">
        <v>434</v>
      </c>
      <c r="AC14" s="2">
        <v>12</v>
      </c>
      <c r="AD14" s="151">
        <v>0.06300000101327896</v>
      </c>
      <c r="AE14" s="253" t="s">
        <v>485</v>
      </c>
      <c r="AF14" s="1"/>
    </row>
    <row r="15" spans="1:32" ht="11.25" customHeight="1">
      <c r="A15" s="215">
        <v>13</v>
      </c>
      <c r="B15" s="207">
        <v>3.058000087738037</v>
      </c>
      <c r="C15" s="207">
        <v>3.867000102996826</v>
      </c>
      <c r="D15" s="207">
        <v>5.507999897003174</v>
      </c>
      <c r="E15" s="207">
        <v>4.341000080108643</v>
      </c>
      <c r="F15" s="207">
        <v>3.6040000915527344</v>
      </c>
      <c r="G15" s="207">
        <v>3.499000072479248</v>
      </c>
      <c r="H15" s="207">
        <v>5.677000045776367</v>
      </c>
      <c r="I15" s="207">
        <v>8.3100004196167</v>
      </c>
      <c r="J15" s="207">
        <v>9.779999732971191</v>
      </c>
      <c r="K15" s="207">
        <v>11.329999923706055</v>
      </c>
      <c r="L15" s="207">
        <v>12.630000114440918</v>
      </c>
      <c r="M15" s="207">
        <v>11.289999961853027</v>
      </c>
      <c r="N15" s="207">
        <v>11.039999961853027</v>
      </c>
      <c r="O15" s="207">
        <v>10.550000190734863</v>
      </c>
      <c r="P15" s="207">
        <v>10.239999771118164</v>
      </c>
      <c r="Q15" s="207">
        <v>9.149999618530273</v>
      </c>
      <c r="R15" s="207">
        <v>8.390000343322754</v>
      </c>
      <c r="S15" s="207">
        <v>7.690000057220459</v>
      </c>
      <c r="T15" s="207">
        <v>7.840000152587891</v>
      </c>
      <c r="U15" s="207">
        <v>7.429999828338623</v>
      </c>
      <c r="V15" s="207">
        <v>6.158999919891357</v>
      </c>
      <c r="W15" s="207">
        <v>7.550000190734863</v>
      </c>
      <c r="X15" s="207">
        <v>6.190000057220459</v>
      </c>
      <c r="Y15" s="207">
        <v>5.559000015258789</v>
      </c>
      <c r="Z15" s="214">
        <f t="shared" si="0"/>
        <v>7.528416693210602</v>
      </c>
      <c r="AA15" s="151">
        <v>12.760000228881836</v>
      </c>
      <c r="AB15" s="152" t="s">
        <v>459</v>
      </c>
      <c r="AC15" s="2">
        <v>13</v>
      </c>
      <c r="AD15" s="151">
        <v>2.490000009536743</v>
      </c>
      <c r="AE15" s="253" t="s">
        <v>486</v>
      </c>
      <c r="AF15" s="1"/>
    </row>
    <row r="16" spans="1:32" ht="11.25" customHeight="1">
      <c r="A16" s="215">
        <v>14</v>
      </c>
      <c r="B16" s="207">
        <v>5.548999786376953</v>
      </c>
      <c r="C16" s="207">
        <v>5.181000232696533</v>
      </c>
      <c r="D16" s="207">
        <v>4.65500020980835</v>
      </c>
      <c r="E16" s="207">
        <v>3.940000057220459</v>
      </c>
      <c r="F16" s="207">
        <v>3.992000102996826</v>
      </c>
      <c r="G16" s="207">
        <v>3.7300000190734863</v>
      </c>
      <c r="H16" s="207">
        <v>3.5929999351501465</v>
      </c>
      <c r="I16" s="207">
        <v>6.118000030517578</v>
      </c>
      <c r="J16" s="207">
        <v>9.149999618530273</v>
      </c>
      <c r="K16" s="207">
        <v>10.859999656677246</v>
      </c>
      <c r="L16" s="207">
        <v>10.020000457763672</v>
      </c>
      <c r="M16" s="207">
        <v>10</v>
      </c>
      <c r="N16" s="207">
        <v>10.100000381469727</v>
      </c>
      <c r="O16" s="207">
        <v>9.960000038146973</v>
      </c>
      <c r="P16" s="207">
        <v>9.460000038146973</v>
      </c>
      <c r="Q16" s="207">
        <v>8.390000343322754</v>
      </c>
      <c r="R16" s="207">
        <v>8.149999618530273</v>
      </c>
      <c r="S16" s="207">
        <v>7.519999980926514</v>
      </c>
      <c r="T16" s="207">
        <v>7.199999809265137</v>
      </c>
      <c r="U16" s="207">
        <v>7.25</v>
      </c>
      <c r="V16" s="207">
        <v>7.510000228881836</v>
      </c>
      <c r="W16" s="207">
        <v>7.440000057220459</v>
      </c>
      <c r="X16" s="207">
        <v>7.230000019073486</v>
      </c>
      <c r="Y16" s="207">
        <v>7.510000228881836</v>
      </c>
      <c r="Z16" s="214">
        <f t="shared" si="0"/>
        <v>7.271166702111562</v>
      </c>
      <c r="AA16" s="151">
        <v>11.350000381469727</v>
      </c>
      <c r="AB16" s="152" t="s">
        <v>66</v>
      </c>
      <c r="AC16" s="2">
        <v>14</v>
      </c>
      <c r="AD16" s="151">
        <v>3.5190000534057617</v>
      </c>
      <c r="AE16" s="253" t="s">
        <v>487</v>
      </c>
      <c r="AF16" s="1"/>
    </row>
    <row r="17" spans="1:32" ht="11.25" customHeight="1">
      <c r="A17" s="215">
        <v>15</v>
      </c>
      <c r="B17" s="207">
        <v>7.590000152587891</v>
      </c>
      <c r="C17" s="207">
        <v>7.170000076293945</v>
      </c>
      <c r="D17" s="207">
        <v>6.916999816894531</v>
      </c>
      <c r="E17" s="207">
        <v>6.685999870300293</v>
      </c>
      <c r="F17" s="207">
        <v>6.443999767303467</v>
      </c>
      <c r="G17" s="207">
        <v>6.10699987411499</v>
      </c>
      <c r="H17" s="207">
        <v>6.127999782562256</v>
      </c>
      <c r="I17" s="207">
        <v>6.190999984741211</v>
      </c>
      <c r="J17" s="207">
        <v>6.991000175476074</v>
      </c>
      <c r="K17" s="207">
        <v>8.220000267028809</v>
      </c>
      <c r="L17" s="207">
        <v>9.119999885559082</v>
      </c>
      <c r="M17" s="207">
        <v>9.3100004196167</v>
      </c>
      <c r="N17" s="207">
        <v>9.960000038146973</v>
      </c>
      <c r="O17" s="207">
        <v>8.430000305175781</v>
      </c>
      <c r="P17" s="207">
        <v>8.779999732971191</v>
      </c>
      <c r="Q17" s="207">
        <v>8.279999732971191</v>
      </c>
      <c r="R17" s="207">
        <v>7</v>
      </c>
      <c r="S17" s="207">
        <v>6.695000171661377</v>
      </c>
      <c r="T17" s="207">
        <v>5.622000217437744</v>
      </c>
      <c r="U17" s="207">
        <v>6.243000030517578</v>
      </c>
      <c r="V17" s="207">
        <v>5.559000015258789</v>
      </c>
      <c r="W17" s="207">
        <v>4.664999961853027</v>
      </c>
      <c r="X17" s="207">
        <v>4.234000205993652</v>
      </c>
      <c r="Y17" s="207">
        <v>5.044000148773193</v>
      </c>
      <c r="Z17" s="214">
        <f t="shared" si="0"/>
        <v>6.974416693051656</v>
      </c>
      <c r="AA17" s="151">
        <v>10.180000305175781</v>
      </c>
      <c r="AB17" s="152" t="s">
        <v>349</v>
      </c>
      <c r="AC17" s="2">
        <v>15</v>
      </c>
      <c r="AD17" s="151">
        <v>4.065999984741211</v>
      </c>
      <c r="AE17" s="253" t="s">
        <v>488</v>
      </c>
      <c r="AF17" s="1"/>
    </row>
    <row r="18" spans="1:32" ht="11.25" customHeight="1">
      <c r="A18" s="215">
        <v>16</v>
      </c>
      <c r="B18" s="207">
        <v>5.927000045776367</v>
      </c>
      <c r="C18" s="207">
        <v>6.085000038146973</v>
      </c>
      <c r="D18" s="207">
        <v>6.432000160217285</v>
      </c>
      <c r="E18" s="207">
        <v>6.1479997634887695</v>
      </c>
      <c r="F18" s="207">
        <v>6.631999969482422</v>
      </c>
      <c r="G18" s="207">
        <v>7.070000171661377</v>
      </c>
      <c r="H18" s="207">
        <v>7.25</v>
      </c>
      <c r="I18" s="207">
        <v>8</v>
      </c>
      <c r="J18" s="207">
        <v>8.510000228881836</v>
      </c>
      <c r="K18" s="207">
        <v>9.9399995803833</v>
      </c>
      <c r="L18" s="207">
        <v>10.510000228881836</v>
      </c>
      <c r="M18" s="207">
        <v>11.970000267028809</v>
      </c>
      <c r="N18" s="207">
        <v>12.15999984741211</v>
      </c>
      <c r="O18" s="207">
        <v>11.489999771118164</v>
      </c>
      <c r="P18" s="207">
        <v>11.119999885559082</v>
      </c>
      <c r="Q18" s="207">
        <v>9.84000015258789</v>
      </c>
      <c r="R18" s="207">
        <v>8.970000267028809</v>
      </c>
      <c r="S18" s="207">
        <v>8.359999656677246</v>
      </c>
      <c r="T18" s="207">
        <v>9.050000190734863</v>
      </c>
      <c r="U18" s="207">
        <v>8.4399995803833</v>
      </c>
      <c r="V18" s="207">
        <v>8.40999984741211</v>
      </c>
      <c r="W18" s="207">
        <v>8.460000038146973</v>
      </c>
      <c r="X18" s="207">
        <v>8.420000076293945</v>
      </c>
      <c r="Y18" s="207">
        <v>8.5600004196167</v>
      </c>
      <c r="Z18" s="214">
        <f t="shared" si="0"/>
        <v>8.656416674455008</v>
      </c>
      <c r="AA18" s="151">
        <v>12.40999984741211</v>
      </c>
      <c r="AB18" s="152" t="s">
        <v>239</v>
      </c>
      <c r="AC18" s="2">
        <v>16</v>
      </c>
      <c r="AD18" s="151">
        <v>5.044000148773193</v>
      </c>
      <c r="AE18" s="253" t="s">
        <v>36</v>
      </c>
      <c r="AF18" s="1"/>
    </row>
    <row r="19" spans="1:32" ht="11.25" customHeight="1">
      <c r="A19" s="215">
        <v>17</v>
      </c>
      <c r="B19" s="207">
        <v>8.029999732971191</v>
      </c>
      <c r="C19" s="207">
        <v>7.849999904632568</v>
      </c>
      <c r="D19" s="207">
        <v>8.270000457763672</v>
      </c>
      <c r="E19" s="207">
        <v>7.900000095367432</v>
      </c>
      <c r="F19" s="207">
        <v>8.59000015258789</v>
      </c>
      <c r="G19" s="207">
        <v>8.140000343322754</v>
      </c>
      <c r="H19" s="207">
        <v>7.75</v>
      </c>
      <c r="I19" s="207">
        <v>7.940000057220459</v>
      </c>
      <c r="J19" s="207">
        <v>8.770000457763672</v>
      </c>
      <c r="K19" s="207">
        <v>8.869999885559082</v>
      </c>
      <c r="L19" s="207">
        <v>9.479999542236328</v>
      </c>
      <c r="M19" s="207">
        <v>9.600000381469727</v>
      </c>
      <c r="N19" s="207">
        <v>10.279999732971191</v>
      </c>
      <c r="O19" s="207">
        <v>10.359999656677246</v>
      </c>
      <c r="P19" s="207">
        <v>9.239999771118164</v>
      </c>
      <c r="Q19" s="207">
        <v>9.069999694824219</v>
      </c>
      <c r="R19" s="207">
        <v>7.789999961853027</v>
      </c>
      <c r="S19" s="207">
        <v>7.170000076293945</v>
      </c>
      <c r="T19" s="207">
        <v>7.429999828338623</v>
      </c>
      <c r="U19" s="207">
        <v>6.705999851226807</v>
      </c>
      <c r="V19" s="207">
        <v>6.432000160217285</v>
      </c>
      <c r="W19" s="207">
        <v>4.886000156402588</v>
      </c>
      <c r="X19" s="207">
        <v>4.706999778747559</v>
      </c>
      <c r="Y19" s="207">
        <v>2.0899999141693115</v>
      </c>
      <c r="Z19" s="214">
        <f t="shared" si="0"/>
        <v>7.806291649738948</v>
      </c>
      <c r="AA19" s="151">
        <v>10.670000076293945</v>
      </c>
      <c r="AB19" s="152" t="s">
        <v>489</v>
      </c>
      <c r="AC19" s="2">
        <v>17</v>
      </c>
      <c r="AD19" s="151">
        <v>1.9639999866485596</v>
      </c>
      <c r="AE19" s="253" t="s">
        <v>38</v>
      </c>
      <c r="AF19" s="1"/>
    </row>
    <row r="20" spans="1:32" ht="11.25" customHeight="1">
      <c r="A20" s="215">
        <v>18</v>
      </c>
      <c r="B20" s="207">
        <v>2.0380001068115234</v>
      </c>
      <c r="C20" s="207">
        <v>3.2880001068115234</v>
      </c>
      <c r="D20" s="207">
        <v>2.9100000858306885</v>
      </c>
      <c r="E20" s="207">
        <v>2.2899999618530273</v>
      </c>
      <c r="F20" s="207">
        <v>2.321000099182129</v>
      </c>
      <c r="G20" s="207">
        <v>1.7430000305175781</v>
      </c>
      <c r="H20" s="207">
        <v>-0.5139999985694885</v>
      </c>
      <c r="I20" s="207">
        <v>3.424999952316284</v>
      </c>
      <c r="J20" s="207">
        <v>4.6020002365112305</v>
      </c>
      <c r="K20" s="207">
        <v>6.064000129699707</v>
      </c>
      <c r="L20" s="207">
        <v>6.894000053405762</v>
      </c>
      <c r="M20" s="207">
        <v>7.130000114440918</v>
      </c>
      <c r="N20" s="207">
        <v>5.934999942779541</v>
      </c>
      <c r="O20" s="207">
        <v>6.061999797821045</v>
      </c>
      <c r="P20" s="207">
        <v>5.49399995803833</v>
      </c>
      <c r="Q20" s="207">
        <v>4.243000030517578</v>
      </c>
      <c r="R20" s="207">
        <v>2.5309998989105225</v>
      </c>
      <c r="S20" s="207">
        <v>0.6610000133514404</v>
      </c>
      <c r="T20" s="207">
        <v>0.3779999911785126</v>
      </c>
      <c r="U20" s="207">
        <v>-0.09399999678134918</v>
      </c>
      <c r="V20" s="207">
        <v>0.3569999933242798</v>
      </c>
      <c r="W20" s="207">
        <v>0.15700000524520874</v>
      </c>
      <c r="X20" s="207">
        <v>0.32499998807907104</v>
      </c>
      <c r="Y20" s="207">
        <v>0.9139999747276306</v>
      </c>
      <c r="Z20" s="214">
        <f t="shared" si="0"/>
        <v>2.881416686500112</v>
      </c>
      <c r="AA20" s="151">
        <v>7.5</v>
      </c>
      <c r="AB20" s="152" t="s">
        <v>258</v>
      </c>
      <c r="AC20" s="2">
        <v>18</v>
      </c>
      <c r="AD20" s="151">
        <v>-0.609000027179718</v>
      </c>
      <c r="AE20" s="253" t="s">
        <v>490</v>
      </c>
      <c r="AF20" s="1"/>
    </row>
    <row r="21" spans="1:32" ht="11.25" customHeight="1">
      <c r="A21" s="215">
        <v>19</v>
      </c>
      <c r="B21" s="207">
        <v>0.4090000092983246</v>
      </c>
      <c r="C21" s="207">
        <v>0.5979999899864197</v>
      </c>
      <c r="D21" s="207">
        <v>1.0290000438690186</v>
      </c>
      <c r="E21" s="207">
        <v>1.218000054359436</v>
      </c>
      <c r="F21" s="207">
        <v>1.1660000085830688</v>
      </c>
      <c r="G21" s="207">
        <v>1.3020000457763672</v>
      </c>
      <c r="H21" s="207">
        <v>1.3969999551773071</v>
      </c>
      <c r="I21" s="207">
        <v>2.509999990463257</v>
      </c>
      <c r="J21" s="207">
        <v>5.002999782562256</v>
      </c>
      <c r="K21" s="207">
        <v>4.88700008392334</v>
      </c>
      <c r="L21" s="207">
        <v>5.392000198364258</v>
      </c>
      <c r="M21" s="207">
        <v>5.603000164031982</v>
      </c>
      <c r="N21" s="207">
        <v>6.339000225067139</v>
      </c>
      <c r="O21" s="207">
        <v>6.454999923706055</v>
      </c>
      <c r="P21" s="207">
        <v>6.118000030517578</v>
      </c>
      <c r="Q21" s="207">
        <v>5.255000114440918</v>
      </c>
      <c r="R21" s="207">
        <v>3.813999891281128</v>
      </c>
      <c r="S21" s="207">
        <v>3.183000087738037</v>
      </c>
      <c r="T21" s="207">
        <v>1.784999966621399</v>
      </c>
      <c r="U21" s="207">
        <v>2.184999942779541</v>
      </c>
      <c r="V21" s="207">
        <v>2.0799999237060547</v>
      </c>
      <c r="W21" s="207">
        <v>1.218000054359436</v>
      </c>
      <c r="X21" s="207">
        <v>1.1030000448226929</v>
      </c>
      <c r="Y21" s="207">
        <v>0.7670000195503235</v>
      </c>
      <c r="Z21" s="214">
        <f t="shared" si="0"/>
        <v>2.950666689624389</v>
      </c>
      <c r="AA21" s="151">
        <v>6.886000156402588</v>
      </c>
      <c r="AB21" s="152" t="s">
        <v>389</v>
      </c>
      <c r="AC21" s="2">
        <v>19</v>
      </c>
      <c r="AD21" s="151">
        <v>0.2619999945163727</v>
      </c>
      <c r="AE21" s="253" t="s">
        <v>491</v>
      </c>
      <c r="AF21" s="1"/>
    </row>
    <row r="22" spans="1:32" ht="11.25" customHeight="1">
      <c r="A22" s="223">
        <v>20</v>
      </c>
      <c r="B22" s="209">
        <v>2.9519999027252197</v>
      </c>
      <c r="C22" s="209">
        <v>5.88700008392334</v>
      </c>
      <c r="D22" s="209">
        <v>6.002999782562256</v>
      </c>
      <c r="E22" s="209">
        <v>5.739999771118164</v>
      </c>
      <c r="F22" s="209">
        <v>5.613999843597412</v>
      </c>
      <c r="G22" s="209">
        <v>5.729000091552734</v>
      </c>
      <c r="H22" s="209">
        <v>5.635000228881836</v>
      </c>
      <c r="I22" s="209">
        <v>6.045000076293945</v>
      </c>
      <c r="J22" s="209">
        <v>6.65500020980835</v>
      </c>
      <c r="K22" s="209">
        <v>7.079999923706055</v>
      </c>
      <c r="L22" s="209">
        <v>8.020000457763672</v>
      </c>
      <c r="M22" s="209">
        <v>8.3100004196167</v>
      </c>
      <c r="N22" s="209">
        <v>8.079999923706055</v>
      </c>
      <c r="O22" s="209">
        <v>8.210000038146973</v>
      </c>
      <c r="P22" s="209">
        <v>7.71999979019165</v>
      </c>
      <c r="Q22" s="209">
        <v>7.179999828338623</v>
      </c>
      <c r="R22" s="209">
        <v>5.633999824523926</v>
      </c>
      <c r="S22" s="209">
        <v>6.550000190734863</v>
      </c>
      <c r="T22" s="209">
        <v>5.896999835968018</v>
      </c>
      <c r="U22" s="209">
        <v>6.255000114440918</v>
      </c>
      <c r="V22" s="209">
        <v>5.445000171661377</v>
      </c>
      <c r="W22" s="209">
        <v>6.296999931335449</v>
      </c>
      <c r="X22" s="209">
        <v>6.392000198364258</v>
      </c>
      <c r="Y22" s="209">
        <v>6.370999813079834</v>
      </c>
      <c r="Z22" s="224">
        <f t="shared" si="0"/>
        <v>6.404208352168401</v>
      </c>
      <c r="AA22" s="157">
        <v>8.8100004196167</v>
      </c>
      <c r="AB22" s="210" t="s">
        <v>24</v>
      </c>
      <c r="AC22" s="211">
        <v>20</v>
      </c>
      <c r="AD22" s="157">
        <v>0.7350000143051147</v>
      </c>
      <c r="AE22" s="254" t="s">
        <v>17</v>
      </c>
      <c r="AF22" s="1"/>
    </row>
    <row r="23" spans="1:32" ht="11.25" customHeight="1">
      <c r="A23" s="215">
        <v>21</v>
      </c>
      <c r="B23" s="207">
        <v>6.317999839782715</v>
      </c>
      <c r="C23" s="207">
        <v>6.138999938964844</v>
      </c>
      <c r="D23" s="207">
        <v>6.056000232696533</v>
      </c>
      <c r="E23" s="207">
        <v>6.244999885559082</v>
      </c>
      <c r="F23" s="207">
        <v>6.392000198364258</v>
      </c>
      <c r="G23" s="207">
        <v>6.318999767303467</v>
      </c>
      <c r="H23" s="207">
        <v>6.065999984741211</v>
      </c>
      <c r="I23" s="207">
        <v>6.308000087738037</v>
      </c>
      <c r="J23" s="207">
        <v>6.729000091552734</v>
      </c>
      <c r="K23" s="207">
        <v>6.676000118255615</v>
      </c>
      <c r="L23" s="207">
        <v>6.2870001792907715</v>
      </c>
      <c r="M23" s="207">
        <v>6.581999778747559</v>
      </c>
      <c r="N23" s="207">
        <v>6.761000156402588</v>
      </c>
      <c r="O23" s="207">
        <v>7.360000133514404</v>
      </c>
      <c r="P23" s="207">
        <v>6.834000110626221</v>
      </c>
      <c r="Q23" s="207">
        <v>6.370999813079834</v>
      </c>
      <c r="R23" s="207">
        <v>6.296999931335449</v>
      </c>
      <c r="S23" s="207">
        <v>6.47599983215332</v>
      </c>
      <c r="T23" s="207">
        <v>6.624000072479248</v>
      </c>
      <c r="U23" s="207">
        <v>6.423999786376953</v>
      </c>
      <c r="V23" s="207">
        <v>6.370999813079834</v>
      </c>
      <c r="W23" s="207">
        <v>6.360000133514404</v>
      </c>
      <c r="X23" s="207">
        <v>7.510000228881836</v>
      </c>
      <c r="Y23" s="207">
        <v>7.320000171661377</v>
      </c>
      <c r="Z23" s="214">
        <f t="shared" si="0"/>
        <v>6.534375011920929</v>
      </c>
      <c r="AA23" s="151">
        <v>8.199999809265137</v>
      </c>
      <c r="AB23" s="152" t="s">
        <v>492</v>
      </c>
      <c r="AC23" s="2">
        <v>21</v>
      </c>
      <c r="AD23" s="151">
        <v>5.88700008392334</v>
      </c>
      <c r="AE23" s="253" t="s">
        <v>277</v>
      </c>
      <c r="AF23" s="1"/>
    </row>
    <row r="24" spans="1:32" ht="11.25" customHeight="1">
      <c r="A24" s="215">
        <v>22</v>
      </c>
      <c r="B24" s="207">
        <v>6.5289998054504395</v>
      </c>
      <c r="C24" s="207">
        <v>6.159999847412109</v>
      </c>
      <c r="D24" s="207">
        <v>6.045000076293945</v>
      </c>
      <c r="E24" s="207">
        <v>5.918000221252441</v>
      </c>
      <c r="F24" s="207">
        <v>6.434000015258789</v>
      </c>
      <c r="G24" s="207">
        <v>6.107999801635742</v>
      </c>
      <c r="H24" s="207">
        <v>6.550000190734863</v>
      </c>
      <c r="I24" s="207">
        <v>6.603000164031982</v>
      </c>
      <c r="J24" s="207">
        <v>6.223999977111816</v>
      </c>
      <c r="K24" s="207">
        <v>6.571000099182129</v>
      </c>
      <c r="L24" s="207">
        <v>6.88700008392334</v>
      </c>
      <c r="M24" s="207">
        <v>7.320000171661377</v>
      </c>
      <c r="N24" s="207">
        <v>7.5</v>
      </c>
      <c r="O24" s="207">
        <v>7.980000019073486</v>
      </c>
      <c r="P24" s="207">
        <v>7.730000019073486</v>
      </c>
      <c r="Q24" s="207">
        <v>7.420000076293945</v>
      </c>
      <c r="R24" s="207">
        <v>6.697000026702881</v>
      </c>
      <c r="S24" s="207">
        <v>5.4770002365112305</v>
      </c>
      <c r="T24" s="207">
        <v>4.519000053405762</v>
      </c>
      <c r="U24" s="207">
        <v>5.244999885559082</v>
      </c>
      <c r="V24" s="207">
        <v>3.046999931335449</v>
      </c>
      <c r="W24" s="207">
        <v>2.322000026702881</v>
      </c>
      <c r="X24" s="207">
        <v>1.8700000047683716</v>
      </c>
      <c r="Y24" s="207">
        <v>4.361999988555908</v>
      </c>
      <c r="Z24" s="214">
        <f t="shared" si="0"/>
        <v>5.896583363413811</v>
      </c>
      <c r="AA24" s="151">
        <v>8.140000343322754</v>
      </c>
      <c r="AB24" s="152" t="s">
        <v>493</v>
      </c>
      <c r="AC24" s="2">
        <v>22</v>
      </c>
      <c r="AD24" s="151">
        <v>1.5549999475479126</v>
      </c>
      <c r="AE24" s="253" t="s">
        <v>85</v>
      </c>
      <c r="AF24" s="1"/>
    </row>
    <row r="25" spans="1:32" ht="11.25" customHeight="1">
      <c r="A25" s="215">
        <v>23</v>
      </c>
      <c r="B25" s="207">
        <v>2.0799999237060547</v>
      </c>
      <c r="C25" s="207">
        <v>0.7139999866485596</v>
      </c>
      <c r="D25" s="207">
        <v>1.3550000190734863</v>
      </c>
      <c r="E25" s="207">
        <v>1.1030000448226929</v>
      </c>
      <c r="F25" s="207">
        <v>0.7039999961853027</v>
      </c>
      <c r="G25" s="207">
        <v>0.9350000023841858</v>
      </c>
      <c r="H25" s="207">
        <v>2.322000026702881</v>
      </c>
      <c r="I25" s="207">
        <v>4.193999767303467</v>
      </c>
      <c r="J25" s="207">
        <v>6.814000129699707</v>
      </c>
      <c r="K25" s="207">
        <v>7.75</v>
      </c>
      <c r="L25" s="207">
        <v>8.90999984741211</v>
      </c>
      <c r="M25" s="207">
        <v>8.670000076293945</v>
      </c>
      <c r="N25" s="207">
        <v>8.720000267028809</v>
      </c>
      <c r="O25" s="207">
        <v>7.869999885559082</v>
      </c>
      <c r="P25" s="207">
        <v>6.000999927520752</v>
      </c>
      <c r="Q25" s="207">
        <v>5.211999893188477</v>
      </c>
      <c r="R25" s="207">
        <v>4.0980000495910645</v>
      </c>
      <c r="S25" s="207">
        <v>3.3510000705718994</v>
      </c>
      <c r="T25" s="207">
        <v>2.509999990463257</v>
      </c>
      <c r="U25" s="207">
        <v>2.0380001068115234</v>
      </c>
      <c r="V25" s="207">
        <v>1.9639999866485596</v>
      </c>
      <c r="W25" s="207">
        <v>2.1640000343322754</v>
      </c>
      <c r="X25" s="207">
        <v>2.7100000381469727</v>
      </c>
      <c r="Y25" s="207">
        <v>2.36299991607666</v>
      </c>
      <c r="Z25" s="214">
        <f t="shared" si="0"/>
        <v>3.9396666660904884</v>
      </c>
      <c r="AA25" s="151">
        <v>9.460000038146973</v>
      </c>
      <c r="AB25" s="152" t="s">
        <v>162</v>
      </c>
      <c r="AC25" s="2">
        <v>23</v>
      </c>
      <c r="AD25" s="151">
        <v>0.0949999988079071</v>
      </c>
      <c r="AE25" s="253" t="s">
        <v>494</v>
      </c>
      <c r="AF25" s="1"/>
    </row>
    <row r="26" spans="1:32" ht="11.25" customHeight="1">
      <c r="A26" s="215">
        <v>24</v>
      </c>
      <c r="B26" s="207">
        <v>2.311000108718872</v>
      </c>
      <c r="C26" s="207">
        <v>1.8279999494552612</v>
      </c>
      <c r="D26" s="207">
        <v>3.572999954223633</v>
      </c>
      <c r="E26" s="207">
        <v>3.867000102996826</v>
      </c>
      <c r="F26" s="207">
        <v>2.5950000286102295</v>
      </c>
      <c r="G26" s="207">
        <v>2.5</v>
      </c>
      <c r="H26" s="207">
        <v>2.8259999752044678</v>
      </c>
      <c r="I26" s="207">
        <v>4.0879998207092285</v>
      </c>
      <c r="J26" s="207">
        <v>5.760000228881836</v>
      </c>
      <c r="K26" s="207">
        <v>6.434000015258789</v>
      </c>
      <c r="L26" s="207">
        <v>7.480000019073486</v>
      </c>
      <c r="M26" s="207">
        <v>7.619999885559082</v>
      </c>
      <c r="N26" s="207">
        <v>6.663000106811523</v>
      </c>
      <c r="O26" s="207">
        <v>6.389999866485596</v>
      </c>
      <c r="P26" s="207">
        <v>5.684999942779541</v>
      </c>
      <c r="Q26" s="207">
        <v>4.886000156402588</v>
      </c>
      <c r="R26" s="207">
        <v>3.877000093460083</v>
      </c>
      <c r="S26" s="207">
        <v>2.4790000915527344</v>
      </c>
      <c r="T26" s="207">
        <v>1.0190000534057617</v>
      </c>
      <c r="U26" s="207">
        <v>0.5350000262260437</v>
      </c>
      <c r="V26" s="207">
        <v>0.3050000071525574</v>
      </c>
      <c r="W26" s="207">
        <v>0.6299999952316284</v>
      </c>
      <c r="X26" s="207">
        <v>2.447999954223633</v>
      </c>
      <c r="Y26" s="207">
        <v>2.5</v>
      </c>
      <c r="Z26" s="214">
        <f t="shared" si="0"/>
        <v>3.6791250159343085</v>
      </c>
      <c r="AA26" s="151">
        <v>8.270000457763672</v>
      </c>
      <c r="AB26" s="152" t="s">
        <v>459</v>
      </c>
      <c r="AC26" s="2">
        <v>24</v>
      </c>
      <c r="AD26" s="151">
        <v>0.20999999344348907</v>
      </c>
      <c r="AE26" s="253" t="s">
        <v>495</v>
      </c>
      <c r="AF26" s="1"/>
    </row>
    <row r="27" spans="1:32" ht="11.25" customHeight="1">
      <c r="A27" s="215">
        <v>25</v>
      </c>
      <c r="B27" s="207">
        <v>2.5320000648498535</v>
      </c>
      <c r="C27" s="207">
        <v>2.3320000171661377</v>
      </c>
      <c r="D27" s="207">
        <v>1.1970000267028809</v>
      </c>
      <c r="E27" s="207">
        <v>0.7250000238418579</v>
      </c>
      <c r="F27" s="207">
        <v>0.25200000405311584</v>
      </c>
      <c r="G27" s="207">
        <v>-0.03200000151991844</v>
      </c>
      <c r="H27" s="207">
        <v>0.10499999672174454</v>
      </c>
      <c r="I27" s="207">
        <v>2.196000099182129</v>
      </c>
      <c r="J27" s="207">
        <v>3.5940001010894775</v>
      </c>
      <c r="K27" s="207">
        <v>5.9079999923706055</v>
      </c>
      <c r="L27" s="207">
        <v>5.9710001945495605</v>
      </c>
      <c r="M27" s="207">
        <v>6.5920000076293945</v>
      </c>
      <c r="N27" s="207">
        <v>6.61299991607666</v>
      </c>
      <c r="O27" s="207">
        <v>6.339000225067139</v>
      </c>
      <c r="P27" s="207">
        <v>5.4019999504089355</v>
      </c>
      <c r="Q27" s="207">
        <v>3.7300000190734863</v>
      </c>
      <c r="R27" s="207">
        <v>2.0269999504089355</v>
      </c>
      <c r="S27" s="207">
        <v>1.2079999446868896</v>
      </c>
      <c r="T27" s="207">
        <v>1.2710000276565552</v>
      </c>
      <c r="U27" s="207">
        <v>1.218000054359436</v>
      </c>
      <c r="V27" s="207">
        <v>0.8090000152587891</v>
      </c>
      <c r="W27" s="207">
        <v>0.8610000014305115</v>
      </c>
      <c r="X27" s="207">
        <v>1.0609999895095825</v>
      </c>
      <c r="Y27" s="207">
        <v>2.364000082015991</v>
      </c>
      <c r="Z27" s="214">
        <f t="shared" si="0"/>
        <v>2.678125029274573</v>
      </c>
      <c r="AA27" s="151">
        <v>6.96999979019165</v>
      </c>
      <c r="AB27" s="152" t="s">
        <v>94</v>
      </c>
      <c r="AC27" s="2">
        <v>25</v>
      </c>
      <c r="AD27" s="151">
        <v>-0.08399999886751175</v>
      </c>
      <c r="AE27" s="253" t="s">
        <v>27</v>
      </c>
      <c r="AF27" s="1"/>
    </row>
    <row r="28" spans="1:32" ht="11.25" customHeight="1">
      <c r="A28" s="215">
        <v>26</v>
      </c>
      <c r="B28" s="207">
        <v>2.890000104904175</v>
      </c>
      <c r="C28" s="207">
        <v>3.5940001010894775</v>
      </c>
      <c r="D28" s="207">
        <v>3.9200000762939453</v>
      </c>
      <c r="E28" s="207">
        <v>4.750999927520752</v>
      </c>
      <c r="F28" s="207">
        <v>4.961999893188477</v>
      </c>
      <c r="G28" s="207">
        <v>5.718999862670898</v>
      </c>
      <c r="H28" s="207">
        <v>6.435999870300293</v>
      </c>
      <c r="I28" s="207">
        <v>6.982999801635742</v>
      </c>
      <c r="J28" s="207">
        <v>7.389999866485596</v>
      </c>
      <c r="K28" s="207">
        <v>7.639999866485596</v>
      </c>
      <c r="L28" s="207">
        <v>8.350000381469727</v>
      </c>
      <c r="M28" s="207">
        <v>8.229999542236328</v>
      </c>
      <c r="N28" s="207">
        <v>8.199999809265137</v>
      </c>
      <c r="O28" s="207">
        <v>7.800000190734863</v>
      </c>
      <c r="P28" s="207">
        <v>8.069999694824219</v>
      </c>
      <c r="Q28" s="207">
        <v>8.630000114440918</v>
      </c>
      <c r="R28" s="207">
        <v>9.069999694824219</v>
      </c>
      <c r="S28" s="207">
        <v>9.829999923706055</v>
      </c>
      <c r="T28" s="207">
        <v>9.720000267028809</v>
      </c>
      <c r="U28" s="207">
        <v>9.829999923706055</v>
      </c>
      <c r="V28" s="207">
        <v>10.15999984741211</v>
      </c>
      <c r="W28" s="207">
        <v>12.59000015258789</v>
      </c>
      <c r="X28" s="207">
        <v>13.430000305175781</v>
      </c>
      <c r="Y28" s="207">
        <v>13.6899995803833</v>
      </c>
      <c r="Z28" s="214">
        <f t="shared" si="0"/>
        <v>7.995208283265431</v>
      </c>
      <c r="AA28" s="151">
        <v>13.75</v>
      </c>
      <c r="AB28" s="152" t="s">
        <v>38</v>
      </c>
      <c r="AC28" s="2">
        <v>26</v>
      </c>
      <c r="AD28" s="151">
        <v>1.9119999408721924</v>
      </c>
      <c r="AE28" s="253" t="s">
        <v>247</v>
      </c>
      <c r="AF28" s="1"/>
    </row>
    <row r="29" spans="1:32" ht="11.25" customHeight="1">
      <c r="A29" s="215">
        <v>27</v>
      </c>
      <c r="B29" s="207">
        <v>14.170000076293945</v>
      </c>
      <c r="C29" s="207">
        <v>14.600000381469727</v>
      </c>
      <c r="D29" s="207">
        <v>14.699999809265137</v>
      </c>
      <c r="E29" s="207">
        <v>14.670000076293945</v>
      </c>
      <c r="F29" s="207">
        <v>15.010000228881836</v>
      </c>
      <c r="G29" s="207">
        <v>14.539999961853027</v>
      </c>
      <c r="H29" s="207">
        <v>13.579999923706055</v>
      </c>
      <c r="I29" s="207">
        <v>11.800000190734863</v>
      </c>
      <c r="J29" s="207">
        <v>11.670000076293945</v>
      </c>
      <c r="K29" s="207">
        <v>13.319999694824219</v>
      </c>
      <c r="L29" s="207">
        <v>15.460000038146973</v>
      </c>
      <c r="M29" s="207">
        <v>15.270000457763672</v>
      </c>
      <c r="N29" s="207">
        <v>15.279999732971191</v>
      </c>
      <c r="O29" s="207">
        <v>14.930000305175781</v>
      </c>
      <c r="P29" s="207">
        <v>13.819999694824219</v>
      </c>
      <c r="Q29" s="207">
        <v>12.670000076293945</v>
      </c>
      <c r="R29" s="207">
        <v>11.630000114440918</v>
      </c>
      <c r="S29" s="207">
        <v>10.729999542236328</v>
      </c>
      <c r="T29" s="207">
        <v>10.079999923706055</v>
      </c>
      <c r="U29" s="207">
        <v>10.229999542236328</v>
      </c>
      <c r="V29" s="207">
        <v>9.65999984741211</v>
      </c>
      <c r="W29" s="207">
        <v>9.220000267028809</v>
      </c>
      <c r="X29" s="207">
        <v>9.170000076293945</v>
      </c>
      <c r="Y29" s="207">
        <v>7.289999961853027</v>
      </c>
      <c r="Z29" s="214">
        <f t="shared" si="0"/>
        <v>12.645833333333334</v>
      </c>
      <c r="AA29" s="151">
        <v>16.209999084472656</v>
      </c>
      <c r="AB29" s="152" t="s">
        <v>496</v>
      </c>
      <c r="AC29" s="2">
        <v>27</v>
      </c>
      <c r="AD29" s="151">
        <v>7.21999979019165</v>
      </c>
      <c r="AE29" s="253" t="s">
        <v>38</v>
      </c>
      <c r="AF29" s="1"/>
    </row>
    <row r="30" spans="1:32" ht="11.25" customHeight="1">
      <c r="A30" s="215">
        <v>28</v>
      </c>
      <c r="B30" s="207">
        <v>5.442999839782715</v>
      </c>
      <c r="C30" s="207">
        <v>4.044000148773193</v>
      </c>
      <c r="D30" s="207">
        <v>3.7709999084472656</v>
      </c>
      <c r="E30" s="207">
        <v>3.0250000953674316</v>
      </c>
      <c r="F30" s="207">
        <v>2.825000047683716</v>
      </c>
      <c r="G30" s="207">
        <v>2.5940001010894775</v>
      </c>
      <c r="H30" s="207">
        <v>2.5420000553131104</v>
      </c>
      <c r="I30" s="207">
        <v>5.380000114440918</v>
      </c>
      <c r="J30" s="207">
        <v>8.420000076293945</v>
      </c>
      <c r="K30" s="207">
        <v>10.859999656677246</v>
      </c>
      <c r="L30" s="207">
        <v>11.239999771118164</v>
      </c>
      <c r="M30" s="207">
        <v>11.399999618530273</v>
      </c>
      <c r="N30" s="207">
        <v>11.029999732971191</v>
      </c>
      <c r="O30" s="207">
        <v>10.130000114440918</v>
      </c>
      <c r="P30" s="207">
        <v>9.630000114440918</v>
      </c>
      <c r="Q30" s="207">
        <v>8.729999542236328</v>
      </c>
      <c r="R30" s="207">
        <v>7.090000152587891</v>
      </c>
      <c r="S30" s="207">
        <v>6.5980000495910645</v>
      </c>
      <c r="T30" s="207">
        <v>4.769000053405762</v>
      </c>
      <c r="U30" s="207">
        <v>4.359000205993652</v>
      </c>
      <c r="V30" s="207">
        <v>4.474999904632568</v>
      </c>
      <c r="W30" s="207">
        <v>3.308000087738037</v>
      </c>
      <c r="X30" s="207">
        <v>2.236999988555908</v>
      </c>
      <c r="Y30" s="207">
        <v>1.1339999437332153</v>
      </c>
      <c r="Z30" s="214">
        <f t="shared" si="0"/>
        <v>6.043083305160205</v>
      </c>
      <c r="AA30" s="151">
        <v>11.890000343322754</v>
      </c>
      <c r="AB30" s="152" t="s">
        <v>245</v>
      </c>
      <c r="AC30" s="2">
        <v>28</v>
      </c>
      <c r="AD30" s="151">
        <v>1.1339999437332153</v>
      </c>
      <c r="AE30" s="253" t="s">
        <v>23</v>
      </c>
      <c r="AF30" s="1"/>
    </row>
    <row r="31" spans="1:32" ht="11.25" customHeight="1">
      <c r="A31" s="215">
        <v>29</v>
      </c>
      <c r="B31" s="207">
        <v>2.184000015258789</v>
      </c>
      <c r="C31" s="207">
        <v>2.0480000972747803</v>
      </c>
      <c r="D31" s="207">
        <v>1.3760000467300415</v>
      </c>
      <c r="E31" s="207">
        <v>0.5139999985694885</v>
      </c>
      <c r="F31" s="207">
        <v>-0.20999999344348907</v>
      </c>
      <c r="G31" s="207">
        <v>-0.6510000228881836</v>
      </c>
      <c r="H31" s="207">
        <v>-0.6930000185966492</v>
      </c>
      <c r="I31" s="207">
        <v>0.671999990940094</v>
      </c>
      <c r="J31" s="207">
        <v>2.2790000438690186</v>
      </c>
      <c r="K31" s="207">
        <v>3.2669999599456787</v>
      </c>
      <c r="L31" s="207">
        <v>3.6549999713897705</v>
      </c>
      <c r="M31" s="207">
        <v>4.515999794006348</v>
      </c>
      <c r="N31" s="207">
        <v>4.431000232696533</v>
      </c>
      <c r="O31" s="207">
        <v>4.1479997634887695</v>
      </c>
      <c r="P31" s="207">
        <v>3.8959999084472656</v>
      </c>
      <c r="Q31" s="207">
        <v>2.9719998836517334</v>
      </c>
      <c r="R31" s="207">
        <v>2.7200000286102295</v>
      </c>
      <c r="S31" s="207">
        <v>2.1740000247955322</v>
      </c>
      <c r="T31" s="207">
        <v>1.0499999523162842</v>
      </c>
      <c r="U31" s="207">
        <v>1.0080000162124634</v>
      </c>
      <c r="V31" s="207">
        <v>1.1019999980926514</v>
      </c>
      <c r="W31" s="207">
        <v>1.4390000104904175</v>
      </c>
      <c r="X31" s="207">
        <v>-0.9869999885559082</v>
      </c>
      <c r="Y31" s="207">
        <v>-1.5219999551773071</v>
      </c>
      <c r="Z31" s="214">
        <f t="shared" si="0"/>
        <v>1.724499989921848</v>
      </c>
      <c r="AA31" s="151">
        <v>4.956999778747559</v>
      </c>
      <c r="AB31" s="152" t="s">
        <v>43</v>
      </c>
      <c r="AC31" s="2">
        <v>29</v>
      </c>
      <c r="AD31" s="151">
        <v>-1.7000000476837158</v>
      </c>
      <c r="AE31" s="253" t="s">
        <v>497</v>
      </c>
      <c r="AF31" s="1"/>
    </row>
    <row r="32" spans="1:32" ht="11.25" customHeight="1">
      <c r="A32" s="215">
        <v>30</v>
      </c>
      <c r="B32" s="207">
        <v>-1.4170000553131104</v>
      </c>
      <c r="C32" s="207">
        <v>-1.7000000476837158</v>
      </c>
      <c r="D32" s="207">
        <v>-1.847000002861023</v>
      </c>
      <c r="E32" s="207">
        <v>-2.068000078201294</v>
      </c>
      <c r="F32" s="207">
        <v>-2.119999885559082</v>
      </c>
      <c r="G32" s="207">
        <v>-1.9420000314712524</v>
      </c>
      <c r="H32" s="207">
        <v>-1.7949999570846558</v>
      </c>
      <c r="I32" s="207">
        <v>0.6930000185966492</v>
      </c>
      <c r="J32" s="207">
        <v>4.381999969482422</v>
      </c>
      <c r="K32" s="207">
        <v>5.317999839782715</v>
      </c>
      <c r="L32" s="207">
        <v>6.0320000648498535</v>
      </c>
      <c r="M32" s="207">
        <v>5.568999767303467</v>
      </c>
      <c r="N32" s="207">
        <v>5.8520002365112305</v>
      </c>
      <c r="O32" s="207">
        <v>5.409999847412109</v>
      </c>
      <c r="P32" s="207">
        <v>4.464000225067139</v>
      </c>
      <c r="Q32" s="207">
        <v>3.624000072479248</v>
      </c>
      <c r="R32" s="207">
        <v>1.9110000133514404</v>
      </c>
      <c r="S32" s="207">
        <v>-0.0949999988079071</v>
      </c>
      <c r="T32" s="207">
        <v>-0.39899998903274536</v>
      </c>
      <c r="U32" s="207">
        <v>-0.5139999985694885</v>
      </c>
      <c r="V32" s="207">
        <v>1.8489999771118164</v>
      </c>
      <c r="W32" s="207">
        <v>0.7559999823570251</v>
      </c>
      <c r="X32" s="207">
        <v>0.03099999949336052</v>
      </c>
      <c r="Y32" s="207">
        <v>-1.1339999437332153</v>
      </c>
      <c r="Z32" s="214">
        <f t="shared" si="0"/>
        <v>1.285833334395041</v>
      </c>
      <c r="AA32" s="151">
        <v>6.936999797821045</v>
      </c>
      <c r="AB32" s="152" t="s">
        <v>158</v>
      </c>
      <c r="AC32" s="2">
        <v>30</v>
      </c>
      <c r="AD32" s="151">
        <v>-2.234999895095825</v>
      </c>
      <c r="AE32" s="253" t="s">
        <v>498</v>
      </c>
      <c r="AF32" s="1"/>
    </row>
    <row r="33" spans="1:32" ht="11.25" customHeight="1">
      <c r="A33" s="215">
        <v>31</v>
      </c>
      <c r="B33" s="207">
        <v>-1.4279999732971191</v>
      </c>
      <c r="C33" s="207">
        <v>-1.6790000200271606</v>
      </c>
      <c r="D33" s="207">
        <v>-1.5850000381469727</v>
      </c>
      <c r="E33" s="207">
        <v>-1.9210000038146973</v>
      </c>
      <c r="F33" s="207">
        <v>-2.2149999141693115</v>
      </c>
      <c r="G33" s="207">
        <v>-2.056999921798706</v>
      </c>
      <c r="H33" s="207">
        <v>-0.5569999814033508</v>
      </c>
      <c r="I33" s="207">
        <v>1.88100004196167</v>
      </c>
      <c r="J33" s="207">
        <v>3.046999931335449</v>
      </c>
      <c r="K33" s="207">
        <v>3.6459999084472656</v>
      </c>
      <c r="L33" s="207">
        <v>4.928999900817871</v>
      </c>
      <c r="M33" s="207">
        <v>5.150000095367432</v>
      </c>
      <c r="N33" s="207">
        <v>4.9710001945495605</v>
      </c>
      <c r="O33" s="207">
        <v>4.949999809265137</v>
      </c>
      <c r="P33" s="207">
        <v>5.413000106811523</v>
      </c>
      <c r="Q33" s="207">
        <v>4.4039998054504395</v>
      </c>
      <c r="R33" s="207">
        <v>1.0609999895095825</v>
      </c>
      <c r="S33" s="207">
        <v>-0.47200000286102295</v>
      </c>
      <c r="T33" s="207">
        <v>-0.7870000004768372</v>
      </c>
      <c r="U33" s="207">
        <v>-1.0499999523162842</v>
      </c>
      <c r="V33" s="207">
        <v>-1.1019999980926514</v>
      </c>
      <c r="W33" s="207">
        <v>-1.1970000267028809</v>
      </c>
      <c r="X33" s="207">
        <v>-1.4170000553131104</v>
      </c>
      <c r="Y33" s="207">
        <v>-1.5850000381469727</v>
      </c>
      <c r="Z33" s="214">
        <f t="shared" si="0"/>
        <v>0.8499999940395355</v>
      </c>
      <c r="AA33" s="151">
        <v>5.51800012588501</v>
      </c>
      <c r="AB33" s="152" t="s">
        <v>228</v>
      </c>
      <c r="AC33" s="2">
        <v>31</v>
      </c>
      <c r="AD33" s="151">
        <v>-2.3929998874664307</v>
      </c>
      <c r="AE33" s="253" t="s">
        <v>499</v>
      </c>
      <c r="AF33" s="1"/>
    </row>
    <row r="34" spans="1:32" ht="15" customHeight="1">
      <c r="A34" s="216" t="s">
        <v>68</v>
      </c>
      <c r="B34" s="217">
        <f aca="true" t="shared" si="1" ref="B34:Q34">AVERAGE(B3:B33)</f>
        <v>3.565903222849292</v>
      </c>
      <c r="C34" s="217">
        <f t="shared" si="1"/>
        <v>3.5532903603969084</v>
      </c>
      <c r="D34" s="217">
        <f t="shared" si="1"/>
        <v>3.6761613082020514</v>
      </c>
      <c r="E34" s="217">
        <f t="shared" si="1"/>
        <v>3.402516123748595</v>
      </c>
      <c r="F34" s="217">
        <f t="shared" si="1"/>
        <v>3.2168064679830306</v>
      </c>
      <c r="G34" s="217">
        <f t="shared" si="1"/>
        <v>3.161290315009894</v>
      </c>
      <c r="H34" s="217">
        <f t="shared" si="1"/>
        <v>3.2274516133531446</v>
      </c>
      <c r="I34" s="217">
        <f t="shared" si="1"/>
        <v>4.943741952219317</v>
      </c>
      <c r="J34" s="217">
        <f t="shared" si="1"/>
        <v>6.7127742536606325</v>
      </c>
      <c r="K34" s="217">
        <f t="shared" si="1"/>
        <v>7.666290275512203</v>
      </c>
      <c r="L34" s="217">
        <f t="shared" si="1"/>
        <v>8.246451700887372</v>
      </c>
      <c r="M34" s="217">
        <f t="shared" si="1"/>
        <v>8.362580668541693</v>
      </c>
      <c r="N34" s="217">
        <f t="shared" si="1"/>
        <v>8.211774187703286</v>
      </c>
      <c r="O34" s="217">
        <f t="shared" si="1"/>
        <v>7.805193508824995</v>
      </c>
      <c r="P34" s="217">
        <f t="shared" si="1"/>
        <v>7.2353870561045985</v>
      </c>
      <c r="Q34" s="217">
        <f t="shared" si="1"/>
        <v>6.329096747982886</v>
      </c>
      <c r="R34" s="217">
        <f>AVERAGE(R3:R33)</f>
        <v>5.219870948022412</v>
      </c>
      <c r="S34" s="217">
        <f aca="true" t="shared" si="2" ref="S34:Y34">AVERAGE(S3:S33)</f>
        <v>4.542161292606784</v>
      </c>
      <c r="T34" s="217">
        <f t="shared" si="2"/>
        <v>4.08512905624605</v>
      </c>
      <c r="U34" s="217">
        <f t="shared" si="2"/>
        <v>3.9325806335095437</v>
      </c>
      <c r="V34" s="217">
        <f t="shared" si="2"/>
        <v>3.8325806375472777</v>
      </c>
      <c r="W34" s="217">
        <f t="shared" si="2"/>
        <v>3.7179032603819526</v>
      </c>
      <c r="X34" s="217">
        <f t="shared" si="2"/>
        <v>3.530322614095865</v>
      </c>
      <c r="Y34" s="217">
        <f t="shared" si="2"/>
        <v>3.464419378147971</v>
      </c>
      <c r="Z34" s="217">
        <f>AVERAGE(B3:Y33)</f>
        <v>5.068403232647406</v>
      </c>
      <c r="AA34" s="218">
        <f>(AVERAGE(最高))</f>
        <v>9.342645168304443</v>
      </c>
      <c r="AB34" s="219"/>
      <c r="AC34" s="220"/>
      <c r="AD34" s="218">
        <f>(AVERAGE(最低))</f>
        <v>1.2052258046404007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10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16.209999084472656</v>
      </c>
      <c r="C46" s="3">
        <v>27</v>
      </c>
      <c r="D46" s="159" t="s">
        <v>496</v>
      </c>
      <c r="E46" s="197"/>
      <c r="F46" s="156"/>
      <c r="G46" s="157">
        <f>MIN(最低)</f>
        <v>-2.3929998874664307</v>
      </c>
      <c r="H46" s="3">
        <v>31</v>
      </c>
      <c r="I46" s="255" t="s">
        <v>499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500</v>
      </c>
      <c r="B1" s="5"/>
      <c r="C1" s="6"/>
      <c r="D1" s="6"/>
      <c r="E1" s="6"/>
      <c r="F1" s="6"/>
      <c r="G1" s="6"/>
      <c r="H1" s="5"/>
      <c r="I1" s="177">
        <f>'1月'!Z1</f>
        <v>2006</v>
      </c>
      <c r="J1" s="176" t="s">
        <v>2</v>
      </c>
      <c r="K1" s="175" t="str">
        <f>("（平成"&amp;TEXT((I1-1988),"0")&amp;"年）")</f>
        <v>（平成18年）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501</v>
      </c>
      <c r="C3" s="15" t="s">
        <v>502</v>
      </c>
      <c r="D3" s="15" t="s">
        <v>503</v>
      </c>
      <c r="E3" s="15" t="s">
        <v>504</v>
      </c>
      <c r="F3" s="15" t="s">
        <v>505</v>
      </c>
      <c r="G3" s="15" t="s">
        <v>506</v>
      </c>
      <c r="H3" s="15" t="s">
        <v>507</v>
      </c>
      <c r="I3" s="15" t="s">
        <v>508</v>
      </c>
      <c r="J3" s="15" t="s">
        <v>509</v>
      </c>
      <c r="K3" s="15" t="s">
        <v>510</v>
      </c>
      <c r="L3" s="15" t="s">
        <v>511</v>
      </c>
      <c r="M3" s="16" t="s">
        <v>512</v>
      </c>
      <c r="N3" s="7"/>
    </row>
    <row r="4" spans="1:14" ht="18" customHeight="1">
      <c r="A4" s="17" t="s">
        <v>513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0.6646250089009603</v>
      </c>
      <c r="C5" s="23">
        <f>'2月'!Z3</f>
        <v>3.581458335121473</v>
      </c>
      <c r="D5" s="23">
        <f>'3月'!Z3</f>
        <v>4.677625000476837</v>
      </c>
      <c r="E5" s="23">
        <f>'4月'!Z3</f>
        <v>5.548583362872402</v>
      </c>
      <c r="F5" s="23">
        <f>'5月'!Z3</f>
        <v>17.765416781107586</v>
      </c>
      <c r="G5" s="23">
        <f>'6月'!Z3</f>
        <v>17.544999957084656</v>
      </c>
      <c r="H5" s="23">
        <f>'7月'!Z3</f>
        <v>21.204166650772095</v>
      </c>
      <c r="I5" s="23">
        <f>'8月'!Z3</f>
        <v>16.892500003178913</v>
      </c>
      <c r="J5" s="23">
        <f>'9月'!Z3</f>
        <v>18.647916555404663</v>
      </c>
      <c r="K5" s="23">
        <f>'10月'!Z3</f>
        <v>17.664166649182636</v>
      </c>
      <c r="L5" s="23">
        <f>'11月'!Z3</f>
        <v>12.323750019073486</v>
      </c>
      <c r="M5" s="24">
        <f>'12月'!Z3</f>
        <v>4.446458304921786</v>
      </c>
      <c r="N5" s="7"/>
    </row>
    <row r="6" spans="1:14" ht="18" customHeight="1">
      <c r="A6" s="25">
        <v>2</v>
      </c>
      <c r="B6" s="26">
        <f>'1月'!Z4</f>
        <v>2.367124996458491</v>
      </c>
      <c r="C6" s="27">
        <f>'2月'!Z4</f>
        <v>1.75599998778974</v>
      </c>
      <c r="D6" s="27">
        <f>'3月'!Z4</f>
        <v>3.2189166781802974</v>
      </c>
      <c r="E6" s="27">
        <f>'4月'!Z4</f>
        <v>9.53691671291987</v>
      </c>
      <c r="F6" s="27">
        <f>'5月'!Z4</f>
        <v>9.305208305517832</v>
      </c>
      <c r="G6" s="27">
        <f>'6月'!Z4</f>
        <v>18.172083338101704</v>
      </c>
      <c r="H6" s="27">
        <f>'7月'!Z4</f>
        <v>20.918749968210857</v>
      </c>
      <c r="I6" s="27">
        <f>'8月'!Z4</f>
        <v>19.77833342552185</v>
      </c>
      <c r="J6" s="27">
        <f>'9月'!Z4</f>
        <v>19.99791677792867</v>
      </c>
      <c r="K6" s="27">
        <f>'10月'!Z4</f>
        <v>16.72374987602234</v>
      </c>
      <c r="L6" s="27">
        <f>'11月'!Z4</f>
        <v>11.37625002861023</v>
      </c>
      <c r="M6" s="28">
        <f>'12月'!Z4</f>
        <v>6.144499987363815</v>
      </c>
      <c r="N6" s="7"/>
    </row>
    <row r="7" spans="1:14" ht="18" customHeight="1">
      <c r="A7" s="25">
        <v>3</v>
      </c>
      <c r="B7" s="26">
        <f>'1月'!Z5</f>
        <v>-0.5604583248496056</v>
      </c>
      <c r="C7" s="27">
        <f>'2月'!Z5</f>
        <v>1.145750033358733</v>
      </c>
      <c r="D7" s="27">
        <f>'3月'!Z5</f>
        <v>0.9837916761171073</v>
      </c>
      <c r="E7" s="27">
        <f>'4月'!Z5</f>
        <v>8.603166739145914</v>
      </c>
      <c r="F7" s="27">
        <f>'5月'!Z5</f>
        <v>7.626333326101303</v>
      </c>
      <c r="G7" s="27">
        <f>'6月'!Z5</f>
        <v>13.822500030199686</v>
      </c>
      <c r="H7" s="27">
        <f>'7月'!Z5</f>
        <v>20.86875009536743</v>
      </c>
      <c r="I7" s="27">
        <f>'8月'!Z5</f>
        <v>23.79208318392436</v>
      </c>
      <c r="J7" s="27">
        <f>'9月'!Z5</f>
        <v>20.34208329518636</v>
      </c>
      <c r="K7" s="27">
        <f>'10月'!Z5</f>
        <v>17.31208332379659</v>
      </c>
      <c r="L7" s="27">
        <f>'11月'!Z5</f>
        <v>10.9224999944369</v>
      </c>
      <c r="M7" s="28">
        <f>'12月'!Z5</f>
        <v>3.249791675557693</v>
      </c>
      <c r="N7" s="7"/>
    </row>
    <row r="8" spans="1:14" ht="18" customHeight="1">
      <c r="A8" s="25">
        <v>4</v>
      </c>
      <c r="B8" s="26">
        <f>'1月'!Z6</f>
        <v>-1.65820832674702</v>
      </c>
      <c r="C8" s="27">
        <f>'2月'!Z6</f>
        <v>-4.066958339263995</v>
      </c>
      <c r="D8" s="27">
        <f>'3月'!Z6</f>
        <v>0.4879999907376866</v>
      </c>
      <c r="E8" s="27">
        <f>'4月'!Z6</f>
        <v>9.310333281755447</v>
      </c>
      <c r="F8" s="27">
        <f>'5月'!Z6</f>
        <v>13.321208318074545</v>
      </c>
      <c r="G8" s="27">
        <f>'6月'!Z6</f>
        <v>13.103333314259848</v>
      </c>
      <c r="H8" s="27">
        <f>'7月'!Z6</f>
        <v>18.92833336194356</v>
      </c>
      <c r="I8" s="27">
        <f>'8月'!Z6</f>
        <v>26.165416797002155</v>
      </c>
      <c r="J8" s="27">
        <f>'9月'!Z6</f>
        <v>21.020416736602783</v>
      </c>
      <c r="K8" s="27">
        <f>'10月'!Z6</f>
        <v>17.441666801770527</v>
      </c>
      <c r="L8" s="27">
        <f>'11月'!Z6</f>
        <v>12.027500053246817</v>
      </c>
      <c r="M8" s="28">
        <f>'12月'!Z6</f>
        <v>2.7213333348433175</v>
      </c>
      <c r="N8" s="7"/>
    </row>
    <row r="9" spans="1:14" ht="18" customHeight="1">
      <c r="A9" s="25">
        <v>5</v>
      </c>
      <c r="B9" s="26">
        <f>'1月'!Z7</f>
        <v>-2.106875002539406</v>
      </c>
      <c r="C9" s="27">
        <f>'2月'!Z7</f>
        <v>-3.424999998882413</v>
      </c>
      <c r="D9" s="27">
        <f>'3月'!Z7</f>
        <v>3.7825833397607007</v>
      </c>
      <c r="E9" s="27">
        <f>'4月'!Z7</f>
        <v>6.455791652202606</v>
      </c>
      <c r="F9" s="27">
        <f>'5月'!Z7</f>
        <v>17.014166593551636</v>
      </c>
      <c r="G9" s="27">
        <f>'6月'!Z7</f>
        <v>14.65625003973643</v>
      </c>
      <c r="H9" s="27">
        <f>'7月'!Z7</f>
        <v>18.2229167620341</v>
      </c>
      <c r="I9" s="27">
        <f>'8月'!Z7</f>
        <v>24.8125</v>
      </c>
      <c r="J9" s="27">
        <f>'9月'!Z7</f>
        <v>23.607083320617676</v>
      </c>
      <c r="K9" s="27">
        <f>'10月'!Z7</f>
        <v>17.442916472752888</v>
      </c>
      <c r="L9" s="27">
        <f>'11月'!Z7</f>
        <v>13.09541662534078</v>
      </c>
      <c r="M9" s="28">
        <f>'12月'!Z7</f>
        <v>3.5406250208616257</v>
      </c>
      <c r="N9" s="7"/>
    </row>
    <row r="10" spans="1:14" ht="18" customHeight="1">
      <c r="A10" s="25">
        <v>6</v>
      </c>
      <c r="B10" s="26">
        <f>'1月'!Z8</f>
        <v>-3.242375008141001</v>
      </c>
      <c r="C10" s="27">
        <f>'2月'!Z8</f>
        <v>-1.9214166388846934</v>
      </c>
      <c r="D10" s="27">
        <f>'3月'!Z8</f>
        <v>7.301291731496652</v>
      </c>
      <c r="E10" s="27">
        <f>'4月'!Z8</f>
        <v>5.875666702787082</v>
      </c>
      <c r="F10" s="27">
        <f>'5月'!Z8</f>
        <v>17.575416485468548</v>
      </c>
      <c r="G10" s="27">
        <f>'6月'!Z8</f>
        <v>16.5324999888738</v>
      </c>
      <c r="H10" s="27">
        <f>'7月'!Z8</f>
        <v>19.65791662534078</v>
      </c>
      <c r="I10" s="27">
        <f>'8月'!Z8</f>
        <v>23.913750012715656</v>
      </c>
      <c r="J10" s="27">
        <f>'9月'!Z8</f>
        <v>19.61875009536743</v>
      </c>
      <c r="K10" s="27">
        <f>'10月'!Z8</f>
        <v>16.178333401679993</v>
      </c>
      <c r="L10" s="27">
        <f>'11月'!Z8</f>
        <v>14.476666768391928</v>
      </c>
      <c r="M10" s="28">
        <f>'12月'!Z8</f>
        <v>4.764833331108093</v>
      </c>
      <c r="N10" s="7"/>
    </row>
    <row r="11" spans="1:14" ht="18" customHeight="1">
      <c r="A11" s="25">
        <v>7</v>
      </c>
      <c r="B11" s="26">
        <f>'1月'!Z9</f>
        <v>-1.619374996672074</v>
      </c>
      <c r="C11" s="27">
        <f>'2月'!Z9</f>
        <v>2.61324999978145</v>
      </c>
      <c r="D11" s="27">
        <f>'3月'!Z9</f>
        <v>4.499916652838389</v>
      </c>
      <c r="E11" s="27">
        <f>'4月'!Z9</f>
        <v>4.14424999554952</v>
      </c>
      <c r="F11" s="27">
        <f>'5月'!Z9</f>
        <v>14.573333382606506</v>
      </c>
      <c r="G11" s="27">
        <f>'6月'!Z9</f>
        <v>15.320833365122477</v>
      </c>
      <c r="H11" s="27">
        <f>'7月'!Z9</f>
        <v>21.41416660944621</v>
      </c>
      <c r="I11" s="27">
        <f>'8月'!Z9</f>
        <v>25.74166663487752</v>
      </c>
      <c r="J11" s="27">
        <f>'9月'!Z9</f>
        <v>21.817916711171467</v>
      </c>
      <c r="K11" s="27">
        <f>'10月'!Z9</f>
        <v>13.91041668256124</v>
      </c>
      <c r="L11" s="27">
        <f>'11月'!Z9</f>
        <v>12.536083449920019</v>
      </c>
      <c r="M11" s="28">
        <f>'12月'!Z9</f>
        <v>6.814333339532216</v>
      </c>
      <c r="N11" s="7"/>
    </row>
    <row r="12" spans="1:14" ht="18" customHeight="1">
      <c r="A12" s="25">
        <v>8</v>
      </c>
      <c r="B12" s="26">
        <f>'1月'!Z10</f>
        <v>-2.546333324474593</v>
      </c>
      <c r="C12" s="27">
        <f>'2月'!Z10</f>
        <v>1.7263750204195578</v>
      </c>
      <c r="D12" s="27">
        <f>'3月'!Z10</f>
        <v>7.366708338260651</v>
      </c>
      <c r="E12" s="27">
        <f>'4月'!Z10</f>
        <v>6.627833376328151</v>
      </c>
      <c r="F12" s="27">
        <f>'5月'!Z10</f>
        <v>10.159166634082794</v>
      </c>
      <c r="G12" s="27">
        <f>'6月'!Z10</f>
        <v>14.450000007947287</v>
      </c>
      <c r="H12" s="27">
        <f>'7月'!Z10</f>
        <v>20.02833326657613</v>
      </c>
      <c r="I12" s="27">
        <f>'8月'!Z10</f>
        <v>24.783750136693318</v>
      </c>
      <c r="J12" s="27">
        <f>'9月'!Z10</f>
        <v>21.81208332379659</v>
      </c>
      <c r="K12" s="27">
        <f>'10月'!Z10</f>
        <v>14.46958339214325</v>
      </c>
      <c r="L12" s="27">
        <f>'11月'!Z10</f>
        <v>9.188666681448618</v>
      </c>
      <c r="M12" s="28">
        <f>'12月'!Z10</f>
        <v>6.8412500222524</v>
      </c>
      <c r="N12" s="7"/>
    </row>
    <row r="13" spans="1:14" ht="18" customHeight="1">
      <c r="A13" s="25">
        <v>9</v>
      </c>
      <c r="B13" s="26">
        <f>'1月'!Z11</f>
        <v>-2.4905416917366288</v>
      </c>
      <c r="C13" s="27">
        <f>'2月'!Z11</f>
        <v>-0.9562500144044558</v>
      </c>
      <c r="D13" s="27">
        <f>'3月'!Z11</f>
        <v>2.6080416589975357</v>
      </c>
      <c r="E13" s="27">
        <f>'4月'!Z11</f>
        <v>6.322208335002263</v>
      </c>
      <c r="F13" s="27">
        <f>'5月'!Z11</f>
        <v>10.21791676680247</v>
      </c>
      <c r="G13" s="27">
        <f>'6月'!Z11</f>
        <v>15.90958329041799</v>
      </c>
      <c r="H13" s="27">
        <f>'7月'!Z11</f>
        <v>20.019999901453655</v>
      </c>
      <c r="I13" s="27">
        <f>'8月'!Z11</f>
        <v>22.048750082651775</v>
      </c>
      <c r="J13" s="27">
        <f>'9月'!Z11</f>
        <v>22.019999901453655</v>
      </c>
      <c r="K13" s="27">
        <f>'10月'!Z11</f>
        <v>15.079166730244955</v>
      </c>
      <c r="L13" s="27">
        <f>'11月'!Z11</f>
        <v>11.838333288828531</v>
      </c>
      <c r="M13" s="28">
        <f>'12月'!Z11</f>
        <v>3.993500014146169</v>
      </c>
      <c r="N13" s="7"/>
    </row>
    <row r="14" spans="1:14" ht="18" customHeight="1">
      <c r="A14" s="29">
        <v>10</v>
      </c>
      <c r="B14" s="30">
        <f>'1月'!Z12</f>
        <v>0.21241667432089648</v>
      </c>
      <c r="C14" s="31">
        <f>'2月'!Z12</f>
        <v>-0.08120833585659663</v>
      </c>
      <c r="D14" s="31">
        <f>'3月'!Z12</f>
        <v>5.80795834461848</v>
      </c>
      <c r="E14" s="31">
        <f>'4月'!Z12</f>
        <v>5.410249978303909</v>
      </c>
      <c r="F14" s="31">
        <f>'5月'!Z12</f>
        <v>15.744166692097982</v>
      </c>
      <c r="G14" s="31">
        <f>'6月'!Z12</f>
        <v>17.991666555404663</v>
      </c>
      <c r="H14" s="31">
        <f>'7月'!Z12</f>
        <v>21.172083298365276</v>
      </c>
      <c r="I14" s="31">
        <f>'8月'!Z12</f>
        <v>23.080000162124634</v>
      </c>
      <c r="J14" s="31">
        <f>'9月'!Z12</f>
        <v>23.823750098546345</v>
      </c>
      <c r="K14" s="31">
        <f>'10月'!Z12</f>
        <v>16.568749944369</v>
      </c>
      <c r="L14" s="31">
        <f>'11月'!Z12</f>
        <v>13.298333326975504</v>
      </c>
      <c r="M14" s="32">
        <f>'12月'!Z12</f>
        <v>4.4037500123182935</v>
      </c>
      <c r="N14" s="7"/>
    </row>
    <row r="15" spans="1:14" ht="18" customHeight="1">
      <c r="A15" s="21">
        <v>11</v>
      </c>
      <c r="B15" s="22">
        <f>'1月'!Z13</f>
        <v>0.33370834899445373</v>
      </c>
      <c r="C15" s="23">
        <f>'2月'!Z13</f>
        <v>1.495708303526044</v>
      </c>
      <c r="D15" s="23">
        <f>'3月'!Z13</f>
        <v>8.28787499666214</v>
      </c>
      <c r="E15" s="23">
        <f>'4月'!Z13</f>
        <v>9.819583336512247</v>
      </c>
      <c r="F15" s="23">
        <f>'5月'!Z13</f>
        <v>16.25000011920929</v>
      </c>
      <c r="G15" s="23">
        <f>'6月'!Z13</f>
        <v>15.525833328564962</v>
      </c>
      <c r="H15" s="23">
        <f>'7月'!Z13</f>
        <v>22.265416542689007</v>
      </c>
      <c r="I15" s="23">
        <f>'8月'!Z13</f>
        <v>22.880833228429157</v>
      </c>
      <c r="J15" s="23">
        <f>'9月'!Z13</f>
        <v>21.333333333333332</v>
      </c>
      <c r="K15" s="23">
        <f>'10月'!Z13</f>
        <v>17.732916752497356</v>
      </c>
      <c r="L15" s="23">
        <f>'11月'!Z13</f>
        <v>14.121666630109152</v>
      </c>
      <c r="M15" s="24">
        <f>'12月'!Z13</f>
        <v>2.347541684129586</v>
      </c>
      <c r="N15" s="7"/>
    </row>
    <row r="16" spans="1:14" ht="18" customHeight="1">
      <c r="A16" s="25">
        <v>12</v>
      </c>
      <c r="B16" s="26">
        <f>'1月'!Z14</f>
        <v>-0.42787498980760574</v>
      </c>
      <c r="C16" s="27">
        <f>'2月'!Z14</f>
        <v>-0.2019583067546288</v>
      </c>
      <c r="D16" s="27">
        <f>'3月'!Z14</f>
        <v>5.532083344335358</v>
      </c>
      <c r="E16" s="27">
        <f>'4月'!Z14</f>
        <v>12.904166658719381</v>
      </c>
      <c r="F16" s="27">
        <f>'5月'!Z14</f>
        <v>11.613749980926514</v>
      </c>
      <c r="G16" s="27">
        <f>'6月'!Z14</f>
        <v>15.557083328564962</v>
      </c>
      <c r="H16" s="27">
        <f>'7月'!Z14</f>
        <v>23.848750114440918</v>
      </c>
      <c r="I16" s="27">
        <f>'8月'!Z14</f>
        <v>21.3733332157135</v>
      </c>
      <c r="J16" s="27">
        <f>'9月'!Z14</f>
        <v>18.416666746139526</v>
      </c>
      <c r="K16" s="27">
        <f>'10月'!Z14</f>
        <v>17.609583338101704</v>
      </c>
      <c r="L16" s="27">
        <f>'11月'!Z14</f>
        <v>7.322416588664055</v>
      </c>
      <c r="M16" s="28">
        <f>'12月'!Z14</f>
        <v>4.107250017424424</v>
      </c>
      <c r="N16" s="7"/>
    </row>
    <row r="17" spans="1:14" ht="18" customHeight="1">
      <c r="A17" s="25">
        <v>13</v>
      </c>
      <c r="B17" s="26">
        <f>'1月'!Z15</f>
        <v>0.6010833283265432</v>
      </c>
      <c r="C17" s="27">
        <f>'2月'!Z15</f>
        <v>0.7752083297818899</v>
      </c>
      <c r="D17" s="27">
        <f>'3月'!Z15</f>
        <v>0.29474998886386555</v>
      </c>
      <c r="E17" s="27">
        <f>'4月'!Z15</f>
        <v>13.767500082651773</v>
      </c>
      <c r="F17" s="27">
        <f>'5月'!Z15</f>
        <v>9.735833287239075</v>
      </c>
      <c r="G17" s="27">
        <f>'6月'!Z15</f>
        <v>16.888749957084656</v>
      </c>
      <c r="H17" s="27">
        <f>'7月'!Z15</f>
        <v>24.778749863306682</v>
      </c>
      <c r="I17" s="27">
        <f>'8月'!Z15</f>
        <v>23.484166781107586</v>
      </c>
      <c r="J17" s="27">
        <f>'9月'!Z15</f>
        <v>16.746250073115032</v>
      </c>
      <c r="K17" s="27">
        <f>'10月'!Z15</f>
        <v>14.882083455721537</v>
      </c>
      <c r="L17" s="27">
        <f>'11月'!Z15</f>
        <v>6.782624950011571</v>
      </c>
      <c r="M17" s="28">
        <f>'12月'!Z15</f>
        <v>7.528416693210602</v>
      </c>
      <c r="N17" s="7"/>
    </row>
    <row r="18" spans="1:14" ht="18" customHeight="1">
      <c r="A18" s="25">
        <v>14</v>
      </c>
      <c r="B18" s="26">
        <f>'1月'!Z16</f>
        <v>8.312374929587046</v>
      </c>
      <c r="C18" s="27">
        <f>'2月'!Z16</f>
        <v>5.589208356725673</v>
      </c>
      <c r="D18" s="27">
        <f>'3月'!Z16</f>
        <v>0.353999978552262</v>
      </c>
      <c r="E18" s="27">
        <f>'4月'!Z16</f>
        <v>7.895541648070018</v>
      </c>
      <c r="F18" s="27">
        <f>'5月'!Z16</f>
        <v>13.53041668732961</v>
      </c>
      <c r="G18" s="27">
        <f>'6月'!Z16</f>
        <v>17.742916703224182</v>
      </c>
      <c r="H18" s="27">
        <f>'7月'!Z16</f>
        <v>25.323333422342937</v>
      </c>
      <c r="I18" s="27">
        <f>'8月'!Z16</f>
        <v>24.03749990463257</v>
      </c>
      <c r="J18" s="27">
        <f>'9月'!Z16</f>
        <v>16.768749952316284</v>
      </c>
      <c r="K18" s="27">
        <f>'10月'!Z16</f>
        <v>12.511666695276896</v>
      </c>
      <c r="L18" s="27">
        <f>'11月'!Z16</f>
        <v>11.806250035762787</v>
      </c>
      <c r="M18" s="28">
        <f>'12月'!Z16</f>
        <v>7.271166702111562</v>
      </c>
      <c r="N18" s="7"/>
    </row>
    <row r="19" spans="1:14" ht="18" customHeight="1">
      <c r="A19" s="25">
        <v>15</v>
      </c>
      <c r="B19" s="26">
        <f>'1月'!Z17</f>
        <v>5.1155832937608166</v>
      </c>
      <c r="C19" s="27">
        <f>'2月'!Z17</f>
        <v>9.029208381970724</v>
      </c>
      <c r="D19" s="27">
        <f>'3月'!Z17</f>
        <v>2.718416723112265</v>
      </c>
      <c r="E19" s="27">
        <f>'4月'!Z17</f>
        <v>5.845666656891505</v>
      </c>
      <c r="F19" s="27">
        <f>'5月'!Z17</f>
        <v>13.546666701634726</v>
      </c>
      <c r="G19" s="27">
        <f>'6月'!Z17</f>
        <v>19.057500044504803</v>
      </c>
      <c r="H19" s="27">
        <f>'7月'!Z17</f>
        <v>24.36999996503194</v>
      </c>
      <c r="I19" s="27">
        <f>'8月'!Z17</f>
        <v>22.59916679064433</v>
      </c>
      <c r="J19" s="27">
        <f>'9月'!Z17</f>
        <v>17.493333220481873</v>
      </c>
      <c r="K19" s="27">
        <f>'10月'!Z17</f>
        <v>14.00291657447815</v>
      </c>
      <c r="L19" s="27">
        <f>'11月'!Z17</f>
        <v>9.406166672706604</v>
      </c>
      <c r="M19" s="28">
        <f>'12月'!Z17</f>
        <v>6.974416693051656</v>
      </c>
      <c r="N19" s="7"/>
    </row>
    <row r="20" spans="1:14" ht="18" customHeight="1">
      <c r="A20" s="25">
        <v>16</v>
      </c>
      <c r="B20" s="26">
        <f>'1月'!Z18</f>
        <v>4.501625035035734</v>
      </c>
      <c r="C20" s="27">
        <f>'2月'!Z18</f>
        <v>3.078458314140638</v>
      </c>
      <c r="D20" s="27">
        <f>'3月'!Z18</f>
        <v>7.378083345790704</v>
      </c>
      <c r="E20" s="27">
        <f>'4月'!Z18</f>
        <v>6.350166628758113</v>
      </c>
      <c r="F20" s="27">
        <f>'5月'!Z18</f>
        <v>15.15416673819224</v>
      </c>
      <c r="G20" s="27">
        <f>'6月'!Z18</f>
        <v>18.396666765213013</v>
      </c>
      <c r="H20" s="27">
        <f>'7月'!Z18</f>
        <v>21.953750133514404</v>
      </c>
      <c r="I20" s="27">
        <f>'8月'!Z18</f>
        <v>24.111666838328045</v>
      </c>
      <c r="J20" s="27">
        <f>'9月'!Z18</f>
        <v>17.37041664123535</v>
      </c>
      <c r="K20" s="27">
        <f>'10月'!Z18</f>
        <v>15.25375004609426</v>
      </c>
      <c r="L20" s="27">
        <f>'11月'!Z18</f>
        <v>7.8102917075157166</v>
      </c>
      <c r="M20" s="28">
        <f>'12月'!Z18</f>
        <v>8.656416674455008</v>
      </c>
      <c r="N20" s="7"/>
    </row>
    <row r="21" spans="1:14" ht="18" customHeight="1">
      <c r="A21" s="25">
        <v>17</v>
      </c>
      <c r="B21" s="26">
        <f>'1月'!Z19</f>
        <v>2.3154166465004287</v>
      </c>
      <c r="C21" s="27">
        <f>'2月'!Z19</f>
        <v>1.9062916703211765</v>
      </c>
      <c r="D21" s="27">
        <f>'3月'!Z19</f>
        <v>7.477833290894826</v>
      </c>
      <c r="E21" s="27">
        <f>'4月'!Z19</f>
        <v>7.968083381652832</v>
      </c>
      <c r="F21" s="27">
        <f>'5月'!Z19</f>
        <v>14.860833247502645</v>
      </c>
      <c r="G21" s="27">
        <f>'6月'!Z19</f>
        <v>21.53083324432373</v>
      </c>
      <c r="H21" s="27">
        <f>'7月'!Z19</f>
        <v>19.93666672706604</v>
      </c>
      <c r="I21" s="27">
        <f>'8月'!Z19</f>
        <v>24.681666771570843</v>
      </c>
      <c r="J21" s="27">
        <f>'9月'!Z19</f>
        <v>18.52833354473114</v>
      </c>
      <c r="K21" s="27">
        <f>'10月'!Z19</f>
        <v>15.427083293596903</v>
      </c>
      <c r="L21" s="27">
        <f>'11月'!Z19</f>
        <v>6.128041664759318</v>
      </c>
      <c r="M21" s="28">
        <f>'12月'!Z19</f>
        <v>7.806291649738948</v>
      </c>
      <c r="N21" s="7"/>
    </row>
    <row r="22" spans="1:14" ht="18" customHeight="1">
      <c r="A22" s="25">
        <v>18</v>
      </c>
      <c r="B22" s="26">
        <f>'1月'!Z20</f>
        <v>0.2796249867727359</v>
      </c>
      <c r="C22" s="27">
        <f>'2月'!Z20</f>
        <v>-0.8923750035464764</v>
      </c>
      <c r="D22" s="27">
        <f>'3月'!Z20</f>
        <v>6.676124947766463</v>
      </c>
      <c r="E22" s="27">
        <f>'4月'!Z20</f>
        <v>12.515374898910522</v>
      </c>
      <c r="F22" s="27">
        <f>'5月'!Z20</f>
        <v>15.223333279291788</v>
      </c>
      <c r="G22" s="27">
        <f>'6月'!Z20</f>
        <v>17.69000009695689</v>
      </c>
      <c r="H22" s="27">
        <f>'7月'!Z20</f>
        <v>19.545416911443073</v>
      </c>
      <c r="I22" s="27">
        <f>'8月'!Z20</f>
        <v>26.383333444595337</v>
      </c>
      <c r="J22" s="27">
        <f>'9月'!Z20</f>
        <v>21.74458344777425</v>
      </c>
      <c r="K22" s="27">
        <f>'10月'!Z20</f>
        <v>14.359166661898294</v>
      </c>
      <c r="L22" s="27">
        <f>'11月'!Z20</f>
        <v>6.265416651964188</v>
      </c>
      <c r="M22" s="28">
        <f>'12月'!Z20</f>
        <v>2.881416686500112</v>
      </c>
      <c r="N22" s="7"/>
    </row>
    <row r="23" spans="1:14" ht="18" customHeight="1">
      <c r="A23" s="25">
        <v>19</v>
      </c>
      <c r="B23" s="26">
        <f>'1月'!Z21</f>
        <v>-0.6474583468710383</v>
      </c>
      <c r="C23" s="27">
        <f>'2月'!Z21</f>
        <v>2.6333750093666217</v>
      </c>
      <c r="D23" s="27">
        <f>'3月'!Z21</f>
        <v>5.910500009854634</v>
      </c>
      <c r="E23" s="27">
        <f>'4月'!Z21</f>
        <v>12.077916661898294</v>
      </c>
      <c r="F23" s="27">
        <f>'5月'!Z21</f>
        <v>16.880833228429157</v>
      </c>
      <c r="G23" s="27">
        <f>'6月'!Z21</f>
        <v>19.661250193913776</v>
      </c>
      <c r="H23" s="27">
        <f>'7月'!Z21</f>
        <v>18.105000098546345</v>
      </c>
      <c r="I23" s="27">
        <f>'8月'!Z21</f>
        <v>25.472499926884968</v>
      </c>
      <c r="J23" s="27">
        <f>'9月'!Z21</f>
        <v>23.5666667620341</v>
      </c>
      <c r="K23" s="27">
        <f>'10月'!Z21</f>
        <v>14.618333419164022</v>
      </c>
      <c r="L23" s="27">
        <f>'11月'!Z21</f>
        <v>7.3730833033720655</v>
      </c>
      <c r="M23" s="28">
        <f>'12月'!Z21</f>
        <v>2.950666689624389</v>
      </c>
      <c r="N23" s="7"/>
    </row>
    <row r="24" spans="1:14" ht="18" customHeight="1">
      <c r="A24" s="29">
        <v>20</v>
      </c>
      <c r="B24" s="30">
        <f>'1月'!Z22</f>
        <v>-1.1319583468139172</v>
      </c>
      <c r="C24" s="31">
        <f>'2月'!Z22</f>
        <v>2.853250023753693</v>
      </c>
      <c r="D24" s="31">
        <f>'3月'!Z22</f>
        <v>3.4422083074847856</v>
      </c>
      <c r="E24" s="31">
        <f>'4月'!Z22</f>
        <v>11.611833453178406</v>
      </c>
      <c r="F24" s="31">
        <f>'5月'!Z22</f>
        <v>19.052083134651184</v>
      </c>
      <c r="G24" s="31">
        <f>'6月'!Z22</f>
        <v>19.43833343187968</v>
      </c>
      <c r="H24" s="31">
        <f>'7月'!Z22</f>
        <v>18.647916714350384</v>
      </c>
      <c r="I24" s="31">
        <f>'8月'!Z22</f>
        <v>23.960833311080933</v>
      </c>
      <c r="J24" s="31">
        <f>'9月'!Z22</f>
        <v>19.524583339691162</v>
      </c>
      <c r="K24" s="31">
        <f>'10月'!Z22</f>
        <v>16.633750120798748</v>
      </c>
      <c r="L24" s="31">
        <f>'11月'!Z22</f>
        <v>11.479583342870077</v>
      </c>
      <c r="M24" s="32">
        <f>'12月'!Z22</f>
        <v>6.404208352168401</v>
      </c>
      <c r="N24" s="7"/>
    </row>
    <row r="25" spans="1:14" ht="18" customHeight="1">
      <c r="A25" s="21">
        <v>21</v>
      </c>
      <c r="B25" s="22">
        <f>'1月'!Z23</f>
        <v>-1.1516250030448039</v>
      </c>
      <c r="C25" s="23">
        <f>'2月'!Z23</f>
        <v>4.789000014464061</v>
      </c>
      <c r="D25" s="23">
        <f>'3月'!Z23</f>
        <v>6.991166651248932</v>
      </c>
      <c r="E25" s="23">
        <f>'4月'!Z23</f>
        <v>6.10933334628741</v>
      </c>
      <c r="F25" s="23">
        <f>'5月'!Z23</f>
        <v>14.633749961853027</v>
      </c>
      <c r="G25" s="23">
        <f>'6月'!Z23</f>
        <v>18.392083326975506</v>
      </c>
      <c r="H25" s="23">
        <f>'7月'!Z23</f>
        <v>17.99750010172526</v>
      </c>
      <c r="I25" s="23">
        <f>'8月'!Z23</f>
        <v>23.671666701634724</v>
      </c>
      <c r="J25" s="23">
        <f>'9月'!Z23</f>
        <v>17.731666684150696</v>
      </c>
      <c r="K25" s="23">
        <f>'10月'!Z23</f>
        <v>13.206666707992554</v>
      </c>
      <c r="L25" s="23">
        <f>'11月'!Z23</f>
        <v>10.2349999944369</v>
      </c>
      <c r="M25" s="24">
        <f>'12月'!Z23</f>
        <v>6.534375011920929</v>
      </c>
      <c r="N25" s="7"/>
    </row>
    <row r="26" spans="1:14" ht="18" customHeight="1">
      <c r="A26" s="25">
        <v>22</v>
      </c>
      <c r="B26" s="26">
        <f>'1月'!Z24</f>
        <v>-2.2820000019855797</v>
      </c>
      <c r="C26" s="27">
        <f>'2月'!Z24</f>
        <v>5.1243333003173275</v>
      </c>
      <c r="D26" s="27">
        <f>'3月'!Z24</f>
        <v>4.439416692281763</v>
      </c>
      <c r="E26" s="27">
        <f>'4月'!Z24</f>
        <v>8.70866667230924</v>
      </c>
      <c r="F26" s="27">
        <f>'5月'!Z24</f>
        <v>16.326249917348225</v>
      </c>
      <c r="G26" s="27">
        <f>'6月'!Z24</f>
        <v>18.576666514078777</v>
      </c>
      <c r="H26" s="27">
        <f>'7月'!Z24</f>
        <v>20.25416644414266</v>
      </c>
      <c r="I26" s="27">
        <f>'8月'!Z24</f>
        <v>23.651666800181072</v>
      </c>
      <c r="J26" s="27">
        <f>'9月'!Z24</f>
        <v>16.924583395322163</v>
      </c>
      <c r="K26" s="27">
        <f>'10月'!Z24</f>
        <v>15.082083225250244</v>
      </c>
      <c r="L26" s="27">
        <f>'11月'!Z24</f>
        <v>10.132458309332529</v>
      </c>
      <c r="M26" s="28">
        <f>'12月'!Z24</f>
        <v>5.896583363413811</v>
      </c>
      <c r="N26" s="7"/>
    </row>
    <row r="27" spans="1:14" ht="18" customHeight="1">
      <c r="A27" s="25">
        <v>23</v>
      </c>
      <c r="B27" s="26">
        <f>'1月'!Z25</f>
        <v>-3.8277500172456107</v>
      </c>
      <c r="C27" s="27">
        <f>'2月'!Z25</f>
        <v>6.29787493745486</v>
      </c>
      <c r="D27" s="27">
        <f>'3月'!Z25</f>
        <v>6.824083348115285</v>
      </c>
      <c r="E27" s="27">
        <f>'4月'!Z25</f>
        <v>10.471791625022888</v>
      </c>
      <c r="F27" s="27">
        <f>'5月'!Z25</f>
        <v>17.768750111262005</v>
      </c>
      <c r="G27" s="27">
        <f>'6月'!Z25</f>
        <v>19.88124990463257</v>
      </c>
      <c r="H27" s="27">
        <f>'7月'!Z25</f>
        <v>21.68124993642171</v>
      </c>
      <c r="I27" s="27">
        <f>'8月'!Z25</f>
        <v>24.002083381017048</v>
      </c>
      <c r="J27" s="27">
        <f>'9月'!Z25</f>
        <v>16.864166855812073</v>
      </c>
      <c r="K27" s="27">
        <f>'10月'!Z25</f>
        <v>14.276250004768372</v>
      </c>
      <c r="L27" s="27">
        <f>'11月'!Z25</f>
        <v>7.9366249442100525</v>
      </c>
      <c r="M27" s="28">
        <f>'12月'!Z25</f>
        <v>3.9396666660904884</v>
      </c>
      <c r="N27" s="7"/>
    </row>
    <row r="28" spans="1:14" ht="18" customHeight="1">
      <c r="A28" s="25">
        <v>24</v>
      </c>
      <c r="B28" s="26">
        <f>'1月'!Z26</f>
        <v>-1.892416691718002</v>
      </c>
      <c r="C28" s="27">
        <f>'2月'!Z26</f>
        <v>2.1773333301146827</v>
      </c>
      <c r="D28" s="27">
        <f>'3月'!Z26</f>
        <v>6.164583325386047</v>
      </c>
      <c r="E28" s="27">
        <f>'4月'!Z26</f>
        <v>12.152791639169058</v>
      </c>
      <c r="F28" s="27">
        <f>'5月'!Z26</f>
        <v>15.417916735013327</v>
      </c>
      <c r="G28" s="27">
        <f>'6月'!Z26</f>
        <v>19.46041663487752</v>
      </c>
      <c r="H28" s="27">
        <f>'7月'!Z26</f>
        <v>20.49999992052714</v>
      </c>
      <c r="I28" s="27">
        <f>'8月'!Z26</f>
        <v>24.515833298365276</v>
      </c>
      <c r="J28" s="27">
        <f>'9月'!Z26</f>
        <v>16.794166684150696</v>
      </c>
      <c r="K28" s="27">
        <f>'10月'!Z26</f>
        <v>11.65458341439565</v>
      </c>
      <c r="L28" s="27">
        <f>'11月'!Z26</f>
        <v>6.02783340215683</v>
      </c>
      <c r="M28" s="28">
        <f>'12月'!Z26</f>
        <v>3.6791250159343085</v>
      </c>
      <c r="N28" s="7"/>
    </row>
    <row r="29" spans="1:14" ht="18" customHeight="1">
      <c r="A29" s="25">
        <v>25</v>
      </c>
      <c r="B29" s="26">
        <f>'1月'!Z27</f>
        <v>-0.8636250415196022</v>
      </c>
      <c r="C29" s="27">
        <f>'2月'!Z27</f>
        <v>2.804833355670174</v>
      </c>
      <c r="D29" s="27">
        <f>'3月'!Z27</f>
        <v>3.5384583243479333</v>
      </c>
      <c r="E29" s="27">
        <f>'4月'!Z27</f>
        <v>5.591708322366078</v>
      </c>
      <c r="F29" s="27">
        <f>'5月'!Z27</f>
        <v>12.291249950726828</v>
      </c>
      <c r="G29" s="27">
        <f>'6月'!Z27</f>
        <v>19.24791677792867</v>
      </c>
      <c r="H29" s="27">
        <f>'7月'!Z27</f>
        <v>21.363333384195965</v>
      </c>
      <c r="I29" s="27">
        <f>'8月'!Z27</f>
        <v>22.59791652361552</v>
      </c>
      <c r="J29" s="27">
        <f>'9月'!Z27</f>
        <v>16.477083444595337</v>
      </c>
      <c r="K29" s="27">
        <f>'10月'!Z27</f>
        <v>13.569999933242798</v>
      </c>
      <c r="L29" s="27">
        <f>'11月'!Z27</f>
        <v>3.1470416951924562</v>
      </c>
      <c r="M29" s="28">
        <f>'12月'!Z27</f>
        <v>2.678125029274573</v>
      </c>
      <c r="N29" s="7"/>
    </row>
    <row r="30" spans="1:14" ht="18" customHeight="1">
      <c r="A30" s="25">
        <v>26</v>
      </c>
      <c r="B30" s="26">
        <f>'1月'!Z28</f>
        <v>0.000583358108997345</v>
      </c>
      <c r="C30" s="27">
        <f>'2月'!Z28</f>
        <v>7.0206250082701445</v>
      </c>
      <c r="D30" s="27">
        <f>'3月'!Z28</f>
        <v>8.059374988079071</v>
      </c>
      <c r="E30" s="27">
        <f>'4月'!Z28</f>
        <v>9.045958335200945</v>
      </c>
      <c r="F30" s="27">
        <f>'5月'!Z28</f>
        <v>15.276250004768372</v>
      </c>
      <c r="G30" s="27">
        <f>'6月'!Z28</f>
        <v>19.31541673342387</v>
      </c>
      <c r="H30" s="27">
        <f>'7月'!Z28</f>
        <v>22.765833377838135</v>
      </c>
      <c r="I30" s="27">
        <f>'8月'!Z28</f>
        <v>21.443333387374878</v>
      </c>
      <c r="J30" s="27">
        <f>'9月'!Z28</f>
        <v>17.15249987443288</v>
      </c>
      <c r="K30" s="27">
        <f>'10月'!Z28</f>
        <v>13.695000052452087</v>
      </c>
      <c r="L30" s="27">
        <f>'11月'!Z28</f>
        <v>9.722166697184244</v>
      </c>
      <c r="M30" s="28">
        <f>'12月'!Z28</f>
        <v>7.995208283265431</v>
      </c>
      <c r="N30" s="7"/>
    </row>
    <row r="31" spans="1:14" ht="18" customHeight="1">
      <c r="A31" s="25">
        <v>27</v>
      </c>
      <c r="B31" s="26">
        <f>'1月'!Z29</f>
        <v>-0.20470831791559854</v>
      </c>
      <c r="C31" s="27">
        <f>'2月'!Z29</f>
        <v>4.03483331700166</v>
      </c>
      <c r="D31" s="27">
        <f>'3月'!Z29</f>
        <v>5.966999928156535</v>
      </c>
      <c r="E31" s="27">
        <f>'4月'!Z29</f>
        <v>9.175416688124338</v>
      </c>
      <c r="F31" s="27">
        <f>'5月'!Z29</f>
        <v>15.56208340326945</v>
      </c>
      <c r="G31" s="27">
        <f>'6月'!Z29</f>
        <v>21.380416711171467</v>
      </c>
      <c r="H31" s="27">
        <f>'7月'!Z29</f>
        <v>20.82000009218852</v>
      </c>
      <c r="I31" s="27">
        <f>'8月'!Z29</f>
        <v>20.735833247502644</v>
      </c>
      <c r="J31" s="27">
        <f>'9月'!Z29</f>
        <v>18.346250136693318</v>
      </c>
      <c r="K31" s="27">
        <f>'10月'!Z29</f>
        <v>12.916250030199686</v>
      </c>
      <c r="L31" s="27">
        <f>'11月'!Z29</f>
        <v>12.092499931653341</v>
      </c>
      <c r="M31" s="28">
        <f>'12月'!Z29</f>
        <v>12.645833333333334</v>
      </c>
      <c r="N31" s="7"/>
    </row>
    <row r="32" spans="1:14" ht="18" customHeight="1">
      <c r="A32" s="25">
        <v>28</v>
      </c>
      <c r="B32" s="26">
        <f>'1月'!Z30</f>
        <v>-1.0299999962250392</v>
      </c>
      <c r="C32" s="27">
        <f>'2月'!Z30</f>
        <v>0.5894166513656577</v>
      </c>
      <c r="D32" s="27">
        <f>'3月'!Z30</f>
        <v>9.497124989827475</v>
      </c>
      <c r="E32" s="27">
        <f>'4月'!Z30</f>
        <v>10.197916646798452</v>
      </c>
      <c r="F32" s="27">
        <f>'5月'!Z30</f>
        <v>16.985000054041546</v>
      </c>
      <c r="G32" s="27">
        <f>'6月'!Z30</f>
        <v>22.138749996821087</v>
      </c>
      <c r="H32" s="27">
        <f>'7月'!Z30</f>
        <v>20.739583333333332</v>
      </c>
      <c r="I32" s="27">
        <f>'8月'!Z30</f>
        <v>20.706666707992554</v>
      </c>
      <c r="J32" s="27">
        <f>'9月'!Z30</f>
        <v>18.797083298365276</v>
      </c>
      <c r="K32" s="27">
        <f>'10月'!Z30</f>
        <v>12.50166666507721</v>
      </c>
      <c r="L32" s="27">
        <f>'11月'!Z30</f>
        <v>8.270416696866354</v>
      </c>
      <c r="M32" s="28">
        <f>'12月'!Z30</f>
        <v>6.043083305160205</v>
      </c>
      <c r="N32" s="7"/>
    </row>
    <row r="33" spans="1:14" ht="18" customHeight="1">
      <c r="A33" s="25">
        <v>29</v>
      </c>
      <c r="B33" s="26">
        <f>'1月'!Z31</f>
        <v>0.6477916644265255</v>
      </c>
      <c r="C33" s="27"/>
      <c r="D33" s="27">
        <f>'3月'!Z31</f>
        <v>3.912666618824005</v>
      </c>
      <c r="E33" s="27">
        <f>'4月'!Z31</f>
        <v>12.569583257039389</v>
      </c>
      <c r="F33" s="27">
        <f>'5月'!Z31</f>
        <v>16.68791651725769</v>
      </c>
      <c r="G33" s="27">
        <f>'6月'!Z31</f>
        <v>21.860416571299236</v>
      </c>
      <c r="H33" s="27">
        <f>'7月'!Z31</f>
        <v>22.447916825612385</v>
      </c>
      <c r="I33" s="27">
        <f>'8月'!Z31</f>
        <v>24.07166663805644</v>
      </c>
      <c r="J33" s="27">
        <f>'9月'!Z31</f>
        <v>18.292500019073486</v>
      </c>
      <c r="K33" s="27">
        <f>'10月'!Z31</f>
        <v>15.350416660308838</v>
      </c>
      <c r="L33" s="27">
        <f>'11月'!Z31</f>
        <v>9.02566667397817</v>
      </c>
      <c r="M33" s="28">
        <f>'12月'!Z31</f>
        <v>1.724499989921848</v>
      </c>
      <c r="N33" s="7"/>
    </row>
    <row r="34" spans="1:14" ht="18" customHeight="1">
      <c r="A34" s="25">
        <v>30</v>
      </c>
      <c r="B34" s="26">
        <f>'1月'!Z32</f>
        <v>4.122333327929179</v>
      </c>
      <c r="C34" s="27"/>
      <c r="D34" s="27">
        <f>'3月'!Z32</f>
        <v>3.14179166033864</v>
      </c>
      <c r="E34" s="27">
        <f>'4月'!Z32</f>
        <v>14.164999922116598</v>
      </c>
      <c r="F34" s="27">
        <f>'5月'!Z32</f>
        <v>16.859583377838135</v>
      </c>
      <c r="G34" s="27">
        <f>'6月'!Z32</f>
        <v>22.566666682561237</v>
      </c>
      <c r="H34" s="27">
        <f>'7月'!Z32</f>
        <v>20.010416507720947</v>
      </c>
      <c r="I34" s="27">
        <f>'8月'!Z32</f>
        <v>21.215833346048992</v>
      </c>
      <c r="J34" s="27">
        <f>'9月'!Z32</f>
        <v>18.737916628519695</v>
      </c>
      <c r="K34" s="27">
        <f>'10月'!Z32</f>
        <v>12.475833376248678</v>
      </c>
      <c r="L34" s="27">
        <f>'11月'!Z32</f>
        <v>5.44116668899854</v>
      </c>
      <c r="M34" s="28">
        <f>'12月'!Z32</f>
        <v>1.285833334395041</v>
      </c>
      <c r="N34" s="7"/>
    </row>
    <row r="35" spans="1:14" ht="18" customHeight="1">
      <c r="A35" s="33">
        <v>31</v>
      </c>
      <c r="B35" s="34">
        <f>'1月'!Z33</f>
        <v>2.227250002324581</v>
      </c>
      <c r="C35" s="35"/>
      <c r="D35" s="35">
        <f>'3月'!Z33</f>
        <v>2.455666661262512</v>
      </c>
      <c r="E35" s="35"/>
      <c r="F35" s="35">
        <f>'5月'!Z33</f>
        <v>17.162500023841858</v>
      </c>
      <c r="G35" s="35"/>
      <c r="H35" s="35">
        <f>'7月'!Z33</f>
        <v>18.21958323319753</v>
      </c>
      <c r="I35" s="35">
        <f>'8月'!Z33</f>
        <v>21.487500111262005</v>
      </c>
      <c r="J35" s="35"/>
      <c r="K35" s="35">
        <f>'10月'!Z33</f>
        <v>13.039583285649618</v>
      </c>
      <c r="L35" s="35"/>
      <c r="M35" s="36">
        <f>'12月'!Z33</f>
        <v>0.8499999940395355</v>
      </c>
      <c r="N35" s="7"/>
    </row>
    <row r="36" spans="1:14" ht="18" customHeight="1">
      <c r="A36" s="178" t="s">
        <v>68</v>
      </c>
      <c r="B36" s="179">
        <f>AVERAGE(B5:B35)</f>
        <v>0.12961155397226662</v>
      </c>
      <c r="C36" s="180">
        <f aca="true" t="shared" si="0" ref="C36:M36">AVERAGE(C5:C35)</f>
        <v>2.124165180111526</v>
      </c>
      <c r="D36" s="180">
        <f t="shared" si="0"/>
        <v>4.83219488815064</v>
      </c>
      <c r="E36" s="180">
        <f t="shared" si="0"/>
        <v>8.892633333284824</v>
      </c>
      <c r="F36" s="180">
        <f t="shared" si="0"/>
        <v>14.649080637001223</v>
      </c>
      <c r="G36" s="180">
        <f t="shared" si="0"/>
        <v>18.06043056117164</v>
      </c>
      <c r="H36" s="180">
        <f t="shared" si="0"/>
        <v>20.90354839319824</v>
      </c>
      <c r="I36" s="180">
        <f t="shared" si="0"/>
        <v>23.164314541765435</v>
      </c>
      <c r="J36" s="180">
        <f t="shared" si="0"/>
        <v>19.343958363268108</v>
      </c>
      <c r="K36" s="180">
        <f t="shared" si="0"/>
        <v>14.954529580249579</v>
      </c>
      <c r="L36" s="180">
        <f t="shared" si="0"/>
        <v>9.720330560600589</v>
      </c>
      <c r="M36" s="181">
        <f t="shared" si="0"/>
        <v>5.068403232647406</v>
      </c>
      <c r="N36" s="7"/>
    </row>
    <row r="37" spans="1:14" ht="18" customHeight="1">
      <c r="A37" s="37" t="s">
        <v>514</v>
      </c>
      <c r="B37" s="38">
        <f>AVERAGE(B5:B14)</f>
        <v>-1.097999999547998</v>
      </c>
      <c r="C37" s="39">
        <f aca="true" t="shared" si="1" ref="C37:M37">AVERAGE(C5:C14)</f>
        <v>0.037200004917879996</v>
      </c>
      <c r="D37" s="39">
        <f t="shared" si="1"/>
        <v>4.0734833411484335</v>
      </c>
      <c r="E37" s="39">
        <f t="shared" si="1"/>
        <v>6.783500013686717</v>
      </c>
      <c r="F37" s="39">
        <f t="shared" si="1"/>
        <v>13.330233328541121</v>
      </c>
      <c r="G37" s="39">
        <f t="shared" si="1"/>
        <v>15.750374988714853</v>
      </c>
      <c r="H37" s="39">
        <f t="shared" si="1"/>
        <v>20.243541653951006</v>
      </c>
      <c r="I37" s="39">
        <f t="shared" si="1"/>
        <v>23.100875043869017</v>
      </c>
      <c r="J37" s="39">
        <f t="shared" si="1"/>
        <v>21.270791681607566</v>
      </c>
      <c r="K37" s="39">
        <f t="shared" si="1"/>
        <v>16.279083327452337</v>
      </c>
      <c r="L37" s="39">
        <f t="shared" si="1"/>
        <v>12.108350023627283</v>
      </c>
      <c r="M37" s="40">
        <f t="shared" si="1"/>
        <v>4.692037504290541</v>
      </c>
      <c r="N37" s="7"/>
    </row>
    <row r="38" spans="1:14" ht="18" customHeight="1">
      <c r="A38" s="41" t="s">
        <v>515</v>
      </c>
      <c r="B38" s="42">
        <f>AVERAGE(B15:B24)</f>
        <v>1.9252124885485196</v>
      </c>
      <c r="C38" s="43">
        <f aca="true" t="shared" si="2" ref="C38:M38">AVERAGE(C15:C24)</f>
        <v>2.6266375079285353</v>
      </c>
      <c r="D38" s="43">
        <f t="shared" si="2"/>
        <v>4.80718749333173</v>
      </c>
      <c r="E38" s="43">
        <f t="shared" si="2"/>
        <v>10.07558334072431</v>
      </c>
      <c r="F38" s="43">
        <f t="shared" si="2"/>
        <v>14.584791640440624</v>
      </c>
      <c r="G38" s="43">
        <f t="shared" si="2"/>
        <v>18.148916709423066</v>
      </c>
      <c r="H38" s="43">
        <f t="shared" si="2"/>
        <v>21.877500049273173</v>
      </c>
      <c r="I38" s="43">
        <f t="shared" si="2"/>
        <v>23.898500021298727</v>
      </c>
      <c r="J38" s="43">
        <f t="shared" si="2"/>
        <v>19.149291706085204</v>
      </c>
      <c r="K38" s="43">
        <f t="shared" si="2"/>
        <v>15.303125035762786</v>
      </c>
      <c r="L38" s="43">
        <f t="shared" si="2"/>
        <v>8.849554154773553</v>
      </c>
      <c r="M38" s="44">
        <f t="shared" si="2"/>
        <v>5.692779184241468</v>
      </c>
      <c r="N38" s="7"/>
    </row>
    <row r="39" spans="1:14" ht="18" customHeight="1">
      <c r="A39" s="45" t="s">
        <v>516</v>
      </c>
      <c r="B39" s="46">
        <f>AVERAGEA(B25:B35)</f>
        <v>-0.3867424288059047</v>
      </c>
      <c r="C39" s="47">
        <f aca="true" t="shared" si="3" ref="C39:M39">AVERAGEA(C25:C35)</f>
        <v>4.104781239332321</v>
      </c>
      <c r="D39" s="47">
        <f t="shared" si="3"/>
        <v>5.544666653442563</v>
      </c>
      <c r="E39" s="47">
        <f t="shared" si="3"/>
        <v>9.818816645443437</v>
      </c>
      <c r="F39" s="47">
        <f t="shared" si="3"/>
        <v>15.906477277929133</v>
      </c>
      <c r="G39" s="47">
        <f t="shared" si="3"/>
        <v>20.28199998537699</v>
      </c>
      <c r="H39" s="47">
        <f t="shared" si="3"/>
        <v>20.618143923354875</v>
      </c>
      <c r="I39" s="47">
        <f t="shared" si="3"/>
        <v>22.554545467550103</v>
      </c>
      <c r="J39" s="47">
        <f t="shared" si="3"/>
        <v>17.61179170211156</v>
      </c>
      <c r="K39" s="47">
        <f t="shared" si="3"/>
        <v>13.433484850507796</v>
      </c>
      <c r="L39" s="47">
        <f t="shared" si="3"/>
        <v>8.20308750340094</v>
      </c>
      <c r="M39" s="48">
        <f t="shared" si="3"/>
        <v>4.842939393340863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517</v>
      </c>
      <c r="B1" s="50"/>
      <c r="C1" s="50"/>
      <c r="D1" s="50"/>
      <c r="E1" s="50"/>
      <c r="F1" s="50"/>
      <c r="G1" s="51"/>
      <c r="H1" s="51"/>
      <c r="I1" s="174">
        <f>'1月'!Z1</f>
        <v>2006</v>
      </c>
      <c r="J1" s="173" t="s">
        <v>2</v>
      </c>
      <c r="K1" s="172" t="str">
        <f>("（平成"&amp;TEXT((I1-1988),"0")&amp;"年）")</f>
        <v>（平成18年）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501</v>
      </c>
      <c r="C3" s="60" t="s">
        <v>502</v>
      </c>
      <c r="D3" s="60" t="s">
        <v>503</v>
      </c>
      <c r="E3" s="60" t="s">
        <v>504</v>
      </c>
      <c r="F3" s="60" t="s">
        <v>505</v>
      </c>
      <c r="G3" s="60" t="s">
        <v>506</v>
      </c>
      <c r="H3" s="60" t="s">
        <v>507</v>
      </c>
      <c r="I3" s="60" t="s">
        <v>508</v>
      </c>
      <c r="J3" s="60" t="s">
        <v>509</v>
      </c>
      <c r="K3" s="60" t="s">
        <v>510</v>
      </c>
      <c r="L3" s="60" t="s">
        <v>511</v>
      </c>
      <c r="M3" s="61" t="s">
        <v>512</v>
      </c>
      <c r="N3" s="52"/>
    </row>
    <row r="4" spans="1:14" ht="16.5" customHeight="1">
      <c r="A4" s="62" t="s">
        <v>513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3.8310000896453857</v>
      </c>
      <c r="C5" s="68">
        <f>'2月'!AA3</f>
        <v>5.165999889373779</v>
      </c>
      <c r="D5" s="68">
        <f>'3月'!AA3</f>
        <v>7.71999979019165</v>
      </c>
      <c r="E5" s="68">
        <f>'4月'!AA3</f>
        <v>12.279999732971191</v>
      </c>
      <c r="F5" s="68">
        <f>'5月'!AA3</f>
        <v>24.790000915527344</v>
      </c>
      <c r="G5" s="68">
        <f>'6月'!AA3</f>
        <v>26.510000228881836</v>
      </c>
      <c r="H5" s="68">
        <f>'7月'!AA3</f>
        <v>24.670000076293945</v>
      </c>
      <c r="I5" s="68">
        <f>'8月'!AA3</f>
        <v>18.540000915527344</v>
      </c>
      <c r="J5" s="68">
        <f>'9月'!AA3</f>
        <v>22.5</v>
      </c>
      <c r="K5" s="68">
        <f>'10月'!AA3</f>
        <v>20.989999771118164</v>
      </c>
      <c r="L5" s="68">
        <f>'11月'!AA3</f>
        <v>18.790000915527344</v>
      </c>
      <c r="M5" s="69">
        <f>'12月'!AA3</f>
        <v>10.09000015258789</v>
      </c>
      <c r="N5" s="52"/>
    </row>
    <row r="6" spans="1:14" ht="16.5" customHeight="1">
      <c r="A6" s="70">
        <v>2</v>
      </c>
      <c r="B6" s="71">
        <f>'1月'!AA4</f>
        <v>5.494999885559082</v>
      </c>
      <c r="C6" s="72">
        <f>'2月'!AA4</f>
        <v>6.2270002365112305</v>
      </c>
      <c r="D6" s="72">
        <f>'3月'!AA4</f>
        <v>5.913000106811523</v>
      </c>
      <c r="E6" s="72">
        <f>'4月'!AA4</f>
        <v>12.25</v>
      </c>
      <c r="F6" s="72">
        <f>'5月'!AA4</f>
        <v>14.529999732971191</v>
      </c>
      <c r="G6" s="72">
        <f>'6月'!AA4</f>
        <v>24.489999771118164</v>
      </c>
      <c r="H6" s="72">
        <f>'7月'!AA4</f>
        <v>22.799999237060547</v>
      </c>
      <c r="I6" s="72">
        <f>'8月'!AA4</f>
        <v>25.8799991607666</v>
      </c>
      <c r="J6" s="72">
        <f>'9月'!AA4</f>
        <v>25.260000228881836</v>
      </c>
      <c r="K6" s="72">
        <f>'10月'!AA4</f>
        <v>18.200000762939453</v>
      </c>
      <c r="L6" s="72">
        <f>'11月'!AA4</f>
        <v>15.199999809265137</v>
      </c>
      <c r="M6" s="73">
        <f>'12月'!AA4</f>
        <v>12.170000076293945</v>
      </c>
      <c r="N6" s="52"/>
    </row>
    <row r="7" spans="1:14" ht="16.5" customHeight="1">
      <c r="A7" s="70">
        <v>3</v>
      </c>
      <c r="B7" s="71">
        <f>'1月'!AA5</f>
        <v>4.8520002365112305</v>
      </c>
      <c r="C7" s="72">
        <f>'2月'!AA5</f>
        <v>8.100000381469727</v>
      </c>
      <c r="D7" s="72">
        <f>'3月'!AA5</f>
        <v>4.97599983215332</v>
      </c>
      <c r="E7" s="72">
        <f>'4月'!AA5</f>
        <v>13.970000267028809</v>
      </c>
      <c r="F7" s="72">
        <f>'5月'!AA5</f>
        <v>12.220000267028809</v>
      </c>
      <c r="G7" s="72">
        <f>'6月'!AA5</f>
        <v>17.020000457763672</v>
      </c>
      <c r="H7" s="72">
        <f>'7月'!AA5</f>
        <v>25.780000686645508</v>
      </c>
      <c r="I7" s="72">
        <f>'8月'!AA5</f>
        <v>31.059999465942383</v>
      </c>
      <c r="J7" s="72">
        <f>'9月'!AA5</f>
        <v>25.639999389648438</v>
      </c>
      <c r="K7" s="72">
        <f>'10月'!AA5</f>
        <v>21.030000686645508</v>
      </c>
      <c r="L7" s="72">
        <f>'11月'!AA5</f>
        <v>17.020000457763672</v>
      </c>
      <c r="M7" s="73">
        <f>'12月'!AA5</f>
        <v>7.760000228881836</v>
      </c>
      <c r="N7" s="52"/>
    </row>
    <row r="8" spans="1:14" ht="16.5" customHeight="1">
      <c r="A8" s="70">
        <v>4</v>
      </c>
      <c r="B8" s="71">
        <f>'1月'!AA6</f>
        <v>2.999000072479248</v>
      </c>
      <c r="C8" s="72">
        <f>'2月'!AA6</f>
        <v>0.4830000102519989</v>
      </c>
      <c r="D8" s="72">
        <f>'3月'!AA6</f>
        <v>5.97599983215332</v>
      </c>
      <c r="E8" s="72">
        <f>'4月'!AA6</f>
        <v>15.800000190734863</v>
      </c>
      <c r="F8" s="72">
        <f>'5月'!AA6</f>
        <v>21.15999984741211</v>
      </c>
      <c r="G8" s="72">
        <f>'6月'!AA6</f>
        <v>16.110000610351562</v>
      </c>
      <c r="H8" s="72">
        <f>'7月'!AA6</f>
        <v>23.18000030517578</v>
      </c>
      <c r="I8" s="72">
        <f>'8月'!AA6</f>
        <v>34.06999969482422</v>
      </c>
      <c r="J8" s="72">
        <f>'9月'!AA6</f>
        <v>25.860000610351562</v>
      </c>
      <c r="K8" s="72">
        <f>'10月'!AA6</f>
        <v>20.459999084472656</v>
      </c>
      <c r="L8" s="72">
        <f>'11月'!AA6</f>
        <v>16.65999984741211</v>
      </c>
      <c r="M8" s="73">
        <f>'12月'!AA6</f>
        <v>8.569999694824219</v>
      </c>
      <c r="N8" s="52"/>
    </row>
    <row r="9" spans="1:14" ht="16.5" customHeight="1">
      <c r="A9" s="70">
        <v>5</v>
      </c>
      <c r="B9" s="71">
        <f>'1月'!AA7</f>
        <v>2.115000009536743</v>
      </c>
      <c r="C9" s="72">
        <f>'2月'!AA7</f>
        <v>1.7669999599456787</v>
      </c>
      <c r="D9" s="72">
        <f>'3月'!AA7</f>
        <v>9.699999809265137</v>
      </c>
      <c r="E9" s="72">
        <f>'4月'!AA7</f>
        <v>8.920000076293945</v>
      </c>
      <c r="F9" s="72">
        <f>'5月'!AA7</f>
        <v>24.770000457763672</v>
      </c>
      <c r="G9" s="72">
        <f>'6月'!AA7</f>
        <v>19</v>
      </c>
      <c r="H9" s="72">
        <f>'7月'!AA7</f>
        <v>19.940000534057617</v>
      </c>
      <c r="I9" s="72">
        <f>'8月'!AA7</f>
        <v>30.8700008392334</v>
      </c>
      <c r="J9" s="72">
        <f>'9月'!AA7</f>
        <v>30.760000228881836</v>
      </c>
      <c r="K9" s="72">
        <f>'10月'!AA7</f>
        <v>18.420000076293945</v>
      </c>
      <c r="L9" s="72">
        <f>'11月'!AA7</f>
        <v>16.690000534057617</v>
      </c>
      <c r="M9" s="73">
        <f>'12月'!AA7</f>
        <v>8.279999732971191</v>
      </c>
      <c r="N9" s="52"/>
    </row>
    <row r="10" spans="1:14" ht="16.5" customHeight="1">
      <c r="A10" s="70">
        <v>6</v>
      </c>
      <c r="B10" s="71">
        <f>'1月'!AA8</f>
        <v>1.2730000019073486</v>
      </c>
      <c r="C10" s="72">
        <f>'2月'!AA8</f>
        <v>0.8939999938011169</v>
      </c>
      <c r="D10" s="72">
        <f>'3月'!AA8</f>
        <v>12.6899995803833</v>
      </c>
      <c r="E10" s="72">
        <f>'4月'!AA8</f>
        <v>12.369999885559082</v>
      </c>
      <c r="F10" s="72">
        <f>'5月'!AA8</f>
        <v>23.350000381469727</v>
      </c>
      <c r="G10" s="72">
        <f>'6月'!AA8</f>
        <v>20.829999923706055</v>
      </c>
      <c r="H10" s="72">
        <f>'7月'!AA8</f>
        <v>20.75</v>
      </c>
      <c r="I10" s="72">
        <f>'8月'!AA8</f>
        <v>29.5</v>
      </c>
      <c r="J10" s="72">
        <f>'9月'!AA8</f>
        <v>22.270000457763672</v>
      </c>
      <c r="K10" s="72">
        <f>'10月'!AA8</f>
        <v>18.290000915527344</v>
      </c>
      <c r="L10" s="72">
        <f>'11月'!AA8</f>
        <v>18.729999542236328</v>
      </c>
      <c r="M10" s="73">
        <f>'12月'!AA8</f>
        <v>9.949999809265137</v>
      </c>
      <c r="N10" s="52"/>
    </row>
    <row r="11" spans="1:14" ht="16.5" customHeight="1">
      <c r="A11" s="70">
        <v>7</v>
      </c>
      <c r="B11" s="71">
        <f>'1月'!AA9</f>
        <v>3.1670000553131104</v>
      </c>
      <c r="C11" s="72">
        <f>'2月'!AA9</f>
        <v>6.000999927520752</v>
      </c>
      <c r="D11" s="72">
        <f>'3月'!AA9</f>
        <v>6.701000213623047</v>
      </c>
      <c r="E11" s="72">
        <f>'4月'!AA9</f>
        <v>6.360000133514404</v>
      </c>
      <c r="F11" s="72">
        <f>'5月'!AA9</f>
        <v>16.290000915527344</v>
      </c>
      <c r="G11" s="72">
        <f>'6月'!AA9</f>
        <v>19.510000228881836</v>
      </c>
      <c r="H11" s="72">
        <f>'7月'!AA9</f>
        <v>24.889999389648438</v>
      </c>
      <c r="I11" s="72">
        <f>'8月'!AA9</f>
        <v>31.18000030517578</v>
      </c>
      <c r="J11" s="72">
        <f>'9月'!AA9</f>
        <v>25.15999984741211</v>
      </c>
      <c r="K11" s="72">
        <f>'10月'!AA9</f>
        <v>17.649999618530273</v>
      </c>
      <c r="L11" s="72">
        <f>'11月'!AA9</f>
        <v>19.670000076293945</v>
      </c>
      <c r="M11" s="73">
        <f>'12月'!AA9</f>
        <v>10.789999961853027</v>
      </c>
      <c r="N11" s="52"/>
    </row>
    <row r="12" spans="1:14" ht="16.5" customHeight="1">
      <c r="A12" s="70">
        <v>8</v>
      </c>
      <c r="B12" s="71">
        <f>'1月'!AA10</f>
        <v>2.8399999141693115</v>
      </c>
      <c r="C12" s="72">
        <f>'2月'!AA10</f>
        <v>8.300000190734863</v>
      </c>
      <c r="D12" s="72">
        <f>'3月'!AA10</f>
        <v>15.59000015258789</v>
      </c>
      <c r="E12" s="72">
        <f>'4月'!AA10</f>
        <v>10.930000305175781</v>
      </c>
      <c r="F12" s="72">
        <f>'5月'!AA10</f>
        <v>13.399999618530273</v>
      </c>
      <c r="G12" s="72">
        <f>'6月'!AA10</f>
        <v>15.5600004196167</v>
      </c>
      <c r="H12" s="72">
        <f>'7月'!AA10</f>
        <v>22.899999618530273</v>
      </c>
      <c r="I12" s="72">
        <f>'8月'!AA10</f>
        <v>29.989999771118164</v>
      </c>
      <c r="J12" s="72">
        <f>'9月'!AA10</f>
        <v>24.56999969482422</v>
      </c>
      <c r="K12" s="72">
        <f>'10月'!AA10</f>
        <v>21.799999237060547</v>
      </c>
      <c r="L12" s="72">
        <f>'11月'!AA10</f>
        <v>16.350000381469727</v>
      </c>
      <c r="M12" s="73">
        <f>'12月'!AA10</f>
        <v>8.819999694824219</v>
      </c>
      <c r="N12" s="52"/>
    </row>
    <row r="13" spans="1:14" ht="16.5" customHeight="1">
      <c r="A13" s="70">
        <v>9</v>
      </c>
      <c r="B13" s="71">
        <f>'1月'!AA11</f>
        <v>3.5869998931884766</v>
      </c>
      <c r="C13" s="72">
        <f>'2月'!AA11</f>
        <v>2.9130001068115234</v>
      </c>
      <c r="D13" s="72">
        <f>'3月'!AA11</f>
        <v>6.86899995803833</v>
      </c>
      <c r="E13" s="72">
        <f>'4月'!AA11</f>
        <v>13.399999618530273</v>
      </c>
      <c r="F13" s="72">
        <f>'5月'!AA11</f>
        <v>12.319999694824219</v>
      </c>
      <c r="G13" s="72">
        <f>'6月'!AA11</f>
        <v>17.229999542236328</v>
      </c>
      <c r="H13" s="72">
        <f>'7月'!AA11</f>
        <v>20.8799991607666</v>
      </c>
      <c r="I13" s="72">
        <f>'8月'!AA11</f>
        <v>23.040000915527344</v>
      </c>
      <c r="J13" s="72">
        <f>'9月'!AA11</f>
        <v>24.489999771118164</v>
      </c>
      <c r="K13" s="72">
        <f>'10月'!AA11</f>
        <v>22.68000030517578</v>
      </c>
      <c r="L13" s="72">
        <f>'11月'!AA11</f>
        <v>17.84000015258789</v>
      </c>
      <c r="M13" s="73">
        <f>'12月'!AA11</f>
        <v>5.834000110626221</v>
      </c>
      <c r="N13" s="52"/>
    </row>
    <row r="14" spans="1:14" ht="16.5" customHeight="1">
      <c r="A14" s="74">
        <v>10</v>
      </c>
      <c r="B14" s="75">
        <f>'1月'!AA12</f>
        <v>3.505000114440918</v>
      </c>
      <c r="C14" s="76">
        <f>'2月'!AA12</f>
        <v>6.440000057220459</v>
      </c>
      <c r="D14" s="76">
        <f>'3月'!AA12</f>
        <v>8.029999732971191</v>
      </c>
      <c r="E14" s="76">
        <f>'4月'!AA12</f>
        <v>7.21999979019165</v>
      </c>
      <c r="F14" s="76">
        <f>'5月'!AA12</f>
        <v>18.399999618530273</v>
      </c>
      <c r="G14" s="76">
        <f>'6月'!AA12</f>
        <v>23.969999313354492</v>
      </c>
      <c r="H14" s="76">
        <f>'7月'!AA12</f>
        <v>23.290000915527344</v>
      </c>
      <c r="I14" s="76">
        <f>'8月'!AA12</f>
        <v>27.479999542236328</v>
      </c>
      <c r="J14" s="76">
        <f>'9月'!AA12</f>
        <v>27.770000457763672</v>
      </c>
      <c r="K14" s="76">
        <f>'10月'!AA12</f>
        <v>23.84000015258789</v>
      </c>
      <c r="L14" s="76">
        <f>'11月'!AA12</f>
        <v>20.3700008392334</v>
      </c>
      <c r="M14" s="77">
        <f>'12月'!AA12</f>
        <v>10.239999771118164</v>
      </c>
      <c r="N14" s="52"/>
    </row>
    <row r="15" spans="1:14" ht="16.5" customHeight="1">
      <c r="A15" s="66">
        <v>11</v>
      </c>
      <c r="B15" s="67">
        <f>'1月'!AA13</f>
        <v>5.988999843597412</v>
      </c>
      <c r="C15" s="68">
        <f>'2月'!AA13</f>
        <v>7.199999809265137</v>
      </c>
      <c r="D15" s="68">
        <f>'3月'!AA13</f>
        <v>14.119999885559082</v>
      </c>
      <c r="E15" s="68">
        <f>'4月'!AA13</f>
        <v>12.390000343322754</v>
      </c>
      <c r="F15" s="68">
        <f>'5月'!AA13</f>
        <v>20.8799991607666</v>
      </c>
      <c r="G15" s="68">
        <f>'6月'!AA13</f>
        <v>17.260000228881836</v>
      </c>
      <c r="H15" s="68">
        <f>'7月'!AA13</f>
        <v>24.709999084472656</v>
      </c>
      <c r="I15" s="68">
        <f>'8月'!AA13</f>
        <v>29.920000076293945</v>
      </c>
      <c r="J15" s="68">
        <f>'9月'!AA13</f>
        <v>23.6299991607666</v>
      </c>
      <c r="K15" s="68">
        <f>'10月'!AA13</f>
        <v>21.5</v>
      </c>
      <c r="L15" s="68">
        <f>'11月'!AA13</f>
        <v>16.56999969482422</v>
      </c>
      <c r="M15" s="69">
        <f>'12月'!AA13</f>
        <v>8.420000076293945</v>
      </c>
      <c r="N15" s="52"/>
    </row>
    <row r="16" spans="1:14" ht="16.5" customHeight="1">
      <c r="A16" s="70">
        <v>12</v>
      </c>
      <c r="B16" s="71">
        <f>'1月'!AA14</f>
        <v>5.322999954223633</v>
      </c>
      <c r="C16" s="72">
        <f>'2月'!AA14</f>
        <v>5.334000110626221</v>
      </c>
      <c r="D16" s="72">
        <f>'3月'!AA14</f>
        <v>12.430000305175781</v>
      </c>
      <c r="E16" s="72">
        <f>'4月'!AA14</f>
        <v>14.229999542236328</v>
      </c>
      <c r="F16" s="72">
        <f>'5月'!AA14</f>
        <v>17.3700008392334</v>
      </c>
      <c r="G16" s="72">
        <f>'6月'!AA14</f>
        <v>17.290000915527344</v>
      </c>
      <c r="H16" s="72">
        <f>'7月'!AA14</f>
        <v>27.6299991607666</v>
      </c>
      <c r="I16" s="72">
        <f>'8月'!AA14</f>
        <v>23.700000762939453</v>
      </c>
      <c r="J16" s="72">
        <f>'9月'!AA14</f>
        <v>20.43000030517578</v>
      </c>
      <c r="K16" s="72">
        <f>'10月'!AA14</f>
        <v>23.690000534057617</v>
      </c>
      <c r="L16" s="72">
        <f>'11月'!AA14</f>
        <v>12.859999656677246</v>
      </c>
      <c r="M16" s="73">
        <f>'12月'!AA14</f>
        <v>7.829999923706055</v>
      </c>
      <c r="N16" s="52"/>
    </row>
    <row r="17" spans="1:14" ht="16.5" customHeight="1">
      <c r="A17" s="70">
        <v>13</v>
      </c>
      <c r="B17" s="71">
        <f>'1月'!AA15</f>
        <v>3.1459999084472656</v>
      </c>
      <c r="C17" s="72">
        <f>'2月'!AA15</f>
        <v>7.21999979019165</v>
      </c>
      <c r="D17" s="72">
        <f>'3月'!AA15</f>
        <v>5.951000213623047</v>
      </c>
      <c r="E17" s="72">
        <f>'4月'!AA15</f>
        <v>18.530000686645508</v>
      </c>
      <c r="F17" s="72">
        <f>'5月'!AA15</f>
        <v>11.25</v>
      </c>
      <c r="G17" s="72">
        <f>'6月'!AA15</f>
        <v>20.639999389648438</v>
      </c>
      <c r="H17" s="72">
        <f>'7月'!AA15</f>
        <v>28.34000015258789</v>
      </c>
      <c r="I17" s="72">
        <f>'8月'!AA15</f>
        <v>28.850000381469727</v>
      </c>
      <c r="J17" s="72">
        <f>'9月'!AA15</f>
        <v>17.790000915527344</v>
      </c>
      <c r="K17" s="72">
        <f>'10月'!AA15</f>
        <v>17.829999923706055</v>
      </c>
      <c r="L17" s="72">
        <f>'11月'!AA15</f>
        <v>14.229999542236328</v>
      </c>
      <c r="M17" s="73">
        <f>'12月'!AA15</f>
        <v>12.760000228881836</v>
      </c>
      <c r="N17" s="52"/>
    </row>
    <row r="18" spans="1:14" ht="16.5" customHeight="1">
      <c r="A18" s="70">
        <v>14</v>
      </c>
      <c r="B18" s="71">
        <f>'1月'!AA16</f>
        <v>12.550000190734863</v>
      </c>
      <c r="C18" s="72">
        <f>'2月'!AA16</f>
        <v>13.59000015258789</v>
      </c>
      <c r="D18" s="72">
        <f>'3月'!AA16</f>
        <v>7.289999961853027</v>
      </c>
      <c r="E18" s="72">
        <f>'4月'!AA16</f>
        <v>11.239999771118164</v>
      </c>
      <c r="F18" s="72">
        <f>'5月'!AA16</f>
        <v>20.40999984741211</v>
      </c>
      <c r="G18" s="72">
        <f>'6月'!AA16</f>
        <v>20.489999771118164</v>
      </c>
      <c r="H18" s="72">
        <f>'7月'!AA16</f>
        <v>32.06999969482422</v>
      </c>
      <c r="I18" s="72">
        <f>'8月'!AA16</f>
        <v>28.34000015258789</v>
      </c>
      <c r="J18" s="72">
        <f>'9月'!AA16</f>
        <v>18.059999465942383</v>
      </c>
      <c r="K18" s="72">
        <f>'10月'!AA16</f>
        <v>16.780000686645508</v>
      </c>
      <c r="L18" s="72">
        <f>'11月'!AA16</f>
        <v>16.969999313354492</v>
      </c>
      <c r="M18" s="73">
        <f>'12月'!AA16</f>
        <v>11.350000381469727</v>
      </c>
      <c r="N18" s="52"/>
    </row>
    <row r="19" spans="1:14" ht="16.5" customHeight="1">
      <c r="A19" s="70">
        <v>15</v>
      </c>
      <c r="B19" s="71">
        <f>'1月'!AA17</f>
        <v>9.710000038146973</v>
      </c>
      <c r="C19" s="72">
        <f>'2月'!AA17</f>
        <v>15.710000038146973</v>
      </c>
      <c r="D19" s="72">
        <f>'3月'!AA17</f>
        <v>10.630000114440918</v>
      </c>
      <c r="E19" s="72">
        <f>'4月'!AA17</f>
        <v>9.720000267028809</v>
      </c>
      <c r="F19" s="72">
        <f>'5月'!AA17</f>
        <v>19.200000762939453</v>
      </c>
      <c r="G19" s="72">
        <f>'6月'!AA17</f>
        <v>20.889999389648438</v>
      </c>
      <c r="H19" s="72">
        <f>'7月'!AA17</f>
        <v>29.1200008392334</v>
      </c>
      <c r="I19" s="72">
        <f>'8月'!AA17</f>
        <v>23.270000457763672</v>
      </c>
      <c r="J19" s="72">
        <f>'9月'!AA17</f>
        <v>21.010000228881836</v>
      </c>
      <c r="K19" s="72">
        <f>'10月'!AA17</f>
        <v>18.18000030517578</v>
      </c>
      <c r="L19" s="72">
        <f>'11月'!AA17</f>
        <v>13.460000038146973</v>
      </c>
      <c r="M19" s="73">
        <f>'12月'!AA17</f>
        <v>10.180000305175781</v>
      </c>
      <c r="N19" s="52"/>
    </row>
    <row r="20" spans="1:14" ht="16.5" customHeight="1">
      <c r="A20" s="70">
        <v>16</v>
      </c>
      <c r="B20" s="71">
        <f>'1月'!AA18</f>
        <v>8.220000267028809</v>
      </c>
      <c r="C20" s="72">
        <f>'2月'!AA18</f>
        <v>6.763999938964844</v>
      </c>
      <c r="D20" s="72">
        <f>'3月'!AA18</f>
        <v>11.539999961853027</v>
      </c>
      <c r="E20" s="72">
        <f>'4月'!AA18</f>
        <v>9.470000267028809</v>
      </c>
      <c r="F20" s="72">
        <f>'5月'!AA18</f>
        <v>18.139999389648438</v>
      </c>
      <c r="G20" s="72">
        <f>'6月'!AA18</f>
        <v>19.639999389648438</v>
      </c>
      <c r="H20" s="72">
        <f>'7月'!AA18</f>
        <v>24.280000686645508</v>
      </c>
      <c r="I20" s="72">
        <f>'8月'!AA18</f>
        <v>27.260000228881836</v>
      </c>
      <c r="J20" s="72">
        <f>'9月'!AA18</f>
        <v>22.239999771118164</v>
      </c>
      <c r="K20" s="72">
        <f>'10月'!AA18</f>
        <v>20.979999542236328</v>
      </c>
      <c r="L20" s="72">
        <f>'11月'!AA18</f>
        <v>13.40999984741211</v>
      </c>
      <c r="M20" s="73">
        <f>'12月'!AA18</f>
        <v>12.40999984741211</v>
      </c>
      <c r="N20" s="52"/>
    </row>
    <row r="21" spans="1:14" ht="16.5" customHeight="1">
      <c r="A21" s="70">
        <v>17</v>
      </c>
      <c r="B21" s="71">
        <f>'1月'!AA19</f>
        <v>5.6579999923706055</v>
      </c>
      <c r="C21" s="72">
        <f>'2月'!AA19</f>
        <v>6.607999801635742</v>
      </c>
      <c r="D21" s="72">
        <f>'3月'!AA19</f>
        <v>11.380000114440918</v>
      </c>
      <c r="E21" s="72">
        <f>'4月'!AA19</f>
        <v>15.210000038146973</v>
      </c>
      <c r="F21" s="72">
        <f>'5月'!AA19</f>
        <v>17.549999237060547</v>
      </c>
      <c r="G21" s="72">
        <f>'6月'!AA19</f>
        <v>26.670000076293945</v>
      </c>
      <c r="H21" s="72">
        <f>'7月'!AA19</f>
        <v>21.68000030517578</v>
      </c>
      <c r="I21" s="72">
        <f>'8月'!AA19</f>
        <v>25.549999237060547</v>
      </c>
      <c r="J21" s="72">
        <f>'9月'!AA19</f>
        <v>21.530000686645508</v>
      </c>
      <c r="K21" s="72">
        <f>'10月'!AA19</f>
        <v>21.299999237060547</v>
      </c>
      <c r="L21" s="72">
        <f>'11月'!AA19</f>
        <v>9.680000305175781</v>
      </c>
      <c r="M21" s="73">
        <f>'12月'!AA19</f>
        <v>10.670000076293945</v>
      </c>
      <c r="N21" s="52"/>
    </row>
    <row r="22" spans="1:14" ht="16.5" customHeight="1">
      <c r="A22" s="70">
        <v>18</v>
      </c>
      <c r="B22" s="71">
        <f>'1月'!AA20</f>
        <v>5.257999897003174</v>
      </c>
      <c r="C22" s="72">
        <f>'2月'!AA20</f>
        <v>4.922999858856201</v>
      </c>
      <c r="D22" s="72">
        <f>'3月'!AA20</f>
        <v>11.119999885559082</v>
      </c>
      <c r="E22" s="72">
        <f>'4月'!AA20</f>
        <v>20.420000076293945</v>
      </c>
      <c r="F22" s="72">
        <f>'5月'!AA20</f>
        <v>19.559999465942383</v>
      </c>
      <c r="G22" s="72">
        <f>'6月'!AA20</f>
        <v>22.09000015258789</v>
      </c>
      <c r="H22" s="72">
        <f>'7月'!AA20</f>
        <v>21.229999542236328</v>
      </c>
      <c r="I22" s="72">
        <f>'8月'!AA20</f>
        <v>30.829999923706055</v>
      </c>
      <c r="J22" s="72">
        <f>'9月'!AA20</f>
        <v>24.229999542236328</v>
      </c>
      <c r="K22" s="72">
        <f>'10月'!AA20</f>
        <v>16.809999465942383</v>
      </c>
      <c r="L22" s="72">
        <f>'11月'!AA20</f>
        <v>12.239999771118164</v>
      </c>
      <c r="M22" s="73">
        <f>'12月'!AA20</f>
        <v>7.5</v>
      </c>
      <c r="N22" s="52"/>
    </row>
    <row r="23" spans="1:14" ht="16.5" customHeight="1">
      <c r="A23" s="70">
        <v>19</v>
      </c>
      <c r="B23" s="71">
        <f>'1月'!AA21</f>
        <v>3.0490000247955322</v>
      </c>
      <c r="C23" s="72">
        <f>'2月'!AA21</f>
        <v>6.934999942779541</v>
      </c>
      <c r="D23" s="72">
        <f>'3月'!AA21</f>
        <v>12.430000305175781</v>
      </c>
      <c r="E23" s="72">
        <f>'4月'!AA21</f>
        <v>15.630000114440918</v>
      </c>
      <c r="F23" s="72">
        <f>'5月'!AA21</f>
        <v>18.989999771118164</v>
      </c>
      <c r="G23" s="72">
        <f>'6月'!AA21</f>
        <v>25.350000381469727</v>
      </c>
      <c r="H23" s="72">
        <f>'7月'!AA21</f>
        <v>19.270000457763672</v>
      </c>
      <c r="I23" s="72">
        <f>'8月'!AA21</f>
        <v>29.829999923706055</v>
      </c>
      <c r="J23" s="72">
        <f>'9月'!AA21</f>
        <v>28.520000457763672</v>
      </c>
      <c r="K23" s="72">
        <f>'10月'!AA21</f>
        <v>20.290000915527344</v>
      </c>
      <c r="L23" s="72">
        <f>'11月'!AA21</f>
        <v>9.850000381469727</v>
      </c>
      <c r="M23" s="73">
        <f>'12月'!AA21</f>
        <v>6.886000156402588</v>
      </c>
      <c r="N23" s="52"/>
    </row>
    <row r="24" spans="1:14" ht="16.5" customHeight="1">
      <c r="A24" s="74">
        <v>20</v>
      </c>
      <c r="B24" s="75">
        <f>'1月'!AA22</f>
        <v>4.311999797821045</v>
      </c>
      <c r="C24" s="76">
        <f>'2月'!AA22</f>
        <v>8.25</v>
      </c>
      <c r="D24" s="76">
        <f>'3月'!AA22</f>
        <v>8.880000114440918</v>
      </c>
      <c r="E24" s="76">
        <f>'4月'!AA22</f>
        <v>16.200000762939453</v>
      </c>
      <c r="F24" s="76">
        <f>'5月'!AA22</f>
        <v>26.6299991607666</v>
      </c>
      <c r="G24" s="76">
        <f>'6月'!AA22</f>
        <v>24.309999465942383</v>
      </c>
      <c r="H24" s="76">
        <f>'7月'!AA22</f>
        <v>21.18000030517578</v>
      </c>
      <c r="I24" s="76">
        <f>'8月'!AA22</f>
        <v>26.950000762939453</v>
      </c>
      <c r="J24" s="76">
        <f>'9月'!AA22</f>
        <v>26.790000915527344</v>
      </c>
      <c r="K24" s="76">
        <f>'10月'!AA22</f>
        <v>22.579999923706055</v>
      </c>
      <c r="L24" s="76">
        <f>'11月'!AA22</f>
        <v>13.569999694824219</v>
      </c>
      <c r="M24" s="77">
        <f>'12月'!AA22</f>
        <v>8.8100004196167</v>
      </c>
      <c r="N24" s="52"/>
    </row>
    <row r="25" spans="1:14" ht="16.5" customHeight="1">
      <c r="A25" s="66">
        <v>21</v>
      </c>
      <c r="B25" s="67">
        <f>'1月'!AA23</f>
        <v>0.27300000190734863</v>
      </c>
      <c r="C25" s="68">
        <f>'2月'!AA23</f>
        <v>7.170000076293945</v>
      </c>
      <c r="D25" s="68">
        <f>'3月'!AA23</f>
        <v>14.479999542236328</v>
      </c>
      <c r="E25" s="68">
        <f>'4月'!AA23</f>
        <v>12.4399995803833</v>
      </c>
      <c r="F25" s="68">
        <f>'5月'!AA23</f>
        <v>20.760000228881836</v>
      </c>
      <c r="G25" s="68">
        <f>'6月'!AA23</f>
        <v>19.989999771118164</v>
      </c>
      <c r="H25" s="68">
        <f>'7月'!AA23</f>
        <v>18.6200008392334</v>
      </c>
      <c r="I25" s="68">
        <f>'8月'!AA23</f>
        <v>27.3799991607666</v>
      </c>
      <c r="J25" s="68">
        <f>'9月'!AA23</f>
        <v>22.520000457763672</v>
      </c>
      <c r="K25" s="68">
        <f>'10月'!AA23</f>
        <v>16.110000610351562</v>
      </c>
      <c r="L25" s="68">
        <f>'11月'!AA23</f>
        <v>14.970000267028809</v>
      </c>
      <c r="M25" s="69">
        <f>'12月'!AA23</f>
        <v>8.199999809265137</v>
      </c>
      <c r="N25" s="52"/>
    </row>
    <row r="26" spans="1:14" ht="16.5" customHeight="1">
      <c r="A26" s="70">
        <v>22</v>
      </c>
      <c r="B26" s="71">
        <f>'1月'!AA24</f>
        <v>2.818000078201294</v>
      </c>
      <c r="C26" s="72">
        <f>'2月'!AA24</f>
        <v>11.1899995803833</v>
      </c>
      <c r="D26" s="72">
        <f>'3月'!AA24</f>
        <v>11.460000038146973</v>
      </c>
      <c r="E26" s="72">
        <f>'4月'!AA24</f>
        <v>16.920000076293945</v>
      </c>
      <c r="F26" s="72">
        <f>'5月'!AA24</f>
        <v>21.420000076293945</v>
      </c>
      <c r="G26" s="72">
        <f>'6月'!AA24</f>
        <v>22.06999969482422</v>
      </c>
      <c r="H26" s="72">
        <f>'7月'!AA24</f>
        <v>24.25</v>
      </c>
      <c r="I26" s="72">
        <f>'8月'!AA24</f>
        <v>27.309999465942383</v>
      </c>
      <c r="J26" s="72">
        <f>'9月'!AA24</f>
        <v>19.90999984741211</v>
      </c>
      <c r="K26" s="72">
        <f>'10月'!AA24</f>
        <v>19.170000076293945</v>
      </c>
      <c r="L26" s="72">
        <f>'11月'!AA24</f>
        <v>15.989999771118164</v>
      </c>
      <c r="M26" s="73">
        <f>'12月'!AA24</f>
        <v>8.140000343322754</v>
      </c>
      <c r="N26" s="52"/>
    </row>
    <row r="27" spans="1:14" ht="16.5" customHeight="1">
      <c r="A27" s="70">
        <v>23</v>
      </c>
      <c r="B27" s="71">
        <f>'1月'!AA25</f>
        <v>-0.925000011920929</v>
      </c>
      <c r="C27" s="72">
        <f>'2月'!AA25</f>
        <v>11.890000343322754</v>
      </c>
      <c r="D27" s="72">
        <f>'3月'!AA25</f>
        <v>11.84000015258789</v>
      </c>
      <c r="E27" s="72">
        <f>'4月'!AA25</f>
        <v>14.479999542236328</v>
      </c>
      <c r="F27" s="72">
        <f>'5月'!AA25</f>
        <v>22.780000686645508</v>
      </c>
      <c r="G27" s="72">
        <f>'6月'!AA25</f>
        <v>24.399999618530273</v>
      </c>
      <c r="H27" s="72">
        <f>'7月'!AA25</f>
        <v>25.1200008392334</v>
      </c>
      <c r="I27" s="72">
        <f>'8月'!AA25</f>
        <v>27.709999084472656</v>
      </c>
      <c r="J27" s="72">
        <f>'9月'!AA25</f>
        <v>20.209999084472656</v>
      </c>
      <c r="K27" s="72">
        <f>'10月'!AA25</f>
        <v>16.440000534057617</v>
      </c>
      <c r="L27" s="72">
        <f>'11月'!AA25</f>
        <v>10.699999809265137</v>
      </c>
      <c r="M27" s="73">
        <f>'12月'!AA25</f>
        <v>9.460000038146973</v>
      </c>
      <c r="N27" s="52"/>
    </row>
    <row r="28" spans="1:14" ht="16.5" customHeight="1">
      <c r="A28" s="70">
        <v>24</v>
      </c>
      <c r="B28" s="71">
        <f>'1月'!AA26</f>
        <v>4.828999996185303</v>
      </c>
      <c r="C28" s="72">
        <f>'2月'!AA26</f>
        <v>3.1649999618530273</v>
      </c>
      <c r="D28" s="72">
        <f>'3月'!AA26</f>
        <v>11.699999809265137</v>
      </c>
      <c r="E28" s="72">
        <f>'4月'!AA26</f>
        <v>19.139999389648438</v>
      </c>
      <c r="F28" s="72">
        <f>'5月'!AA26</f>
        <v>20.600000381469727</v>
      </c>
      <c r="G28" s="72">
        <f>'6月'!AA26</f>
        <v>23.34000015258789</v>
      </c>
      <c r="H28" s="72">
        <f>'7月'!AA26</f>
        <v>21.440000534057617</v>
      </c>
      <c r="I28" s="72">
        <f>'8月'!AA26</f>
        <v>31.540000915527344</v>
      </c>
      <c r="J28" s="72">
        <f>'9月'!AA26</f>
        <v>22.40999984741211</v>
      </c>
      <c r="K28" s="72">
        <f>'10月'!AA26</f>
        <v>12.930000305175781</v>
      </c>
      <c r="L28" s="72">
        <f>'11月'!AA26</f>
        <v>10.210000038146973</v>
      </c>
      <c r="M28" s="73">
        <f>'12月'!AA26</f>
        <v>8.270000457763672</v>
      </c>
      <c r="N28" s="52"/>
    </row>
    <row r="29" spans="1:14" ht="16.5" customHeight="1">
      <c r="A29" s="70">
        <v>25</v>
      </c>
      <c r="B29" s="71">
        <f>'1月'!AA27</f>
        <v>5.586999893188477</v>
      </c>
      <c r="C29" s="72">
        <f>'2月'!AA27</f>
        <v>7.369999885559082</v>
      </c>
      <c r="D29" s="72">
        <f>'3月'!AA27</f>
        <v>8.539999961853027</v>
      </c>
      <c r="E29" s="72">
        <f>'4月'!AA27</f>
        <v>10.199999809265137</v>
      </c>
      <c r="F29" s="72">
        <f>'5月'!AA27</f>
        <v>16.739999771118164</v>
      </c>
      <c r="G29" s="72">
        <f>'6月'!AA27</f>
        <v>21.350000381469727</v>
      </c>
      <c r="H29" s="72">
        <f>'7月'!AA27</f>
        <v>24.559999465942383</v>
      </c>
      <c r="I29" s="72">
        <f>'8月'!AA27</f>
        <v>28.360000610351562</v>
      </c>
      <c r="J29" s="72">
        <f>'9月'!AA27</f>
        <v>20.84000015258789</v>
      </c>
      <c r="K29" s="72">
        <f>'10月'!AA27</f>
        <v>17.100000381469727</v>
      </c>
      <c r="L29" s="72">
        <f>'11月'!AA27</f>
        <v>9.029999732971191</v>
      </c>
      <c r="M29" s="73">
        <f>'12月'!AA27</f>
        <v>6.96999979019165</v>
      </c>
      <c r="N29" s="52"/>
    </row>
    <row r="30" spans="1:14" ht="16.5" customHeight="1">
      <c r="A30" s="70">
        <v>26</v>
      </c>
      <c r="B30" s="71">
        <f>'1月'!AA28</f>
        <v>6.198999881744385</v>
      </c>
      <c r="C30" s="72">
        <f>'2月'!AA28</f>
        <v>11.25</v>
      </c>
      <c r="D30" s="72">
        <f>'3月'!AA28</f>
        <v>12.34000015258789</v>
      </c>
      <c r="E30" s="72">
        <f>'4月'!AA28</f>
        <v>15.220000267028809</v>
      </c>
      <c r="F30" s="72">
        <f>'5月'!AA28</f>
        <v>19.18000030517578</v>
      </c>
      <c r="G30" s="72">
        <f>'6月'!AA28</f>
        <v>21.239999771118164</v>
      </c>
      <c r="H30" s="72">
        <f>'7月'!AA28</f>
        <v>29.270000457763672</v>
      </c>
      <c r="I30" s="72">
        <f>'8月'!AA28</f>
        <v>25.290000915527344</v>
      </c>
      <c r="J30" s="72">
        <f>'9月'!AA28</f>
        <v>20.420000076293945</v>
      </c>
      <c r="K30" s="72">
        <f>'10月'!AA28</f>
        <v>20.3700008392334</v>
      </c>
      <c r="L30" s="72">
        <f>'11月'!AA28</f>
        <v>14.520000457763672</v>
      </c>
      <c r="M30" s="73">
        <f>'12月'!AA28</f>
        <v>13.75</v>
      </c>
      <c r="N30" s="52"/>
    </row>
    <row r="31" spans="1:14" ht="16.5" customHeight="1">
      <c r="A31" s="70">
        <v>27</v>
      </c>
      <c r="B31" s="71">
        <f>'1月'!AA29</f>
        <v>6.144999980926514</v>
      </c>
      <c r="C31" s="72">
        <f>'2月'!AA29</f>
        <v>9.449999809265137</v>
      </c>
      <c r="D31" s="72">
        <f>'3月'!AA29</f>
        <v>10.199999809265137</v>
      </c>
      <c r="E31" s="72">
        <f>'4月'!AA29</f>
        <v>12.079999923706055</v>
      </c>
      <c r="F31" s="72">
        <f>'5月'!AA29</f>
        <v>19.110000610351562</v>
      </c>
      <c r="G31" s="72">
        <f>'6月'!AA29</f>
        <v>25.889999389648438</v>
      </c>
      <c r="H31" s="72">
        <f>'7月'!AA29</f>
        <v>25.540000915527344</v>
      </c>
      <c r="I31" s="72">
        <f>'8月'!AA29</f>
        <v>23.809999465942383</v>
      </c>
      <c r="J31" s="72">
        <f>'9月'!AA29</f>
        <v>20.110000610351562</v>
      </c>
      <c r="K31" s="72">
        <f>'10月'!AA29</f>
        <v>15.6899995803833</v>
      </c>
      <c r="L31" s="72">
        <f>'11月'!AA29</f>
        <v>14.789999961853027</v>
      </c>
      <c r="M31" s="73">
        <f>'12月'!AA29</f>
        <v>16.209999084472656</v>
      </c>
      <c r="N31" s="52"/>
    </row>
    <row r="32" spans="1:14" ht="16.5" customHeight="1">
      <c r="A32" s="70">
        <v>28</v>
      </c>
      <c r="B32" s="71">
        <f>'1月'!AA30</f>
        <v>3.565000057220459</v>
      </c>
      <c r="C32" s="72">
        <f>'2月'!AA30</f>
        <v>2.4600000381469727</v>
      </c>
      <c r="D32" s="72">
        <f>'3月'!AA30</f>
        <v>13.119999885559082</v>
      </c>
      <c r="E32" s="72">
        <f>'4月'!AA30</f>
        <v>15.430000305175781</v>
      </c>
      <c r="F32" s="72">
        <f>'5月'!AA30</f>
        <v>19.700000762939453</v>
      </c>
      <c r="G32" s="72">
        <f>'6月'!AA30</f>
        <v>27.139999389648438</v>
      </c>
      <c r="H32" s="72">
        <f>'7月'!AA30</f>
        <v>23.229999542236328</v>
      </c>
      <c r="I32" s="72">
        <f>'8月'!AA30</f>
        <v>23.260000228881836</v>
      </c>
      <c r="J32" s="72">
        <f>'9月'!AA30</f>
        <v>24.979999542236328</v>
      </c>
      <c r="K32" s="72">
        <f>'10月'!AA30</f>
        <v>18.760000228881836</v>
      </c>
      <c r="L32" s="72">
        <f>'11月'!AA30</f>
        <v>9.600000381469727</v>
      </c>
      <c r="M32" s="73">
        <f>'12月'!AA30</f>
        <v>11.890000343322754</v>
      </c>
      <c r="N32" s="52"/>
    </row>
    <row r="33" spans="1:14" ht="16.5" customHeight="1">
      <c r="A33" s="70">
        <v>29</v>
      </c>
      <c r="B33" s="71">
        <f>'1月'!AA31</f>
        <v>7.050000190734863</v>
      </c>
      <c r="C33" s="72"/>
      <c r="D33" s="72">
        <f>'3月'!AA31</f>
        <v>9.680000305175781</v>
      </c>
      <c r="E33" s="72">
        <f>'4月'!AA31</f>
        <v>16.719999313354492</v>
      </c>
      <c r="F33" s="72">
        <f>'5月'!AA31</f>
        <v>20.030000686645508</v>
      </c>
      <c r="G33" s="72">
        <f>'6月'!AA31</f>
        <v>27.579999923706055</v>
      </c>
      <c r="H33" s="72">
        <f>'7月'!AA31</f>
        <v>27.84000015258789</v>
      </c>
      <c r="I33" s="72">
        <f>'8月'!AA31</f>
        <v>30.049999237060547</v>
      </c>
      <c r="J33" s="72">
        <f>'9月'!AA31</f>
        <v>20.950000762939453</v>
      </c>
      <c r="K33" s="72">
        <f>'10月'!AA31</f>
        <v>19.280000686645508</v>
      </c>
      <c r="L33" s="72">
        <f>'11月'!AA31</f>
        <v>14.640000343322754</v>
      </c>
      <c r="M33" s="73">
        <f>'12月'!AA31</f>
        <v>4.956999778747559</v>
      </c>
      <c r="N33" s="52"/>
    </row>
    <row r="34" spans="1:14" ht="16.5" customHeight="1">
      <c r="A34" s="70">
        <v>30</v>
      </c>
      <c r="B34" s="71">
        <f>'1月'!AA32</f>
        <v>11.460000038146973</v>
      </c>
      <c r="C34" s="72"/>
      <c r="D34" s="72">
        <f>'3月'!AA32</f>
        <v>10.460000038146973</v>
      </c>
      <c r="E34" s="72">
        <f>'4月'!AA32</f>
        <v>19.780000686645508</v>
      </c>
      <c r="F34" s="72">
        <f>'5月'!AA32</f>
        <v>21.520000457763672</v>
      </c>
      <c r="G34" s="72">
        <f>'6月'!AA32</f>
        <v>27</v>
      </c>
      <c r="H34" s="72">
        <f>'7月'!AA32</f>
        <v>24.579999923706055</v>
      </c>
      <c r="I34" s="72">
        <f>'8月'!AA32</f>
        <v>24.899999618530273</v>
      </c>
      <c r="J34" s="72">
        <f>'9月'!AA32</f>
        <v>22.610000610351562</v>
      </c>
      <c r="K34" s="72">
        <f>'10月'!AA32</f>
        <v>15.710000038146973</v>
      </c>
      <c r="L34" s="72">
        <f>'11月'!AA32</f>
        <v>7.659999847412109</v>
      </c>
      <c r="M34" s="73">
        <f>'12月'!AA32</f>
        <v>6.936999797821045</v>
      </c>
      <c r="N34" s="52"/>
    </row>
    <row r="35" spans="1:14" ht="16.5" customHeight="1">
      <c r="A35" s="78">
        <v>31</v>
      </c>
      <c r="B35" s="79">
        <f>'1月'!AA33</f>
        <v>5.197000026702881</v>
      </c>
      <c r="C35" s="80"/>
      <c r="D35" s="80">
        <f>'3月'!AA33</f>
        <v>7.800000190734863</v>
      </c>
      <c r="E35" s="80"/>
      <c r="F35" s="80">
        <f>'5月'!AA33</f>
        <v>25.399999618530273</v>
      </c>
      <c r="G35" s="80"/>
      <c r="H35" s="80">
        <f>'7月'!AA33</f>
        <v>21.25</v>
      </c>
      <c r="I35" s="80">
        <f>'8月'!AA33</f>
        <v>28</v>
      </c>
      <c r="J35" s="80"/>
      <c r="K35" s="80">
        <f>'10月'!AA33</f>
        <v>18.15999984741211</v>
      </c>
      <c r="L35" s="80"/>
      <c r="M35" s="81">
        <f>'12月'!AA33</f>
        <v>5.51800012588501</v>
      </c>
      <c r="N35" s="82"/>
    </row>
    <row r="36" spans="1:14" ht="16.5" customHeight="1">
      <c r="A36" s="232" t="s">
        <v>68</v>
      </c>
      <c r="B36" s="182">
        <f>AVERAGE(B5:B35)</f>
        <v>4.808935494192185</v>
      </c>
      <c r="C36" s="183">
        <f aca="true" t="shared" si="0" ref="C36:M36">AVERAGE(C5:C35)</f>
        <v>6.884642853268555</v>
      </c>
      <c r="D36" s="183">
        <f t="shared" si="0"/>
        <v>10.050193540511593</v>
      </c>
      <c r="E36" s="183">
        <f t="shared" si="0"/>
        <v>13.631666692097982</v>
      </c>
      <c r="F36" s="183">
        <f t="shared" si="0"/>
        <v>19.304838795815744</v>
      </c>
      <c r="G36" s="183">
        <f t="shared" si="0"/>
        <v>21.828666591644286</v>
      </c>
      <c r="H36" s="183">
        <f t="shared" si="0"/>
        <v>24.009354929770193</v>
      </c>
      <c r="I36" s="183">
        <f t="shared" si="0"/>
        <v>27.5393548780872</v>
      </c>
      <c r="J36" s="183">
        <f t="shared" si="0"/>
        <v>23.115666770935057</v>
      </c>
      <c r="K36" s="183">
        <f t="shared" si="0"/>
        <v>19.12967755717616</v>
      </c>
      <c r="L36" s="183">
        <f t="shared" si="0"/>
        <v>14.409000047047932</v>
      </c>
      <c r="M36" s="184">
        <f t="shared" si="0"/>
        <v>9.342645168304443</v>
      </c>
      <c r="N36" s="82"/>
    </row>
    <row r="37" spans="1:14" ht="16.5" customHeight="1">
      <c r="A37" s="233" t="s">
        <v>518</v>
      </c>
      <c r="B37" s="229">
        <f>MAX(B5:B35)</f>
        <v>12.550000190734863</v>
      </c>
      <c r="C37" s="230">
        <f aca="true" t="shared" si="1" ref="C37:M37">MAX(C5:C35)</f>
        <v>15.710000038146973</v>
      </c>
      <c r="D37" s="230">
        <f t="shared" si="1"/>
        <v>15.59000015258789</v>
      </c>
      <c r="E37" s="230">
        <f t="shared" si="1"/>
        <v>20.420000076293945</v>
      </c>
      <c r="F37" s="230">
        <f t="shared" si="1"/>
        <v>26.6299991607666</v>
      </c>
      <c r="G37" s="230">
        <f t="shared" si="1"/>
        <v>27.579999923706055</v>
      </c>
      <c r="H37" s="230">
        <f t="shared" si="1"/>
        <v>32.06999969482422</v>
      </c>
      <c r="I37" s="230">
        <f t="shared" si="1"/>
        <v>34.06999969482422</v>
      </c>
      <c r="J37" s="230">
        <f t="shared" si="1"/>
        <v>30.760000228881836</v>
      </c>
      <c r="K37" s="230">
        <f t="shared" si="1"/>
        <v>23.84000015258789</v>
      </c>
      <c r="L37" s="230">
        <f t="shared" si="1"/>
        <v>20.3700008392334</v>
      </c>
      <c r="M37" s="231">
        <f t="shared" si="1"/>
        <v>16.209999084472656</v>
      </c>
      <c r="N37" s="82"/>
    </row>
    <row r="38" spans="1:14" ht="16.5" customHeight="1">
      <c r="A38" s="234" t="s">
        <v>514</v>
      </c>
      <c r="B38" s="83">
        <f>AVERAGE(B5:B14)</f>
        <v>3.3664000272750854</v>
      </c>
      <c r="C38" s="84">
        <f aca="true" t="shared" si="2" ref="C38:M38">AVERAGE(C5:C14)</f>
        <v>4.6291000753641125</v>
      </c>
      <c r="D38" s="84">
        <f t="shared" si="2"/>
        <v>8.416499900817872</v>
      </c>
      <c r="E38" s="84">
        <f t="shared" si="2"/>
        <v>11.35</v>
      </c>
      <c r="F38" s="84">
        <f t="shared" si="2"/>
        <v>18.123000144958496</v>
      </c>
      <c r="G38" s="84">
        <f t="shared" si="2"/>
        <v>20.023000049591065</v>
      </c>
      <c r="H38" s="84">
        <f t="shared" si="2"/>
        <v>22.907999992370605</v>
      </c>
      <c r="I38" s="84">
        <f t="shared" si="2"/>
        <v>28.161000061035157</v>
      </c>
      <c r="J38" s="84">
        <f t="shared" si="2"/>
        <v>25.428000068664552</v>
      </c>
      <c r="K38" s="84">
        <f t="shared" si="2"/>
        <v>20.336000061035158</v>
      </c>
      <c r="L38" s="84">
        <f t="shared" si="2"/>
        <v>17.732000255584715</v>
      </c>
      <c r="M38" s="85">
        <f t="shared" si="2"/>
        <v>9.250399923324585</v>
      </c>
      <c r="N38" s="82"/>
    </row>
    <row r="39" spans="1:14" ht="16.5" customHeight="1">
      <c r="A39" s="235" t="s">
        <v>515</v>
      </c>
      <c r="B39" s="86">
        <f>AVERAGE(B15:B24)</f>
        <v>6.321499991416931</v>
      </c>
      <c r="C39" s="87">
        <f aca="true" t="shared" si="3" ref="C39:M39">AVERAGE(C15:C24)</f>
        <v>8.25339994430542</v>
      </c>
      <c r="D39" s="87">
        <f t="shared" si="3"/>
        <v>10.577100086212159</v>
      </c>
      <c r="E39" s="87">
        <f t="shared" si="3"/>
        <v>14.304000186920167</v>
      </c>
      <c r="F39" s="87">
        <f t="shared" si="3"/>
        <v>18.99799976348877</v>
      </c>
      <c r="G39" s="87">
        <f t="shared" si="3"/>
        <v>21.46299991607666</v>
      </c>
      <c r="H39" s="87">
        <f t="shared" si="3"/>
        <v>24.951000022888184</v>
      </c>
      <c r="I39" s="87">
        <f t="shared" si="3"/>
        <v>27.450000190734862</v>
      </c>
      <c r="J39" s="87">
        <f t="shared" si="3"/>
        <v>22.423000144958497</v>
      </c>
      <c r="K39" s="87">
        <f t="shared" si="3"/>
        <v>19.994000053405763</v>
      </c>
      <c r="L39" s="87">
        <f t="shared" si="3"/>
        <v>13.283999824523926</v>
      </c>
      <c r="M39" s="88">
        <f t="shared" si="3"/>
        <v>9.68160014152527</v>
      </c>
      <c r="N39" s="52"/>
    </row>
    <row r="40" spans="1:14" ht="16.5" customHeight="1">
      <c r="A40" s="236" t="s">
        <v>516</v>
      </c>
      <c r="B40" s="89">
        <f>AVERAGE(B25:B35)</f>
        <v>4.745272739367052</v>
      </c>
      <c r="C40" s="90">
        <f aca="true" t="shared" si="4" ref="C40:M40">AVERAGE(C25:C35)</f>
        <v>7.993124961853027</v>
      </c>
      <c r="D40" s="90">
        <f t="shared" si="4"/>
        <v>11.056363625959916</v>
      </c>
      <c r="E40" s="90">
        <f t="shared" si="4"/>
        <v>15.240999889373779</v>
      </c>
      <c r="F40" s="90">
        <f t="shared" si="4"/>
        <v>20.65818214416504</v>
      </c>
      <c r="G40" s="90">
        <f t="shared" si="4"/>
        <v>23.999999809265137</v>
      </c>
      <c r="H40" s="90">
        <f t="shared" si="4"/>
        <v>24.154545697298918</v>
      </c>
      <c r="I40" s="90">
        <f t="shared" si="4"/>
        <v>27.055454427545722</v>
      </c>
      <c r="J40" s="90">
        <f t="shared" si="4"/>
        <v>21.49600009918213</v>
      </c>
      <c r="K40" s="90">
        <f t="shared" si="4"/>
        <v>17.24727301164107</v>
      </c>
      <c r="L40" s="90">
        <f t="shared" si="4"/>
        <v>12.211000061035156</v>
      </c>
      <c r="M40" s="91">
        <f t="shared" si="4"/>
        <v>9.118363597176291</v>
      </c>
      <c r="N40" s="52"/>
    </row>
    <row r="41" spans="1:14" ht="16.5" customHeight="1">
      <c r="A41" s="237" t="s">
        <v>519</v>
      </c>
      <c r="B41" s="92">
        <f>DCOUNT($A3:$M35,2,B45:B46)</f>
        <v>1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520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0</v>
      </c>
      <c r="F42" s="96">
        <f t="shared" si="6"/>
        <v>2</v>
      </c>
      <c r="G42" s="96">
        <f t="shared" si="6"/>
        <v>7</v>
      </c>
      <c r="H42" s="96">
        <f t="shared" si="6"/>
        <v>9</v>
      </c>
      <c r="I42" s="96">
        <f t="shared" si="6"/>
        <v>24</v>
      </c>
      <c r="J42" s="96">
        <f t="shared" si="6"/>
        <v>8</v>
      </c>
      <c r="K42" s="96">
        <f t="shared" si="6"/>
        <v>0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521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1</v>
      </c>
      <c r="I43" s="99">
        <f t="shared" si="7"/>
        <v>7</v>
      </c>
      <c r="J43" s="99">
        <f t="shared" si="7"/>
        <v>1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522</v>
      </c>
      <c r="B45" s="102" t="s">
        <v>501</v>
      </c>
      <c r="C45" s="102" t="s">
        <v>502</v>
      </c>
      <c r="D45" s="102" t="s">
        <v>503</v>
      </c>
      <c r="E45" s="102" t="s">
        <v>504</v>
      </c>
      <c r="F45" s="102" t="s">
        <v>505</v>
      </c>
      <c r="G45" s="102" t="s">
        <v>506</v>
      </c>
      <c r="H45" s="102" t="s">
        <v>507</v>
      </c>
      <c r="I45" s="102" t="s">
        <v>508</v>
      </c>
      <c r="J45" s="102" t="s">
        <v>509</v>
      </c>
      <c r="K45" s="102" t="s">
        <v>510</v>
      </c>
      <c r="L45" s="102" t="s">
        <v>511</v>
      </c>
      <c r="M45" s="102" t="s">
        <v>512</v>
      </c>
    </row>
    <row r="46" spans="2:13" ht="12">
      <c r="B46" s="251" t="s">
        <v>523</v>
      </c>
      <c r="C46" s="103" t="s">
        <v>523</v>
      </c>
      <c r="D46" s="103" t="s">
        <v>523</v>
      </c>
      <c r="E46" s="103" t="s">
        <v>523</v>
      </c>
      <c r="F46" s="103" t="s">
        <v>523</v>
      </c>
      <c r="G46" s="103" t="s">
        <v>523</v>
      </c>
      <c r="H46" s="103" t="s">
        <v>523</v>
      </c>
      <c r="I46" s="103" t="s">
        <v>523</v>
      </c>
      <c r="J46" s="103" t="s">
        <v>523</v>
      </c>
      <c r="K46" s="103" t="s">
        <v>523</v>
      </c>
      <c r="L46" s="103" t="s">
        <v>523</v>
      </c>
      <c r="M46" s="103" t="s">
        <v>523</v>
      </c>
    </row>
    <row r="48" spans="1:13" ht="12">
      <c r="A48" s="101" t="s">
        <v>524</v>
      </c>
      <c r="B48" s="102" t="s">
        <v>501</v>
      </c>
      <c r="C48" s="102" t="s">
        <v>502</v>
      </c>
      <c r="D48" s="102" t="s">
        <v>503</v>
      </c>
      <c r="E48" s="102" t="s">
        <v>504</v>
      </c>
      <c r="F48" s="102" t="s">
        <v>505</v>
      </c>
      <c r="G48" s="102" t="s">
        <v>506</v>
      </c>
      <c r="H48" s="102" t="s">
        <v>507</v>
      </c>
      <c r="I48" s="102" t="s">
        <v>508</v>
      </c>
      <c r="J48" s="102" t="s">
        <v>509</v>
      </c>
      <c r="K48" s="102" t="s">
        <v>510</v>
      </c>
      <c r="L48" s="102" t="s">
        <v>511</v>
      </c>
      <c r="M48" s="102" t="s">
        <v>512</v>
      </c>
    </row>
    <row r="49" spans="2:13" ht="12">
      <c r="B49" s="251" t="s">
        <v>525</v>
      </c>
      <c r="C49" s="103" t="s">
        <v>525</v>
      </c>
      <c r="D49" s="103" t="s">
        <v>525</v>
      </c>
      <c r="E49" s="103" t="s">
        <v>525</v>
      </c>
      <c r="F49" s="103" t="s">
        <v>525</v>
      </c>
      <c r="G49" s="103" t="s">
        <v>525</v>
      </c>
      <c r="H49" s="103" t="s">
        <v>525</v>
      </c>
      <c r="I49" s="103" t="s">
        <v>525</v>
      </c>
      <c r="J49" s="103" t="s">
        <v>525</v>
      </c>
      <c r="K49" s="103" t="s">
        <v>525</v>
      </c>
      <c r="L49" s="103" t="s">
        <v>525</v>
      </c>
      <c r="M49" s="103" t="s">
        <v>525</v>
      </c>
    </row>
    <row r="51" spans="1:13" ht="12">
      <c r="A51" s="101" t="s">
        <v>526</v>
      </c>
      <c r="B51" s="102" t="s">
        <v>501</v>
      </c>
      <c r="C51" s="102" t="s">
        <v>502</v>
      </c>
      <c r="D51" s="102" t="s">
        <v>503</v>
      </c>
      <c r="E51" s="102" t="s">
        <v>504</v>
      </c>
      <c r="F51" s="102" t="s">
        <v>505</v>
      </c>
      <c r="G51" s="102" t="s">
        <v>506</v>
      </c>
      <c r="H51" s="102" t="s">
        <v>507</v>
      </c>
      <c r="I51" s="102" t="s">
        <v>508</v>
      </c>
      <c r="J51" s="102" t="s">
        <v>509</v>
      </c>
      <c r="K51" s="102" t="s">
        <v>510</v>
      </c>
      <c r="L51" s="102" t="s">
        <v>511</v>
      </c>
      <c r="M51" s="102" t="s">
        <v>512</v>
      </c>
    </row>
    <row r="52" spans="2:13" ht="12">
      <c r="B52" s="251" t="s">
        <v>527</v>
      </c>
      <c r="C52" s="103" t="s">
        <v>527</v>
      </c>
      <c r="D52" s="103" t="s">
        <v>527</v>
      </c>
      <c r="E52" s="103" t="s">
        <v>527</v>
      </c>
      <c r="F52" s="103" t="s">
        <v>527</v>
      </c>
      <c r="G52" s="103" t="s">
        <v>527</v>
      </c>
      <c r="H52" s="103" t="s">
        <v>527</v>
      </c>
      <c r="I52" s="103" t="s">
        <v>527</v>
      </c>
      <c r="J52" s="103" t="s">
        <v>527</v>
      </c>
      <c r="K52" s="103" t="s">
        <v>527</v>
      </c>
      <c r="L52" s="103" t="s">
        <v>527</v>
      </c>
      <c r="M52" s="103" t="s">
        <v>527</v>
      </c>
    </row>
    <row r="56" ht="12">
      <c r="A56" s="101" t="s">
        <v>528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529</v>
      </c>
      <c r="B1" s="105"/>
      <c r="C1" s="105"/>
      <c r="D1" s="105"/>
      <c r="E1" s="105"/>
      <c r="F1" s="105"/>
      <c r="G1" s="106"/>
      <c r="H1" s="106"/>
      <c r="I1" s="171">
        <f>'1月'!Z1</f>
        <v>2006</v>
      </c>
      <c r="J1" s="170" t="s">
        <v>2</v>
      </c>
      <c r="K1" s="169" t="str">
        <f>("（平成"&amp;TEXT((I1-1988),"0")&amp;"年）")</f>
        <v>（平成18年）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501</v>
      </c>
      <c r="C3" s="115" t="s">
        <v>502</v>
      </c>
      <c r="D3" s="115" t="s">
        <v>503</v>
      </c>
      <c r="E3" s="115" t="s">
        <v>504</v>
      </c>
      <c r="F3" s="115" t="s">
        <v>505</v>
      </c>
      <c r="G3" s="115" t="s">
        <v>506</v>
      </c>
      <c r="H3" s="115" t="s">
        <v>507</v>
      </c>
      <c r="I3" s="115" t="s">
        <v>508</v>
      </c>
      <c r="J3" s="115" t="s">
        <v>509</v>
      </c>
      <c r="K3" s="115" t="s">
        <v>510</v>
      </c>
      <c r="L3" s="115" t="s">
        <v>511</v>
      </c>
      <c r="M3" s="116" t="s">
        <v>512</v>
      </c>
      <c r="N3" s="107"/>
    </row>
    <row r="4" spans="1:14" ht="18" customHeight="1">
      <c r="A4" s="117" t="s">
        <v>513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-4.0879998207092285</v>
      </c>
      <c r="C5" s="123">
        <f>'2月'!AD3</f>
        <v>1.4819999933242798</v>
      </c>
      <c r="D5" s="123">
        <f>'3月'!AD3</f>
        <v>1.4079999923706055</v>
      </c>
      <c r="E5" s="123">
        <f>'4月'!AD3</f>
        <v>-1.3329999446868896</v>
      </c>
      <c r="F5" s="123">
        <f>'5月'!AD3</f>
        <v>12.039999961853027</v>
      </c>
      <c r="G5" s="123">
        <f>'6月'!AD3</f>
        <v>13.15999984741211</v>
      </c>
      <c r="H5" s="123">
        <f>'7月'!AD3</f>
        <v>18.450000762939453</v>
      </c>
      <c r="I5" s="123">
        <f>'8月'!AD3</f>
        <v>14.59000015258789</v>
      </c>
      <c r="J5" s="123">
        <f>'9月'!AD3</f>
        <v>16.68000030517578</v>
      </c>
      <c r="K5" s="123">
        <f>'10月'!AD3</f>
        <v>15.100000381469727</v>
      </c>
      <c r="L5" s="123">
        <f>'11月'!AD3</f>
        <v>7.590000152587891</v>
      </c>
      <c r="M5" s="124">
        <f>'12月'!AD3</f>
        <v>1.531999945640564</v>
      </c>
      <c r="N5" s="107"/>
    </row>
    <row r="6" spans="1:14" ht="18" customHeight="1">
      <c r="A6" s="125">
        <v>2</v>
      </c>
      <c r="B6" s="126">
        <f>'1月'!AD4</f>
        <v>-0.7250000238418579</v>
      </c>
      <c r="C6" s="127">
        <f>'2月'!AD4</f>
        <v>-2.2799999713897705</v>
      </c>
      <c r="D6" s="127">
        <f>'3月'!AD4</f>
        <v>0.25200000405311584</v>
      </c>
      <c r="E6" s="127">
        <f>'4月'!AD4</f>
        <v>5.949999809265137</v>
      </c>
      <c r="F6" s="127">
        <f>'5月'!AD4</f>
        <v>5.513000011444092</v>
      </c>
      <c r="G6" s="127">
        <f>'6月'!AD4</f>
        <v>13.229999542236328</v>
      </c>
      <c r="H6" s="127">
        <f>'7月'!AD4</f>
        <v>19.989999771118164</v>
      </c>
      <c r="I6" s="127">
        <f>'8月'!AD4</f>
        <v>16.729999542236328</v>
      </c>
      <c r="J6" s="127">
        <f>'9月'!AD4</f>
        <v>16.270000457763672</v>
      </c>
      <c r="K6" s="127">
        <f>'10月'!AD4</f>
        <v>15.100000381469727</v>
      </c>
      <c r="L6" s="127">
        <f>'11月'!AD4</f>
        <v>8.260000228881836</v>
      </c>
      <c r="M6" s="128">
        <f>'12月'!AD4</f>
        <v>2.2790000438690186</v>
      </c>
      <c r="N6" s="107"/>
    </row>
    <row r="7" spans="1:14" ht="18" customHeight="1">
      <c r="A7" s="125">
        <v>3</v>
      </c>
      <c r="B7" s="126">
        <f>'1月'!AD5</f>
        <v>-4.802000045776367</v>
      </c>
      <c r="C7" s="127">
        <f>'2月'!AD5</f>
        <v>-3.9590001106262207</v>
      </c>
      <c r="D7" s="127">
        <f>'3月'!AD5</f>
        <v>-2.3320000171661377</v>
      </c>
      <c r="E7" s="127">
        <f>'4月'!AD5</f>
        <v>2.815000057220459</v>
      </c>
      <c r="F7" s="127">
        <f>'5月'!AD5</f>
        <v>3.4010000228881836</v>
      </c>
      <c r="G7" s="127">
        <f>'6月'!AD5</f>
        <v>12.600000381469727</v>
      </c>
      <c r="H7" s="127">
        <f>'7月'!AD5</f>
        <v>17.940000534057617</v>
      </c>
      <c r="I7" s="127">
        <f>'8月'!AD5</f>
        <v>19.09000015258789</v>
      </c>
      <c r="J7" s="127">
        <f>'9月'!AD5</f>
        <v>16.90999984741211</v>
      </c>
      <c r="K7" s="127">
        <f>'10月'!AD5</f>
        <v>14.770000457763672</v>
      </c>
      <c r="L7" s="127">
        <f>'11月'!AD5</f>
        <v>7.21999979019165</v>
      </c>
      <c r="M7" s="128">
        <f>'12月'!AD5</f>
        <v>-0.9549999833106995</v>
      </c>
      <c r="N7" s="107"/>
    </row>
    <row r="8" spans="1:14" ht="18" customHeight="1">
      <c r="A8" s="125">
        <v>4</v>
      </c>
      <c r="B8" s="126">
        <f>'1月'!AD6</f>
        <v>-4.633999824523926</v>
      </c>
      <c r="C8" s="127">
        <f>'2月'!AD6</f>
        <v>-8.270000457763672</v>
      </c>
      <c r="D8" s="127">
        <f>'3月'!AD6</f>
        <v>-3.2769999504089355</v>
      </c>
      <c r="E8" s="127">
        <f>'4月'!AD6</f>
        <v>2.5209999084472656</v>
      </c>
      <c r="F8" s="127">
        <f>'5月'!AD6</f>
        <v>5.208000183105469</v>
      </c>
      <c r="G8" s="127">
        <f>'6月'!AD6</f>
        <v>9.670000076293945</v>
      </c>
      <c r="H8" s="127">
        <f>'7月'!AD6</f>
        <v>16.940000534057617</v>
      </c>
      <c r="I8" s="127">
        <f>'8月'!AD6</f>
        <v>20.469999313354492</v>
      </c>
      <c r="J8" s="127">
        <f>'9月'!AD6</f>
        <v>16.059999465942383</v>
      </c>
      <c r="K8" s="127">
        <f>'10月'!AD6</f>
        <v>14.640000343322754</v>
      </c>
      <c r="L8" s="127">
        <f>'11月'!AD6</f>
        <v>7.809999942779541</v>
      </c>
      <c r="M8" s="128">
        <f>'12月'!AD6</f>
        <v>-1.0490000247955322</v>
      </c>
      <c r="N8" s="107"/>
    </row>
    <row r="9" spans="1:14" ht="18" customHeight="1">
      <c r="A9" s="125">
        <v>5</v>
      </c>
      <c r="B9" s="126">
        <f>'1月'!AD7</f>
        <v>-7.28000020980835</v>
      </c>
      <c r="C9" s="127">
        <f>'2月'!AD7</f>
        <v>-8.0600004196167</v>
      </c>
      <c r="D9" s="127">
        <f>'3月'!AD7</f>
        <v>-1.6490000486373901</v>
      </c>
      <c r="E9" s="127">
        <f>'4月'!AD7</f>
        <v>3.4240000247955322</v>
      </c>
      <c r="F9" s="127">
        <f>'5月'!AD7</f>
        <v>10.210000038146973</v>
      </c>
      <c r="G9" s="127">
        <f>'6月'!AD7</f>
        <v>9.899999618530273</v>
      </c>
      <c r="H9" s="127">
        <f>'7月'!AD7</f>
        <v>16.610000610351562</v>
      </c>
      <c r="I9" s="127">
        <f>'8月'!AD7</f>
        <v>20.479999542236328</v>
      </c>
      <c r="J9" s="127">
        <f>'9月'!AD7</f>
        <v>19.010000228881836</v>
      </c>
      <c r="K9" s="127">
        <f>'10月'!AD7</f>
        <v>16.020000457763672</v>
      </c>
      <c r="L9" s="127">
        <f>'11月'!AD7</f>
        <v>10.5600004196167</v>
      </c>
      <c r="M9" s="128">
        <f>'12月'!AD7</f>
        <v>-1.2699999809265137</v>
      </c>
      <c r="N9" s="107"/>
    </row>
    <row r="10" spans="1:14" ht="18" customHeight="1">
      <c r="A10" s="125">
        <v>6</v>
      </c>
      <c r="B10" s="126">
        <f>'1月'!AD8</f>
        <v>-8.079999923706055</v>
      </c>
      <c r="C10" s="127">
        <f>'2月'!AD8</f>
        <v>-6.333000183105469</v>
      </c>
      <c r="D10" s="127">
        <f>'3月'!AD8</f>
        <v>0.5680000185966492</v>
      </c>
      <c r="E10" s="127">
        <f>'4月'!AD8</f>
        <v>0.7670000195503235</v>
      </c>
      <c r="F10" s="127">
        <f>'5月'!AD8</f>
        <v>12.239999771118164</v>
      </c>
      <c r="G10" s="127">
        <f>'6月'!AD8</f>
        <v>13.119999885559082</v>
      </c>
      <c r="H10" s="127">
        <f>'7月'!AD8</f>
        <v>18.729999542236328</v>
      </c>
      <c r="I10" s="127">
        <f>'8月'!AD8</f>
        <v>18.5</v>
      </c>
      <c r="J10" s="127">
        <f>'9月'!AD8</f>
        <v>18</v>
      </c>
      <c r="K10" s="127">
        <f>'10月'!AD8</f>
        <v>14.140000343322754</v>
      </c>
      <c r="L10" s="127">
        <f>'11月'!AD8</f>
        <v>10.1899995803833</v>
      </c>
      <c r="M10" s="128">
        <f>'12月'!AD8</f>
        <v>0.34599998593330383</v>
      </c>
      <c r="N10" s="107"/>
    </row>
    <row r="11" spans="1:14" ht="18" customHeight="1">
      <c r="A11" s="125">
        <v>7</v>
      </c>
      <c r="B11" s="126">
        <f>'1月'!AD9</f>
        <v>-5.861999988555908</v>
      </c>
      <c r="C11" s="127">
        <f>'2月'!AD9</f>
        <v>-0.3889999985694885</v>
      </c>
      <c r="D11" s="127">
        <f>'3月'!AD9</f>
        <v>2.134000062942505</v>
      </c>
      <c r="E11" s="127">
        <f>'4月'!AD9</f>
        <v>2.00600004196167</v>
      </c>
      <c r="F11" s="127">
        <f>'5月'!AD9</f>
        <v>13.079999923706055</v>
      </c>
      <c r="G11" s="127">
        <f>'6月'!AD9</f>
        <v>13.739999771118164</v>
      </c>
      <c r="H11" s="127">
        <f>'7月'!AD9</f>
        <v>19.15999984741211</v>
      </c>
      <c r="I11" s="127">
        <f>'8月'!AD9</f>
        <v>22.270000457763672</v>
      </c>
      <c r="J11" s="127">
        <f>'9月'!AD9</f>
        <v>19.170000076293945</v>
      </c>
      <c r="K11" s="127">
        <f>'10月'!AD9</f>
        <v>9.920000076293945</v>
      </c>
      <c r="L11" s="127">
        <f>'11月'!AD9</f>
        <v>3.828000068664551</v>
      </c>
      <c r="M11" s="128">
        <f>'12月'!AD9</f>
        <v>2.069000005722046</v>
      </c>
      <c r="N11" s="107"/>
    </row>
    <row r="12" spans="1:14" ht="18" customHeight="1">
      <c r="A12" s="125">
        <v>8</v>
      </c>
      <c r="B12" s="126">
        <f>'1月'!AD10</f>
        <v>-6.921999931335449</v>
      </c>
      <c r="C12" s="127">
        <f>'2月'!AD10</f>
        <v>-1.8919999599456787</v>
      </c>
      <c r="D12" s="127">
        <f>'3月'!AD10</f>
        <v>2.4590001106262207</v>
      </c>
      <c r="E12" s="127">
        <f>'4月'!AD10</f>
        <v>1.8910000324249268</v>
      </c>
      <c r="F12" s="127">
        <f>'5月'!AD10</f>
        <v>7.679999828338623</v>
      </c>
      <c r="G12" s="127">
        <f>'6月'!AD10</f>
        <v>13.199999809265137</v>
      </c>
      <c r="H12" s="127">
        <f>'7月'!AD10</f>
        <v>17.940000534057617</v>
      </c>
      <c r="I12" s="127">
        <f>'8月'!AD10</f>
        <v>21.360000610351562</v>
      </c>
      <c r="J12" s="127">
        <f>'9月'!AD10</f>
        <v>19.969999313354492</v>
      </c>
      <c r="K12" s="127">
        <f>'10月'!AD10</f>
        <v>9.630000114440918</v>
      </c>
      <c r="L12" s="127">
        <f>'11月'!AD10</f>
        <v>3.303999900817871</v>
      </c>
      <c r="M12" s="128">
        <f>'12月'!AD10</f>
        <v>4.664999961853027</v>
      </c>
      <c r="N12" s="107"/>
    </row>
    <row r="13" spans="1:14" ht="18" customHeight="1">
      <c r="A13" s="125">
        <v>9</v>
      </c>
      <c r="B13" s="126">
        <f>'1月'!AD11</f>
        <v>-7.460000038146973</v>
      </c>
      <c r="C13" s="127">
        <f>'2月'!AD11</f>
        <v>-4.254000186920166</v>
      </c>
      <c r="D13" s="127">
        <f>'3月'!AD11</f>
        <v>-1.4390000104904175</v>
      </c>
      <c r="E13" s="127">
        <f>'4月'!AD11</f>
        <v>1.343999981880188</v>
      </c>
      <c r="F13" s="127">
        <f>'5月'!AD11</f>
        <v>8.529999732971191</v>
      </c>
      <c r="G13" s="127">
        <f>'6月'!AD11</f>
        <v>14.380000114440918</v>
      </c>
      <c r="H13" s="127">
        <f>'7月'!AD11</f>
        <v>18.899999618530273</v>
      </c>
      <c r="I13" s="127">
        <f>'8月'!AD11</f>
        <v>20.899999618530273</v>
      </c>
      <c r="J13" s="127">
        <f>'9月'!AD11</f>
        <v>19.799999237060547</v>
      </c>
      <c r="K13" s="127">
        <f>'10月'!AD11</f>
        <v>9.510000228881836</v>
      </c>
      <c r="L13" s="127">
        <f>'11月'!AD11</f>
        <v>7.059999942779541</v>
      </c>
      <c r="M13" s="128">
        <f>'12月'!AD11</f>
        <v>2.247999906539917</v>
      </c>
      <c r="N13" s="107"/>
    </row>
    <row r="14" spans="1:14" ht="18" customHeight="1">
      <c r="A14" s="129">
        <v>10</v>
      </c>
      <c r="B14" s="130">
        <f>'1月'!AD12</f>
        <v>-2.7850000858306885</v>
      </c>
      <c r="C14" s="131">
        <f>'2月'!AD12</f>
        <v>-4.789999961853027</v>
      </c>
      <c r="D14" s="131">
        <f>'3月'!AD12</f>
        <v>1.0299999713897705</v>
      </c>
      <c r="E14" s="131">
        <f>'4月'!AD12</f>
        <v>0.609000027179718</v>
      </c>
      <c r="F14" s="131">
        <f>'5月'!AD12</f>
        <v>11</v>
      </c>
      <c r="G14" s="131">
        <f>'6月'!AD12</f>
        <v>13.430000305175781</v>
      </c>
      <c r="H14" s="131">
        <f>'7月'!AD12</f>
        <v>19.93000030517578</v>
      </c>
      <c r="I14" s="131">
        <f>'8月'!AD12</f>
        <v>20.040000915527344</v>
      </c>
      <c r="J14" s="131">
        <f>'9月'!AD12</f>
        <v>21.139999389648438</v>
      </c>
      <c r="K14" s="131">
        <f>'10月'!AD12</f>
        <v>11.510000228881836</v>
      </c>
      <c r="L14" s="131">
        <f>'11月'!AD12</f>
        <v>9.489999771118164</v>
      </c>
      <c r="M14" s="132">
        <f>'12月'!AD12</f>
        <v>-0.5669999718666077</v>
      </c>
      <c r="N14" s="107"/>
    </row>
    <row r="15" spans="1:14" ht="18" customHeight="1">
      <c r="A15" s="121">
        <v>11</v>
      </c>
      <c r="B15" s="122">
        <f>'1月'!AD13</f>
        <v>-3.940999984741211</v>
      </c>
      <c r="C15" s="123">
        <f>'2月'!AD13</f>
        <v>-2.0390000343322754</v>
      </c>
      <c r="D15" s="123">
        <f>'3月'!AD13</f>
        <v>4.142000198364258</v>
      </c>
      <c r="E15" s="123">
        <f>'4月'!AD13</f>
        <v>6.980999946594238</v>
      </c>
      <c r="F15" s="123">
        <f>'5月'!AD13</f>
        <v>9.470000267028809</v>
      </c>
      <c r="G15" s="123">
        <f>'6月'!AD13</f>
        <v>14.59000015258789</v>
      </c>
      <c r="H15" s="123">
        <f>'7月'!AD13</f>
        <v>19.290000915527344</v>
      </c>
      <c r="I15" s="123">
        <f>'8月'!AD13</f>
        <v>20.389999389648438</v>
      </c>
      <c r="J15" s="123">
        <f>'9月'!AD13</f>
        <v>20.139999389648438</v>
      </c>
      <c r="K15" s="123">
        <f>'10月'!AD13</f>
        <v>14.270000457763672</v>
      </c>
      <c r="L15" s="123">
        <f>'11月'!AD13</f>
        <v>10.710000038146973</v>
      </c>
      <c r="M15" s="124">
        <f>'12月'!AD13</f>
        <v>-1.0709999799728394</v>
      </c>
      <c r="N15" s="107"/>
    </row>
    <row r="16" spans="1:14" ht="18" customHeight="1">
      <c r="A16" s="125">
        <v>12</v>
      </c>
      <c r="B16" s="126">
        <f>'1月'!AD14</f>
        <v>-5.105999946594238</v>
      </c>
      <c r="C16" s="127">
        <f>'2月'!AD14</f>
        <v>-5.763999938964844</v>
      </c>
      <c r="D16" s="127">
        <f>'3月'!AD14</f>
        <v>-0.6830000281333923</v>
      </c>
      <c r="E16" s="127">
        <f>'4月'!AD14</f>
        <v>11.670000076293945</v>
      </c>
      <c r="F16" s="127">
        <f>'5月'!AD14</f>
        <v>6.927999973297119</v>
      </c>
      <c r="G16" s="127">
        <f>'6月'!AD14</f>
        <v>14.649999618530273</v>
      </c>
      <c r="H16" s="127">
        <f>'7月'!AD14</f>
        <v>21.84000015258789</v>
      </c>
      <c r="I16" s="127">
        <f>'8月'!AD14</f>
        <v>19.5</v>
      </c>
      <c r="J16" s="127">
        <f>'9月'!AD14</f>
        <v>16.790000915527344</v>
      </c>
      <c r="K16" s="127">
        <f>'10月'!AD14</f>
        <v>13.59000015258789</v>
      </c>
      <c r="L16" s="127">
        <f>'11月'!AD14</f>
        <v>1.069000005722046</v>
      </c>
      <c r="M16" s="128">
        <f>'12月'!AD14</f>
        <v>0.06300000101327896</v>
      </c>
      <c r="N16" s="107"/>
    </row>
    <row r="17" spans="1:14" ht="18" customHeight="1">
      <c r="A17" s="125">
        <v>13</v>
      </c>
      <c r="B17" s="126">
        <f>'1月'!AD15</f>
        <v>-3.2790000438690186</v>
      </c>
      <c r="C17" s="127">
        <f>'2月'!AD15</f>
        <v>-5.9120001792907715</v>
      </c>
      <c r="D17" s="127">
        <f>'3月'!AD15</f>
        <v>-3.5480000972747803</v>
      </c>
      <c r="E17" s="127">
        <f>'4月'!AD15</f>
        <v>10.0600004196167</v>
      </c>
      <c r="F17" s="127">
        <f>'5月'!AD15</f>
        <v>8.09000015258789</v>
      </c>
      <c r="G17" s="127">
        <f>'6月'!AD15</f>
        <v>14.529999732971191</v>
      </c>
      <c r="H17" s="127">
        <f>'7月'!AD15</f>
        <v>22.75</v>
      </c>
      <c r="I17" s="127">
        <f>'8月'!AD15</f>
        <v>20.200000762939453</v>
      </c>
      <c r="J17" s="127">
        <f>'9月'!AD15</f>
        <v>15.869999885559082</v>
      </c>
      <c r="K17" s="127">
        <f>'10月'!AD15</f>
        <v>11.119999885559082</v>
      </c>
      <c r="L17" s="127">
        <f>'11月'!AD15</f>
        <v>1.1430000066757202</v>
      </c>
      <c r="M17" s="128">
        <f>'12月'!AD15</f>
        <v>2.490000009536743</v>
      </c>
      <c r="N17" s="107"/>
    </row>
    <row r="18" spans="1:14" ht="18" customHeight="1">
      <c r="A18" s="125">
        <v>14</v>
      </c>
      <c r="B18" s="126">
        <f>'1月'!AD16</f>
        <v>2.7990000247955322</v>
      </c>
      <c r="C18" s="127">
        <f>'2月'!AD16</f>
        <v>-0.6100000143051147</v>
      </c>
      <c r="D18" s="127">
        <f>'3月'!AD16</f>
        <v>-3.924999952316284</v>
      </c>
      <c r="E18" s="127">
        <f>'4月'!AD16</f>
        <v>4.958000183105469</v>
      </c>
      <c r="F18" s="127">
        <f>'5月'!AD16</f>
        <v>10.859999656677246</v>
      </c>
      <c r="G18" s="127">
        <f>'6月'!AD16</f>
        <v>13.989999771118164</v>
      </c>
      <c r="H18" s="127">
        <f>'7月'!AD16</f>
        <v>22.31999969482422</v>
      </c>
      <c r="I18" s="127">
        <f>'8月'!AD16</f>
        <v>21.8799991607666</v>
      </c>
      <c r="J18" s="127">
        <f>'9月'!AD16</f>
        <v>15.630000114440918</v>
      </c>
      <c r="K18" s="127">
        <f>'10月'!AD16</f>
        <v>8.850000381469727</v>
      </c>
      <c r="L18" s="127">
        <f>'11月'!AD16</f>
        <v>6.769000053405762</v>
      </c>
      <c r="M18" s="128">
        <f>'12月'!AD16</f>
        <v>3.5190000534057617</v>
      </c>
      <c r="N18" s="107"/>
    </row>
    <row r="19" spans="1:14" ht="18" customHeight="1">
      <c r="A19" s="125">
        <v>15</v>
      </c>
      <c r="B19" s="126">
        <f>'1月'!AD17</f>
        <v>0.24199999868869781</v>
      </c>
      <c r="C19" s="127">
        <f>'2月'!AD17</f>
        <v>4.176000118255615</v>
      </c>
      <c r="D19" s="127">
        <f>'3月'!AD17</f>
        <v>-4.125999927520752</v>
      </c>
      <c r="E19" s="127">
        <f>'4月'!AD17</f>
        <v>3.2980000972747803</v>
      </c>
      <c r="F19" s="127">
        <f>'5月'!AD17</f>
        <v>8.539999961853027</v>
      </c>
      <c r="G19" s="127">
        <f>'6月'!AD17</f>
        <v>17.8700008392334</v>
      </c>
      <c r="H19" s="127">
        <f>'7月'!AD17</f>
        <v>21.5</v>
      </c>
      <c r="I19" s="127">
        <f>'8月'!AD17</f>
        <v>21.959999084472656</v>
      </c>
      <c r="J19" s="127">
        <f>'9月'!AD17</f>
        <v>14.079999923706055</v>
      </c>
      <c r="K19" s="127">
        <f>'10月'!AD17</f>
        <v>8.479999542236328</v>
      </c>
      <c r="L19" s="127">
        <f>'11月'!AD17</f>
        <v>5.551000118255615</v>
      </c>
      <c r="M19" s="128">
        <f>'12月'!AD17</f>
        <v>4.065999984741211</v>
      </c>
      <c r="N19" s="107"/>
    </row>
    <row r="20" spans="1:14" ht="18" customHeight="1">
      <c r="A20" s="125">
        <v>16</v>
      </c>
      <c r="B20" s="126">
        <f>'1月'!AD18</f>
        <v>-0.7139999866485596</v>
      </c>
      <c r="C20" s="127">
        <f>'2月'!AD18</f>
        <v>1.4609999656677246</v>
      </c>
      <c r="D20" s="127">
        <f>'3月'!AD18</f>
        <v>0.39899998903274536</v>
      </c>
      <c r="E20" s="127">
        <f>'4月'!AD18</f>
        <v>3.171999931335449</v>
      </c>
      <c r="F20" s="127">
        <f>'5月'!AD18</f>
        <v>11.789999961853027</v>
      </c>
      <c r="G20" s="127">
        <f>'6月'!AD18</f>
        <v>17.079999923706055</v>
      </c>
      <c r="H20" s="127">
        <f>'7月'!AD18</f>
        <v>20.030000686645508</v>
      </c>
      <c r="I20" s="127">
        <f>'8月'!AD18</f>
        <v>22.31999969482422</v>
      </c>
      <c r="J20" s="127">
        <f>'9月'!AD18</f>
        <v>13.65999984741211</v>
      </c>
      <c r="K20" s="127">
        <f>'10月'!AD18</f>
        <v>10.399999618530273</v>
      </c>
      <c r="L20" s="127">
        <f>'11月'!AD18</f>
        <v>4.7210001945495605</v>
      </c>
      <c r="M20" s="128">
        <f>'12月'!AD18</f>
        <v>5.044000148773193</v>
      </c>
      <c r="N20" s="107"/>
    </row>
    <row r="21" spans="1:14" ht="18" customHeight="1">
      <c r="A21" s="125">
        <v>17</v>
      </c>
      <c r="B21" s="126">
        <f>'1月'!AD19</f>
        <v>-1.2400000095367432</v>
      </c>
      <c r="C21" s="127">
        <f>'2月'!AD19</f>
        <v>-2.9830000400543213</v>
      </c>
      <c r="D21" s="127">
        <f>'3月'!AD19</f>
        <v>4.099999904632568</v>
      </c>
      <c r="E21" s="127">
        <f>'4月'!AD19</f>
        <v>2.384000062942505</v>
      </c>
      <c r="F21" s="127">
        <f>'5月'!AD19</f>
        <v>11.84000015258789</v>
      </c>
      <c r="G21" s="127">
        <f>'6月'!AD19</f>
        <v>17.799999237060547</v>
      </c>
      <c r="H21" s="127">
        <f>'7月'!AD19</f>
        <v>18.770000457763672</v>
      </c>
      <c r="I21" s="127">
        <f>'8月'!AD19</f>
        <v>23.799999237060547</v>
      </c>
      <c r="J21" s="127">
        <f>'9月'!AD19</f>
        <v>15.859999656677246</v>
      </c>
      <c r="K21" s="127">
        <f>'10月'!AD19</f>
        <v>11.460000038146973</v>
      </c>
      <c r="L21" s="127">
        <f>'11月'!AD19</f>
        <v>2.884999990463257</v>
      </c>
      <c r="M21" s="128">
        <f>'12月'!AD19</f>
        <v>1.9639999866485596</v>
      </c>
      <c r="N21" s="107"/>
    </row>
    <row r="22" spans="1:14" ht="18" customHeight="1">
      <c r="A22" s="125">
        <v>18</v>
      </c>
      <c r="B22" s="126">
        <f>'1月'!AD20</f>
        <v>-3.0980000495910645</v>
      </c>
      <c r="C22" s="127">
        <f>'2月'!AD20</f>
        <v>-6.939000129699707</v>
      </c>
      <c r="D22" s="127">
        <f>'3月'!AD20</f>
        <v>0.7459999918937683</v>
      </c>
      <c r="E22" s="127">
        <f>'4月'!AD20</f>
        <v>5.127999782562256</v>
      </c>
      <c r="F22" s="127">
        <f>'5月'!AD20</f>
        <v>12.789999961853027</v>
      </c>
      <c r="G22" s="127">
        <f>'6月'!AD20</f>
        <v>15.569999694824219</v>
      </c>
      <c r="H22" s="127">
        <f>'7月'!AD20</f>
        <v>18.309999465942383</v>
      </c>
      <c r="I22" s="127">
        <f>'8月'!AD20</f>
        <v>23.809999465942383</v>
      </c>
      <c r="J22" s="127">
        <f>'9月'!AD20</f>
        <v>17.959999084472656</v>
      </c>
      <c r="K22" s="127">
        <f>'10月'!AD20</f>
        <v>11.600000381469727</v>
      </c>
      <c r="L22" s="127">
        <f>'11月'!AD20</f>
        <v>2.0460000038146973</v>
      </c>
      <c r="M22" s="128">
        <f>'12月'!AD20</f>
        <v>-0.609000027179718</v>
      </c>
      <c r="N22" s="107"/>
    </row>
    <row r="23" spans="1:14" ht="18" customHeight="1">
      <c r="A23" s="125">
        <v>19</v>
      </c>
      <c r="B23" s="126">
        <f>'1月'!AD21</f>
        <v>-4.169000148773193</v>
      </c>
      <c r="C23" s="127">
        <f>'2月'!AD21</f>
        <v>-0.777999997138977</v>
      </c>
      <c r="D23" s="127">
        <f>'3月'!AD21</f>
        <v>-1.7009999752044678</v>
      </c>
      <c r="E23" s="127">
        <f>'4月'!AD21</f>
        <v>9.619999885559082</v>
      </c>
      <c r="F23" s="127">
        <f>'5月'!AD21</f>
        <v>14.699999809265137</v>
      </c>
      <c r="G23" s="127">
        <f>'6月'!AD21</f>
        <v>16.049999237060547</v>
      </c>
      <c r="H23" s="127">
        <f>'7月'!AD21</f>
        <v>17.25</v>
      </c>
      <c r="I23" s="127">
        <f>'8月'!AD21</f>
        <v>23.350000381469727</v>
      </c>
      <c r="J23" s="127">
        <f>'9月'!AD21</f>
        <v>19.649999618530273</v>
      </c>
      <c r="K23" s="127">
        <f>'10月'!AD21</f>
        <v>10.850000381469727</v>
      </c>
      <c r="L23" s="127">
        <f>'11月'!AD21</f>
        <v>3.49399995803833</v>
      </c>
      <c r="M23" s="128">
        <f>'12月'!AD21</f>
        <v>0.2619999945163727</v>
      </c>
      <c r="N23" s="107"/>
    </row>
    <row r="24" spans="1:14" ht="18" customHeight="1">
      <c r="A24" s="129">
        <v>20</v>
      </c>
      <c r="B24" s="130">
        <f>'1月'!AD22</f>
        <v>-3.2249999046325684</v>
      </c>
      <c r="C24" s="131">
        <f>'2月'!AD22</f>
        <v>-0.15800000727176666</v>
      </c>
      <c r="D24" s="131">
        <f>'3月'!AD22</f>
        <v>-2.2149999141693115</v>
      </c>
      <c r="E24" s="131">
        <f>'4月'!AD22</f>
        <v>6.177000045776367</v>
      </c>
      <c r="F24" s="131">
        <f>'5月'!AD22</f>
        <v>13</v>
      </c>
      <c r="G24" s="131">
        <f>'6月'!AD22</f>
        <v>15.880000114440918</v>
      </c>
      <c r="H24" s="131">
        <f>'7月'!AD22</f>
        <v>16.229999542236328</v>
      </c>
      <c r="I24" s="131">
        <f>'8月'!AD22</f>
        <v>21.860000610351562</v>
      </c>
      <c r="J24" s="131">
        <f>'9月'!AD22</f>
        <v>15.289999961853027</v>
      </c>
      <c r="K24" s="131">
        <f>'10月'!AD22</f>
        <v>13.550000190734863</v>
      </c>
      <c r="L24" s="131">
        <f>'11月'!AD22</f>
        <v>9.720000267028809</v>
      </c>
      <c r="M24" s="132">
        <f>'12月'!AD22</f>
        <v>0.7350000143051147</v>
      </c>
      <c r="N24" s="107"/>
    </row>
    <row r="25" spans="1:14" ht="18" customHeight="1">
      <c r="A25" s="121">
        <v>21</v>
      </c>
      <c r="B25" s="122">
        <f>'1月'!AD23</f>
        <v>-3.015000104904175</v>
      </c>
      <c r="C25" s="123">
        <f>'2月'!AD23</f>
        <v>1.9869999885559082</v>
      </c>
      <c r="D25" s="123">
        <f>'3月'!AD23</f>
        <v>1.4709999561309814</v>
      </c>
      <c r="E25" s="123">
        <f>'4月'!AD23</f>
        <v>2.1630001068115234</v>
      </c>
      <c r="F25" s="123">
        <f>'5月'!AD23</f>
        <v>10.4399995803833</v>
      </c>
      <c r="G25" s="123">
        <f>'6月'!AD23</f>
        <v>16.709999084472656</v>
      </c>
      <c r="H25" s="123">
        <f>'7月'!AD23</f>
        <v>17.200000762939453</v>
      </c>
      <c r="I25" s="123">
        <f>'8月'!AD23</f>
        <v>21.25</v>
      </c>
      <c r="J25" s="123">
        <f>'9月'!AD23</f>
        <v>14.619999885559082</v>
      </c>
      <c r="K25" s="123">
        <f>'10月'!AD23</f>
        <v>11.430000305175781</v>
      </c>
      <c r="L25" s="123">
        <f>'11月'!AD23</f>
        <v>6.835999965667725</v>
      </c>
      <c r="M25" s="124">
        <f>'12月'!AD23</f>
        <v>5.88700008392334</v>
      </c>
      <c r="N25" s="107"/>
    </row>
    <row r="26" spans="1:14" ht="18" customHeight="1">
      <c r="A26" s="125">
        <v>22</v>
      </c>
      <c r="B26" s="126">
        <f>'1月'!AD24</f>
        <v>-7.429999828338623</v>
      </c>
      <c r="C26" s="127">
        <f>'2月'!AD24</f>
        <v>0.020999999716877937</v>
      </c>
      <c r="D26" s="127">
        <f>'3月'!AD24</f>
        <v>-1.4170000553131104</v>
      </c>
      <c r="E26" s="127">
        <f>'4月'!AD24</f>
        <v>0.6930000185966492</v>
      </c>
      <c r="F26" s="127">
        <f>'5月'!AD24</f>
        <v>10.9399995803833</v>
      </c>
      <c r="G26" s="127">
        <f>'6月'!AD24</f>
        <v>16.049999237060547</v>
      </c>
      <c r="H26" s="127">
        <f>'7月'!AD24</f>
        <v>17.860000610351562</v>
      </c>
      <c r="I26" s="127">
        <f>'8月'!AD24</f>
        <v>21.559999465942383</v>
      </c>
      <c r="J26" s="127">
        <f>'9月'!AD24</f>
        <v>14.75</v>
      </c>
      <c r="K26" s="127">
        <f>'10月'!AD24</f>
        <v>11.149999618530273</v>
      </c>
      <c r="L26" s="127">
        <f>'11月'!AD24</f>
        <v>5.880000114440918</v>
      </c>
      <c r="M26" s="128">
        <f>'12月'!AD24</f>
        <v>1.5549999475479126</v>
      </c>
      <c r="N26" s="107"/>
    </row>
    <row r="27" spans="1:14" ht="18" customHeight="1">
      <c r="A27" s="125">
        <v>23</v>
      </c>
      <c r="B27" s="126">
        <f>'1月'!AD25</f>
        <v>-7.639999866485596</v>
      </c>
      <c r="C27" s="127">
        <f>'2月'!AD25</f>
        <v>2.553999900817871</v>
      </c>
      <c r="D27" s="127">
        <f>'3月'!AD25</f>
        <v>4.0879998207092285</v>
      </c>
      <c r="E27" s="127">
        <f>'4月'!AD25</f>
        <v>5.09499979019165</v>
      </c>
      <c r="F27" s="127">
        <f>'5月'!AD25</f>
        <v>14.850000381469727</v>
      </c>
      <c r="G27" s="127">
        <f>'6月'!AD25</f>
        <v>16.959999084472656</v>
      </c>
      <c r="H27" s="127">
        <f>'7月'!AD25</f>
        <v>19.459999084472656</v>
      </c>
      <c r="I27" s="127">
        <f>'8月'!AD25</f>
        <v>21.520000457763672</v>
      </c>
      <c r="J27" s="127">
        <f>'9月'!AD25</f>
        <v>14.630000114440918</v>
      </c>
      <c r="K27" s="127">
        <f>'10月'!AD25</f>
        <v>12.75</v>
      </c>
      <c r="L27" s="127">
        <f>'11月'!AD25</f>
        <v>6.026000022888184</v>
      </c>
      <c r="M27" s="128">
        <f>'12月'!AD25</f>
        <v>0.0949999988079071</v>
      </c>
      <c r="N27" s="107"/>
    </row>
    <row r="28" spans="1:14" ht="18" customHeight="1">
      <c r="A28" s="125">
        <v>24</v>
      </c>
      <c r="B28" s="126">
        <f>'1月'!AD26</f>
        <v>-7.210000038146973</v>
      </c>
      <c r="C28" s="127">
        <f>'2月'!AD26</f>
        <v>1.6920000314712524</v>
      </c>
      <c r="D28" s="127">
        <f>'3月'!AD26</f>
        <v>1.5859999656677246</v>
      </c>
      <c r="E28" s="127">
        <f>'4月'!AD26</f>
        <v>5.197999954223633</v>
      </c>
      <c r="F28" s="127">
        <f>'5月'!AD26</f>
        <v>11.100000381469727</v>
      </c>
      <c r="G28" s="127">
        <f>'6月'!AD26</f>
        <v>16.920000076293945</v>
      </c>
      <c r="H28" s="127">
        <f>'7月'!AD26</f>
        <v>19.670000076293945</v>
      </c>
      <c r="I28" s="127">
        <f>'8月'!AD26</f>
        <v>20.940000534057617</v>
      </c>
      <c r="J28" s="127">
        <f>'9月'!AD26</f>
        <v>13.460000038146973</v>
      </c>
      <c r="K28" s="127">
        <f>'10月'!AD26</f>
        <v>10.779999732971191</v>
      </c>
      <c r="L28" s="127">
        <f>'11月'!AD26</f>
        <v>1.4789999723434448</v>
      </c>
      <c r="M28" s="128">
        <f>'12月'!AD26</f>
        <v>0.20999999344348907</v>
      </c>
      <c r="N28" s="107"/>
    </row>
    <row r="29" spans="1:14" ht="18" customHeight="1">
      <c r="A29" s="125">
        <v>25</v>
      </c>
      <c r="B29" s="126">
        <f>'1月'!AD27</f>
        <v>-5.870999813079834</v>
      </c>
      <c r="C29" s="127">
        <f>'2月'!AD27</f>
        <v>-0.9769999980926514</v>
      </c>
      <c r="D29" s="127">
        <f>'3月'!AD27</f>
        <v>-1.2489999532699585</v>
      </c>
      <c r="E29" s="127">
        <f>'4月'!AD27</f>
        <v>2.687999963760376</v>
      </c>
      <c r="F29" s="127">
        <f>'5月'!AD27</f>
        <v>8.529999732971191</v>
      </c>
      <c r="G29" s="127">
        <f>'6月'!AD27</f>
        <v>16.239999771118164</v>
      </c>
      <c r="H29" s="127">
        <f>'7月'!AD27</f>
        <v>19.489999771118164</v>
      </c>
      <c r="I29" s="127">
        <f>'8月'!AD27</f>
        <v>20.239999771118164</v>
      </c>
      <c r="J29" s="127">
        <f>'9月'!AD27</f>
        <v>12.800000190734863</v>
      </c>
      <c r="K29" s="127">
        <f>'10月'!AD27</f>
        <v>10.520000457763672</v>
      </c>
      <c r="L29" s="127">
        <f>'11月'!AD27</f>
        <v>-0.7129999995231628</v>
      </c>
      <c r="M29" s="128">
        <f>'12月'!AD27</f>
        <v>-0.08399999886751175</v>
      </c>
      <c r="N29" s="107"/>
    </row>
    <row r="30" spans="1:14" ht="18" customHeight="1">
      <c r="A30" s="125">
        <v>26</v>
      </c>
      <c r="B30" s="126">
        <f>'1月'!AD28</f>
        <v>-5.198999881744385</v>
      </c>
      <c r="C30" s="127">
        <f>'2月'!AD28</f>
        <v>0.0949999988079071</v>
      </c>
      <c r="D30" s="127">
        <f>'3月'!AD28</f>
        <v>2.322000026702881</v>
      </c>
      <c r="E30" s="127">
        <f>'4月'!AD28</f>
        <v>1.4490000009536743</v>
      </c>
      <c r="F30" s="127">
        <f>'5月'!AD28</f>
        <v>10.75</v>
      </c>
      <c r="G30" s="127">
        <f>'6月'!AD28</f>
        <v>17.049999237060547</v>
      </c>
      <c r="H30" s="127">
        <f>'7月'!AD28</f>
        <v>19.139999389648438</v>
      </c>
      <c r="I30" s="127">
        <f>'8月'!AD28</f>
        <v>18.969999313354492</v>
      </c>
      <c r="J30" s="127">
        <f>'9月'!AD28</f>
        <v>14.59000015258789</v>
      </c>
      <c r="K30" s="127">
        <f>'10月'!AD28</f>
        <v>8.5600004196167</v>
      </c>
      <c r="L30" s="127">
        <f>'11月'!AD28</f>
        <v>2.5920000076293945</v>
      </c>
      <c r="M30" s="128">
        <f>'12月'!AD28</f>
        <v>1.9119999408721924</v>
      </c>
      <c r="N30" s="107"/>
    </row>
    <row r="31" spans="1:14" ht="18" customHeight="1">
      <c r="A31" s="125">
        <v>27</v>
      </c>
      <c r="B31" s="126">
        <f>'1月'!AD29</f>
        <v>-4.736999988555908</v>
      </c>
      <c r="C31" s="127">
        <f>'2月'!AD29</f>
        <v>-1.7009999752044678</v>
      </c>
      <c r="D31" s="127">
        <f>'3月'!AD29</f>
        <v>2.196000099182129</v>
      </c>
      <c r="E31" s="127">
        <f>'4月'!AD29</f>
        <v>7.480000019073486</v>
      </c>
      <c r="F31" s="127">
        <f>'5月'!AD29</f>
        <v>12.960000038146973</v>
      </c>
      <c r="G31" s="127">
        <f>'6月'!AD29</f>
        <v>18.399999618530273</v>
      </c>
      <c r="H31" s="127">
        <f>'7月'!AD29</f>
        <v>17.989999771118164</v>
      </c>
      <c r="I31" s="127">
        <f>'8月'!AD29</f>
        <v>18.81999969482422</v>
      </c>
      <c r="J31" s="127">
        <f>'9月'!AD29</f>
        <v>16.149999618530273</v>
      </c>
      <c r="K31" s="127">
        <f>'10月'!AD29</f>
        <v>10.229999542236328</v>
      </c>
      <c r="L31" s="127">
        <f>'11月'!AD29</f>
        <v>9.539999961853027</v>
      </c>
      <c r="M31" s="128">
        <f>'12月'!AD29</f>
        <v>7.21999979019165</v>
      </c>
      <c r="N31" s="107"/>
    </row>
    <row r="32" spans="1:14" ht="18" customHeight="1">
      <c r="A32" s="125">
        <v>28</v>
      </c>
      <c r="B32" s="126">
        <f>'1月'!AD30</f>
        <v>-4.6529998779296875</v>
      </c>
      <c r="C32" s="127">
        <f>'2月'!AD30</f>
        <v>-2.2679998874664307</v>
      </c>
      <c r="D32" s="127">
        <f>'3月'!AD30</f>
        <v>5.349999904632568</v>
      </c>
      <c r="E32" s="127">
        <f>'4月'!AD30</f>
        <v>4.72599983215332</v>
      </c>
      <c r="F32" s="127">
        <f>'5月'!AD30</f>
        <v>14.84000015258789</v>
      </c>
      <c r="G32" s="127">
        <f>'6月'!AD30</f>
        <v>18.799999237060547</v>
      </c>
      <c r="H32" s="127">
        <f>'7月'!AD30</f>
        <v>18.3799991607666</v>
      </c>
      <c r="I32" s="127">
        <f>'8月'!AD30</f>
        <v>19.06999969482422</v>
      </c>
      <c r="J32" s="127">
        <f>'9月'!AD30</f>
        <v>14.460000038146973</v>
      </c>
      <c r="K32" s="127">
        <f>'10月'!AD30</f>
        <v>8.699999809265137</v>
      </c>
      <c r="L32" s="127">
        <f>'11月'!AD30</f>
        <v>6.071000099182129</v>
      </c>
      <c r="M32" s="128">
        <f>'12月'!AD30</f>
        <v>1.1339999437332153</v>
      </c>
      <c r="N32" s="107"/>
    </row>
    <row r="33" spans="1:14" ht="18" customHeight="1">
      <c r="A33" s="125">
        <v>29</v>
      </c>
      <c r="B33" s="126">
        <f>'1月'!AD31</f>
        <v>-4.254000186920166</v>
      </c>
      <c r="C33" s="127"/>
      <c r="D33" s="127">
        <f>'3月'!AD31</f>
        <v>-2.068000078201294</v>
      </c>
      <c r="E33" s="127">
        <f>'4月'!AD31</f>
        <v>8.010000228881836</v>
      </c>
      <c r="F33" s="127">
        <f>'5月'!AD31</f>
        <v>14.220000267028809</v>
      </c>
      <c r="G33" s="127">
        <f>'6月'!AD31</f>
        <v>17.850000381469727</v>
      </c>
      <c r="H33" s="127">
        <f>'7月'!AD31</f>
        <v>18.989999771118164</v>
      </c>
      <c r="I33" s="127">
        <f>'8月'!AD31</f>
        <v>20.239999771118164</v>
      </c>
      <c r="J33" s="127">
        <f>'9月'!AD31</f>
        <v>15.960000038146973</v>
      </c>
      <c r="K33" s="127">
        <f>'10月'!AD31</f>
        <v>12.979999542236328</v>
      </c>
      <c r="L33" s="127">
        <f>'11月'!AD31</f>
        <v>5.586999893188477</v>
      </c>
      <c r="M33" s="128">
        <f>'12月'!AD31</f>
        <v>-1.7000000476837158</v>
      </c>
      <c r="N33" s="107"/>
    </row>
    <row r="34" spans="1:14" ht="18" customHeight="1">
      <c r="A34" s="125">
        <v>30</v>
      </c>
      <c r="B34" s="126">
        <f>'1月'!AD32</f>
        <v>-0.9039999842643738</v>
      </c>
      <c r="C34" s="127"/>
      <c r="D34" s="127">
        <f>'3月'!AD32</f>
        <v>-2.7079999446868896</v>
      </c>
      <c r="E34" s="127">
        <f>'4月'!AD32</f>
        <v>7.559999942779541</v>
      </c>
      <c r="F34" s="127">
        <f>'5月'!AD32</f>
        <v>13.529999732971191</v>
      </c>
      <c r="G34" s="127">
        <f>'6月'!AD32</f>
        <v>19.09000015258789</v>
      </c>
      <c r="H34" s="127">
        <f>'7月'!AD32</f>
        <v>18.020000457763672</v>
      </c>
      <c r="I34" s="127">
        <f>'8月'!AD32</f>
        <v>17.540000915527344</v>
      </c>
      <c r="J34" s="127">
        <f>'9月'!AD32</f>
        <v>16.059999465942383</v>
      </c>
      <c r="K34" s="127">
        <f>'10月'!AD32</f>
        <v>9.729999542236328</v>
      </c>
      <c r="L34" s="127">
        <f>'11月'!AD32</f>
        <v>2.4560000896453857</v>
      </c>
      <c r="M34" s="128">
        <f>'12月'!AD32</f>
        <v>-2.234999895095825</v>
      </c>
      <c r="N34" s="107"/>
    </row>
    <row r="35" spans="1:14" ht="18" customHeight="1">
      <c r="A35" s="133">
        <v>31</v>
      </c>
      <c r="B35" s="130">
        <f>'1月'!AD33</f>
        <v>0.335999995470047</v>
      </c>
      <c r="C35" s="131"/>
      <c r="D35" s="131">
        <f>'3月'!AD33</f>
        <v>-2.9809999465942383</v>
      </c>
      <c r="E35" s="250"/>
      <c r="F35" s="131">
        <f>'5月'!AD33</f>
        <v>11.800000190734863</v>
      </c>
      <c r="G35" s="250"/>
      <c r="H35" s="131">
        <f>'7月'!AD33</f>
        <v>15.430000305175781</v>
      </c>
      <c r="I35" s="131">
        <f>'8月'!AD33</f>
        <v>17.31999969482422</v>
      </c>
      <c r="J35" s="250"/>
      <c r="K35" s="131">
        <f>'10月'!AD33</f>
        <v>9.9399995803833</v>
      </c>
      <c r="L35" s="131"/>
      <c r="M35" s="132">
        <f>'12月'!AD33</f>
        <v>-2.3929998874664307</v>
      </c>
      <c r="N35" s="107"/>
    </row>
    <row r="36" spans="1:14" ht="18" customHeight="1">
      <c r="A36" s="243" t="s">
        <v>68</v>
      </c>
      <c r="B36" s="188">
        <f>AVERAGE(B5:B35)</f>
        <v>-4.030516113485059</v>
      </c>
      <c r="C36" s="189">
        <f aca="true" t="shared" si="0" ref="C36:M36">AVERAGE(C5:C35)</f>
        <v>-2.03171433767836</v>
      </c>
      <c r="D36" s="189">
        <f t="shared" si="0"/>
        <v>-0.03441935104708518</v>
      </c>
      <c r="E36" s="189">
        <f t="shared" si="0"/>
        <v>4.283466674884161</v>
      </c>
      <c r="F36" s="189">
        <f t="shared" si="0"/>
        <v>10.673225787378126</v>
      </c>
      <c r="G36" s="189">
        <f t="shared" si="0"/>
        <v>15.283666451772055</v>
      </c>
      <c r="H36" s="189">
        <f t="shared" si="0"/>
        <v>18.85516135923324</v>
      </c>
      <c r="I36" s="189">
        <f t="shared" si="0"/>
        <v>20.353870884064705</v>
      </c>
      <c r="J36" s="189">
        <f t="shared" si="0"/>
        <v>16.513999875386556</v>
      </c>
      <c r="K36" s="189">
        <f t="shared" si="0"/>
        <v>11.654193632064327</v>
      </c>
      <c r="L36" s="189">
        <f t="shared" si="0"/>
        <v>5.639133352041244</v>
      </c>
      <c r="M36" s="190">
        <f t="shared" si="0"/>
        <v>1.2052258046404007</v>
      </c>
      <c r="N36" s="107"/>
    </row>
    <row r="37" spans="1:14" ht="18" customHeight="1">
      <c r="A37" s="244" t="s">
        <v>530</v>
      </c>
      <c r="B37" s="240">
        <f>MIN(B5:B35)</f>
        <v>-8.079999923706055</v>
      </c>
      <c r="C37" s="241">
        <f aca="true" t="shared" si="1" ref="C37:M37">MIN(C5:C35)</f>
        <v>-8.270000457763672</v>
      </c>
      <c r="D37" s="241">
        <f t="shared" si="1"/>
        <v>-4.125999927520752</v>
      </c>
      <c r="E37" s="241">
        <f t="shared" si="1"/>
        <v>-1.3329999446868896</v>
      </c>
      <c r="F37" s="241">
        <f t="shared" si="1"/>
        <v>3.4010000228881836</v>
      </c>
      <c r="G37" s="241">
        <f t="shared" si="1"/>
        <v>9.670000076293945</v>
      </c>
      <c r="H37" s="241">
        <f t="shared" si="1"/>
        <v>15.430000305175781</v>
      </c>
      <c r="I37" s="241">
        <f t="shared" si="1"/>
        <v>14.59000015258789</v>
      </c>
      <c r="J37" s="241">
        <f t="shared" si="1"/>
        <v>12.800000190734863</v>
      </c>
      <c r="K37" s="241">
        <f t="shared" si="1"/>
        <v>8.479999542236328</v>
      </c>
      <c r="L37" s="241">
        <f t="shared" si="1"/>
        <v>-0.7129999995231628</v>
      </c>
      <c r="M37" s="242">
        <f t="shared" si="1"/>
        <v>-2.3929998874664307</v>
      </c>
      <c r="N37" s="107"/>
    </row>
    <row r="38" spans="1:14" ht="18" customHeight="1">
      <c r="A38" s="245" t="s">
        <v>514</v>
      </c>
      <c r="B38" s="134">
        <f>AVERAGE(B5:B14)</f>
        <v>-5.263799989223481</v>
      </c>
      <c r="C38" s="135">
        <f aca="true" t="shared" si="2" ref="C38:M38">AVERAGE(C5:C14)</f>
        <v>-3.874500125646591</v>
      </c>
      <c r="D38" s="135">
        <f t="shared" si="2"/>
        <v>-0.08459998667240143</v>
      </c>
      <c r="E38" s="135">
        <f t="shared" si="2"/>
        <v>1.999399995803833</v>
      </c>
      <c r="F38" s="135">
        <f t="shared" si="2"/>
        <v>8.890199947357178</v>
      </c>
      <c r="G38" s="135">
        <f t="shared" si="2"/>
        <v>12.642999935150147</v>
      </c>
      <c r="H38" s="135">
        <f t="shared" si="2"/>
        <v>18.459000205993654</v>
      </c>
      <c r="I38" s="135">
        <f t="shared" si="2"/>
        <v>19.443000030517577</v>
      </c>
      <c r="J38" s="135">
        <f t="shared" si="2"/>
        <v>18.30099983215332</v>
      </c>
      <c r="K38" s="135">
        <f t="shared" si="2"/>
        <v>13.034000301361084</v>
      </c>
      <c r="L38" s="135">
        <f t="shared" si="2"/>
        <v>7.531199979782104</v>
      </c>
      <c r="M38" s="136">
        <f t="shared" si="2"/>
        <v>0.9297999888658524</v>
      </c>
      <c r="N38" s="107"/>
    </row>
    <row r="39" spans="1:14" ht="18" customHeight="1">
      <c r="A39" s="246" t="s">
        <v>515</v>
      </c>
      <c r="B39" s="196">
        <f>AVERAGE(B15:B24)</f>
        <v>-2.1731000050902365</v>
      </c>
      <c r="C39" s="137">
        <f aca="true" t="shared" si="3" ref="C39:M39">AVERAGE(C15:C24)</f>
        <v>-1.9546000257134437</v>
      </c>
      <c r="D39" s="137">
        <f t="shared" si="3"/>
        <v>-0.6810999810695648</v>
      </c>
      <c r="E39" s="137">
        <f t="shared" si="3"/>
        <v>6.344800043106079</v>
      </c>
      <c r="F39" s="137">
        <f t="shared" si="3"/>
        <v>10.800799989700318</v>
      </c>
      <c r="G39" s="137">
        <f t="shared" si="3"/>
        <v>15.80099983215332</v>
      </c>
      <c r="H39" s="137">
        <f t="shared" si="3"/>
        <v>19.829000091552736</v>
      </c>
      <c r="I39" s="137">
        <f t="shared" si="3"/>
        <v>21.906999778747558</v>
      </c>
      <c r="J39" s="137">
        <f t="shared" si="3"/>
        <v>16.492999839782716</v>
      </c>
      <c r="K39" s="137">
        <f t="shared" si="3"/>
        <v>11.417000102996827</v>
      </c>
      <c r="L39" s="137">
        <f t="shared" si="3"/>
        <v>4.810800063610077</v>
      </c>
      <c r="M39" s="138">
        <f t="shared" si="3"/>
        <v>1.6463000185787677</v>
      </c>
      <c r="N39" s="107"/>
    </row>
    <row r="40" spans="1:14" ht="18" customHeight="1">
      <c r="A40" s="247" t="s">
        <v>516</v>
      </c>
      <c r="B40" s="139">
        <f>AVERAGE(B25:B35)</f>
        <v>-4.597909052263606</v>
      </c>
      <c r="C40" s="140">
        <f aca="true" t="shared" si="4" ref="C40:M40">AVERAGE(C25:C35)</f>
        <v>0.17537500732578337</v>
      </c>
      <c r="D40" s="140">
        <f t="shared" si="4"/>
        <v>0.5990908904509111</v>
      </c>
      <c r="E40" s="140">
        <f t="shared" si="4"/>
        <v>4.506199985742569</v>
      </c>
      <c r="F40" s="140">
        <f t="shared" si="4"/>
        <v>12.178181821649725</v>
      </c>
      <c r="G40" s="140">
        <f t="shared" si="4"/>
        <v>17.406999588012695</v>
      </c>
      <c r="H40" s="140">
        <f t="shared" si="4"/>
        <v>18.329999923706055</v>
      </c>
      <c r="I40" s="140">
        <f t="shared" si="4"/>
        <v>19.76999993757768</v>
      </c>
      <c r="J40" s="140">
        <f t="shared" si="4"/>
        <v>14.747999954223634</v>
      </c>
      <c r="K40" s="140">
        <f t="shared" si="4"/>
        <v>10.615454413674094</v>
      </c>
      <c r="L40" s="140">
        <f t="shared" si="4"/>
        <v>4.575400012731552</v>
      </c>
      <c r="M40" s="141">
        <f t="shared" si="4"/>
        <v>1.0546363517642021</v>
      </c>
      <c r="N40" s="107"/>
    </row>
    <row r="41" spans="1:14" ht="18" customHeight="1">
      <c r="A41" s="248" t="s">
        <v>519</v>
      </c>
      <c r="B41" s="142">
        <f>DCOUNT($A3:$M35,2,B44:B45)</f>
        <v>28</v>
      </c>
      <c r="C41" s="143">
        <f aca="true" t="shared" si="5" ref="C41:M41">DCOUNT($A3:$M35,2,C44:C45)</f>
        <v>20</v>
      </c>
      <c r="D41" s="143">
        <f t="shared" si="5"/>
        <v>15</v>
      </c>
      <c r="E41" s="143">
        <f t="shared" si="5"/>
        <v>1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1</v>
      </c>
      <c r="M41" s="144">
        <f t="shared" si="5"/>
        <v>10</v>
      </c>
      <c r="N41" s="107"/>
    </row>
    <row r="42" spans="1:14" ht="18" customHeight="1">
      <c r="A42" s="247" t="s">
        <v>520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522</v>
      </c>
      <c r="B44" s="149" t="s">
        <v>501</v>
      </c>
      <c r="C44" s="149" t="s">
        <v>502</v>
      </c>
      <c r="D44" s="149" t="s">
        <v>503</v>
      </c>
      <c r="E44" s="149" t="s">
        <v>504</v>
      </c>
      <c r="F44" s="149" t="s">
        <v>505</v>
      </c>
      <c r="G44" s="149" t="s">
        <v>506</v>
      </c>
      <c r="H44" s="149" t="s">
        <v>507</v>
      </c>
      <c r="I44" s="149" t="s">
        <v>508</v>
      </c>
      <c r="J44" s="149" t="s">
        <v>509</v>
      </c>
      <c r="K44" s="149" t="s">
        <v>510</v>
      </c>
      <c r="L44" s="149" t="s">
        <v>511</v>
      </c>
      <c r="M44" s="149" t="s">
        <v>512</v>
      </c>
    </row>
    <row r="45" spans="2:13" ht="12">
      <c r="B45" s="252" t="s">
        <v>523</v>
      </c>
      <c r="C45" s="150" t="s">
        <v>523</v>
      </c>
      <c r="D45" s="150" t="s">
        <v>523</v>
      </c>
      <c r="E45" s="150" t="s">
        <v>523</v>
      </c>
      <c r="F45" s="150" t="s">
        <v>523</v>
      </c>
      <c r="G45" s="150" t="s">
        <v>523</v>
      </c>
      <c r="H45" s="150" t="s">
        <v>523</v>
      </c>
      <c r="I45" s="150" t="s">
        <v>523</v>
      </c>
      <c r="J45" s="150" t="s">
        <v>523</v>
      </c>
      <c r="K45" s="150" t="s">
        <v>523</v>
      </c>
      <c r="L45" s="150" t="s">
        <v>523</v>
      </c>
      <c r="M45" s="150" t="s">
        <v>523</v>
      </c>
    </row>
    <row r="47" spans="1:13" ht="12">
      <c r="A47" s="148" t="s">
        <v>524</v>
      </c>
      <c r="B47" s="149" t="s">
        <v>501</v>
      </c>
      <c r="C47" s="149" t="s">
        <v>502</v>
      </c>
      <c r="D47" s="149" t="s">
        <v>503</v>
      </c>
      <c r="E47" s="149" t="s">
        <v>504</v>
      </c>
      <c r="F47" s="149" t="s">
        <v>505</v>
      </c>
      <c r="G47" s="149" t="s">
        <v>506</v>
      </c>
      <c r="H47" s="149" t="s">
        <v>507</v>
      </c>
      <c r="I47" s="149" t="s">
        <v>508</v>
      </c>
      <c r="J47" s="149" t="s">
        <v>509</v>
      </c>
      <c r="K47" s="149" t="s">
        <v>510</v>
      </c>
      <c r="L47" s="149" t="s">
        <v>511</v>
      </c>
      <c r="M47" s="149" t="s">
        <v>512</v>
      </c>
    </row>
    <row r="48" spans="2:13" ht="12">
      <c r="B48" s="252" t="s">
        <v>525</v>
      </c>
      <c r="C48" s="150" t="s">
        <v>525</v>
      </c>
      <c r="D48" s="150" t="s">
        <v>525</v>
      </c>
      <c r="E48" s="150" t="s">
        <v>525</v>
      </c>
      <c r="F48" s="150" t="s">
        <v>525</v>
      </c>
      <c r="G48" s="150" t="s">
        <v>525</v>
      </c>
      <c r="H48" s="150" t="s">
        <v>525</v>
      </c>
      <c r="I48" s="150" t="s">
        <v>525</v>
      </c>
      <c r="J48" s="150" t="s">
        <v>525</v>
      </c>
      <c r="K48" s="150" t="s">
        <v>525</v>
      </c>
      <c r="L48" s="150" t="s">
        <v>525</v>
      </c>
      <c r="M48" s="150" t="s">
        <v>525</v>
      </c>
    </row>
    <row r="58" ht="12">
      <c r="A58" s="148" t="s">
        <v>528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2.302999973297119</v>
      </c>
      <c r="C3" s="207">
        <v>2.5450000762939453</v>
      </c>
      <c r="D3" s="207">
        <v>2.881999969482422</v>
      </c>
      <c r="E3" s="207">
        <v>2.818000078201294</v>
      </c>
      <c r="F3" s="207">
        <v>3.11299991607666</v>
      </c>
      <c r="G3" s="207">
        <v>3.2179999351501465</v>
      </c>
      <c r="H3" s="207">
        <v>3.3450000286102295</v>
      </c>
      <c r="I3" s="207">
        <v>3.755000114440918</v>
      </c>
      <c r="J3" s="207">
        <v>3.944000005722046</v>
      </c>
      <c r="K3" s="207">
        <v>4.11299991607666</v>
      </c>
      <c r="L3" s="207">
        <v>4.586999893188477</v>
      </c>
      <c r="M3" s="207">
        <v>4.734000205993652</v>
      </c>
      <c r="N3" s="207">
        <v>4.808000087738037</v>
      </c>
      <c r="O3" s="207">
        <v>4.9019999504089355</v>
      </c>
      <c r="P3" s="207">
        <v>4.807000160217285</v>
      </c>
      <c r="Q3" s="207">
        <v>4.817999839782715</v>
      </c>
      <c r="R3" s="207">
        <v>4.860000133514404</v>
      </c>
      <c r="S3" s="207">
        <v>4.97599983215332</v>
      </c>
      <c r="T3" s="207">
        <v>3.4809999465942383</v>
      </c>
      <c r="U3" s="207">
        <v>3.197000026702881</v>
      </c>
      <c r="V3" s="207">
        <v>2.61899995803833</v>
      </c>
      <c r="W3" s="207">
        <v>2.3550000190734863</v>
      </c>
      <c r="X3" s="207">
        <v>2.25</v>
      </c>
      <c r="Y3" s="207">
        <v>1.524999976158142</v>
      </c>
      <c r="Z3" s="214">
        <f aca="true" t="shared" si="0" ref="Z3:Z30">AVERAGE(B3:Y3)</f>
        <v>3.581458335121473</v>
      </c>
      <c r="AA3" s="151">
        <v>5.165999889373779</v>
      </c>
      <c r="AB3" s="152" t="s">
        <v>80</v>
      </c>
      <c r="AC3" s="2">
        <v>1</v>
      </c>
      <c r="AD3" s="151">
        <v>1.4819999933242798</v>
      </c>
      <c r="AE3" s="253" t="s">
        <v>81</v>
      </c>
      <c r="AF3" s="1"/>
    </row>
    <row r="4" spans="1:32" ht="11.25" customHeight="1">
      <c r="A4" s="215">
        <v>2</v>
      </c>
      <c r="B4" s="207">
        <v>1.1990000009536743</v>
      </c>
      <c r="C4" s="207">
        <v>0.05299999937415123</v>
      </c>
      <c r="D4" s="207">
        <v>-0.9350000023841858</v>
      </c>
      <c r="E4" s="207">
        <v>-1.2300000190734863</v>
      </c>
      <c r="F4" s="207">
        <v>-1.7760000228881836</v>
      </c>
      <c r="G4" s="207">
        <v>-2.0910000801086426</v>
      </c>
      <c r="H4" s="207">
        <v>-2.2070000171661377</v>
      </c>
      <c r="I4" s="207">
        <v>0.24199999868869781</v>
      </c>
      <c r="J4" s="207">
        <v>3.5759999752044678</v>
      </c>
      <c r="K4" s="207">
        <v>4.343999862670898</v>
      </c>
      <c r="L4" s="207">
        <v>5.25</v>
      </c>
      <c r="M4" s="207">
        <v>5.701000213623047</v>
      </c>
      <c r="N4" s="207">
        <v>4.880000114440918</v>
      </c>
      <c r="O4" s="207">
        <v>4.605999946594238</v>
      </c>
      <c r="P4" s="207">
        <v>4.331999778747559</v>
      </c>
      <c r="Q4" s="207">
        <v>3.753999948501587</v>
      </c>
      <c r="R4" s="207">
        <v>3.111999988555908</v>
      </c>
      <c r="S4" s="208">
        <v>2.88100004196167</v>
      </c>
      <c r="T4" s="207">
        <v>2.385999917984009</v>
      </c>
      <c r="U4" s="207">
        <v>1.5240000486373901</v>
      </c>
      <c r="V4" s="207">
        <v>1.0299999713897705</v>
      </c>
      <c r="W4" s="207">
        <v>0.7570000290870667</v>
      </c>
      <c r="X4" s="207">
        <v>0.27300000190734863</v>
      </c>
      <c r="Y4" s="207">
        <v>0.4830000102519989</v>
      </c>
      <c r="Z4" s="214">
        <f t="shared" si="0"/>
        <v>1.75599998778974</v>
      </c>
      <c r="AA4" s="151">
        <v>6.2270002365112305</v>
      </c>
      <c r="AB4" s="152" t="s">
        <v>82</v>
      </c>
      <c r="AC4" s="2">
        <v>2</v>
      </c>
      <c r="AD4" s="151">
        <v>-2.2799999713897705</v>
      </c>
      <c r="AE4" s="253" t="s">
        <v>83</v>
      </c>
      <c r="AF4" s="1"/>
    </row>
    <row r="5" spans="1:32" ht="11.25" customHeight="1">
      <c r="A5" s="215">
        <v>3</v>
      </c>
      <c r="B5" s="207">
        <v>0.3050000071525574</v>
      </c>
      <c r="C5" s="207">
        <v>0.23100000619888306</v>
      </c>
      <c r="D5" s="207">
        <v>0.6309999823570251</v>
      </c>
      <c r="E5" s="207">
        <v>0.6940000057220459</v>
      </c>
      <c r="F5" s="207">
        <v>0.8519999980926514</v>
      </c>
      <c r="G5" s="207">
        <v>1.0720000267028809</v>
      </c>
      <c r="H5" s="207">
        <v>1.2089999914169312</v>
      </c>
      <c r="I5" s="207">
        <v>1.7450000047683716</v>
      </c>
      <c r="J5" s="207">
        <v>3.122999906539917</v>
      </c>
      <c r="K5" s="207">
        <v>4.934000015258789</v>
      </c>
      <c r="L5" s="207">
        <v>6.208000183105469</v>
      </c>
      <c r="M5" s="207">
        <v>5.711999893188477</v>
      </c>
      <c r="N5" s="207">
        <v>6.859000205993652</v>
      </c>
      <c r="O5" s="207">
        <v>5.163000106811523</v>
      </c>
      <c r="P5" s="207">
        <v>3.5950000286102295</v>
      </c>
      <c r="Q5" s="207">
        <v>3.3540000915527344</v>
      </c>
      <c r="R5" s="207">
        <v>2.2070000171661377</v>
      </c>
      <c r="S5" s="207">
        <v>-1.1449999809265137</v>
      </c>
      <c r="T5" s="207">
        <v>-1.9539999961853027</v>
      </c>
      <c r="U5" s="207">
        <v>-2.8989999294281006</v>
      </c>
      <c r="V5" s="207">
        <v>-3.2239999771118164</v>
      </c>
      <c r="W5" s="207">
        <v>-3.6649999618530273</v>
      </c>
      <c r="X5" s="207">
        <v>-3.7909998893737793</v>
      </c>
      <c r="Y5" s="207">
        <v>-3.7179999351501465</v>
      </c>
      <c r="Z5" s="214">
        <f t="shared" si="0"/>
        <v>1.145750033358733</v>
      </c>
      <c r="AA5" s="151">
        <v>8.100000381469727</v>
      </c>
      <c r="AB5" s="152" t="s">
        <v>84</v>
      </c>
      <c r="AC5" s="2">
        <v>3</v>
      </c>
      <c r="AD5" s="151">
        <v>-3.9590001106262207</v>
      </c>
      <c r="AE5" s="253" t="s">
        <v>85</v>
      </c>
      <c r="AF5" s="1"/>
    </row>
    <row r="6" spans="1:32" ht="11.25" customHeight="1">
      <c r="A6" s="215">
        <v>4</v>
      </c>
      <c r="B6" s="207">
        <v>-4.1479997634887695</v>
      </c>
      <c r="C6" s="207">
        <v>-5.03000020980835</v>
      </c>
      <c r="D6" s="207">
        <v>-5.658999919891357</v>
      </c>
      <c r="E6" s="207">
        <v>-5.617000102996826</v>
      </c>
      <c r="F6" s="207">
        <v>-7.130000114440918</v>
      </c>
      <c r="G6" s="207">
        <v>-8.020000457763672</v>
      </c>
      <c r="H6" s="207">
        <v>-8.069999694824219</v>
      </c>
      <c r="I6" s="207">
        <v>-3.75</v>
      </c>
      <c r="J6" s="207">
        <v>-2.4690001010894775</v>
      </c>
      <c r="K6" s="207">
        <v>-1.3240000009536743</v>
      </c>
      <c r="L6" s="207">
        <v>-0.6940000057220459</v>
      </c>
      <c r="M6" s="207">
        <v>-0.7570000290870667</v>
      </c>
      <c r="N6" s="207">
        <v>-0.2939999997615814</v>
      </c>
      <c r="O6" s="207">
        <v>-0.3889999985694885</v>
      </c>
      <c r="P6" s="207">
        <v>-0.8410000205039978</v>
      </c>
      <c r="Q6" s="207">
        <v>-1.6180000305175781</v>
      </c>
      <c r="R6" s="207">
        <v>-2.121999979019165</v>
      </c>
      <c r="S6" s="207">
        <v>-3.822999954223633</v>
      </c>
      <c r="T6" s="207">
        <v>-4.327000141143799</v>
      </c>
      <c r="U6" s="207">
        <v>-4.955999851226807</v>
      </c>
      <c r="V6" s="207">
        <v>-5.994999885559082</v>
      </c>
      <c r="W6" s="207">
        <v>-6.425000190734863</v>
      </c>
      <c r="X6" s="207">
        <v>-6.948999881744385</v>
      </c>
      <c r="Y6" s="207">
        <v>-7.199999809265137</v>
      </c>
      <c r="Z6" s="214">
        <f t="shared" si="0"/>
        <v>-4.066958339263995</v>
      </c>
      <c r="AA6" s="151">
        <v>0.4830000102519989</v>
      </c>
      <c r="AB6" s="152" t="s">
        <v>86</v>
      </c>
      <c r="AC6" s="2">
        <v>4</v>
      </c>
      <c r="AD6" s="151">
        <v>-8.270000457763672</v>
      </c>
      <c r="AE6" s="253" t="s">
        <v>87</v>
      </c>
      <c r="AF6" s="1"/>
    </row>
    <row r="7" spans="1:32" ht="11.25" customHeight="1">
      <c r="A7" s="215">
        <v>5</v>
      </c>
      <c r="B7" s="207">
        <v>-7.389999866485596</v>
      </c>
      <c r="C7" s="207">
        <v>-7.659999847412109</v>
      </c>
      <c r="D7" s="207">
        <v>-7.579999923706055</v>
      </c>
      <c r="E7" s="207">
        <v>-7.760000228881836</v>
      </c>
      <c r="F7" s="207">
        <v>-7.690000057220459</v>
      </c>
      <c r="G7" s="207">
        <v>-7.909999847412109</v>
      </c>
      <c r="H7" s="207">
        <v>-7.590000152587891</v>
      </c>
      <c r="I7" s="207">
        <v>-3.131999969482422</v>
      </c>
      <c r="J7" s="207">
        <v>-1.5140000581741333</v>
      </c>
      <c r="K7" s="207">
        <v>-0.3889999985694885</v>
      </c>
      <c r="L7" s="207">
        <v>0.5260000228881836</v>
      </c>
      <c r="M7" s="207">
        <v>1.6089999675750732</v>
      </c>
      <c r="N7" s="207">
        <v>0.9670000076293945</v>
      </c>
      <c r="O7" s="207">
        <v>0.9879999756813049</v>
      </c>
      <c r="P7" s="207">
        <v>0.4729999899864197</v>
      </c>
      <c r="Q7" s="207">
        <v>0.1889999955892563</v>
      </c>
      <c r="R7" s="207">
        <v>-0.36800000071525574</v>
      </c>
      <c r="S7" s="207">
        <v>-2.006999969482422</v>
      </c>
      <c r="T7" s="207">
        <v>-1.5549999475479126</v>
      </c>
      <c r="U7" s="207">
        <v>-3.822999954223633</v>
      </c>
      <c r="V7" s="207">
        <v>-4.558000087738037</v>
      </c>
      <c r="W7" s="207">
        <v>-4.695000171661377</v>
      </c>
      <c r="X7" s="207">
        <v>-5.565999984741211</v>
      </c>
      <c r="Y7" s="207">
        <v>-5.764999866485596</v>
      </c>
      <c r="Z7" s="214">
        <f t="shared" si="0"/>
        <v>-3.424999998882413</v>
      </c>
      <c r="AA7" s="151">
        <v>1.7669999599456787</v>
      </c>
      <c r="AB7" s="152" t="s">
        <v>41</v>
      </c>
      <c r="AC7" s="2">
        <v>5</v>
      </c>
      <c r="AD7" s="151">
        <v>-8.0600004196167</v>
      </c>
      <c r="AE7" s="253" t="s">
        <v>88</v>
      </c>
      <c r="AF7" s="1"/>
    </row>
    <row r="8" spans="1:32" ht="11.25" customHeight="1">
      <c r="A8" s="215">
        <v>6</v>
      </c>
      <c r="B8" s="207">
        <v>-5.659999847412109</v>
      </c>
      <c r="C8" s="207">
        <v>-4.757999897003174</v>
      </c>
      <c r="D8" s="207">
        <v>-5.817999839782715</v>
      </c>
      <c r="E8" s="207">
        <v>-5.922999858856201</v>
      </c>
      <c r="F8" s="207">
        <v>-5.997000217437744</v>
      </c>
      <c r="G8" s="207">
        <v>-6.059999942779541</v>
      </c>
      <c r="H8" s="207">
        <v>-5.377999782562256</v>
      </c>
      <c r="I8" s="207">
        <v>-2.2909998893737793</v>
      </c>
      <c r="J8" s="207">
        <v>-0.6940000057220459</v>
      </c>
      <c r="K8" s="207">
        <v>0.10499999672174454</v>
      </c>
      <c r="L8" s="207">
        <v>0.3580000102519989</v>
      </c>
      <c r="M8" s="207">
        <v>0.13699999451637268</v>
      </c>
      <c r="N8" s="207">
        <v>-0.22100000083446503</v>
      </c>
      <c r="O8" s="207">
        <v>-0.6520000100135803</v>
      </c>
      <c r="P8" s="207">
        <v>-0.24199999868869781</v>
      </c>
      <c r="Q8" s="207">
        <v>-0.6100000143051147</v>
      </c>
      <c r="R8" s="207">
        <v>-0.6209999918937683</v>
      </c>
      <c r="S8" s="207">
        <v>-0.6309999823570251</v>
      </c>
      <c r="T8" s="207">
        <v>-0.6000000238418579</v>
      </c>
      <c r="U8" s="207">
        <v>-0.36800000071525574</v>
      </c>
      <c r="V8" s="207">
        <v>-0.2840000092983246</v>
      </c>
      <c r="W8" s="207">
        <v>-0.3790000081062317</v>
      </c>
      <c r="X8" s="207">
        <v>-0.041999999433755875</v>
      </c>
      <c r="Y8" s="207">
        <v>0.5149999856948853</v>
      </c>
      <c r="Z8" s="214">
        <f t="shared" si="0"/>
        <v>-1.9214166388846934</v>
      </c>
      <c r="AA8" s="151">
        <v>0.8939999938011169</v>
      </c>
      <c r="AB8" s="152" t="s">
        <v>28</v>
      </c>
      <c r="AC8" s="2">
        <v>6</v>
      </c>
      <c r="AD8" s="151">
        <v>-6.333000183105469</v>
      </c>
      <c r="AE8" s="253" t="s">
        <v>61</v>
      </c>
      <c r="AF8" s="1"/>
    </row>
    <row r="9" spans="1:32" ht="11.25" customHeight="1">
      <c r="A9" s="215">
        <v>7</v>
      </c>
      <c r="B9" s="207">
        <v>0.3580000102519989</v>
      </c>
      <c r="C9" s="207">
        <v>0.34700000286102295</v>
      </c>
      <c r="D9" s="207">
        <v>0.7570000290870667</v>
      </c>
      <c r="E9" s="207">
        <v>0.4309999942779541</v>
      </c>
      <c r="F9" s="207">
        <v>0.777999997138977</v>
      </c>
      <c r="G9" s="207">
        <v>2.1570000648498535</v>
      </c>
      <c r="H9" s="207">
        <v>2.125999927520752</v>
      </c>
      <c r="I9" s="207">
        <v>3.0309998989105225</v>
      </c>
      <c r="J9" s="207">
        <v>3.5260000228881836</v>
      </c>
      <c r="K9" s="207">
        <v>3.9679999351501465</v>
      </c>
      <c r="L9" s="207">
        <v>5.27400016784668</v>
      </c>
      <c r="M9" s="207">
        <v>5.295000076293945</v>
      </c>
      <c r="N9" s="207">
        <v>4.673999786376953</v>
      </c>
      <c r="O9" s="207">
        <v>4.673999786376953</v>
      </c>
      <c r="P9" s="207">
        <v>5.801000118255615</v>
      </c>
      <c r="Q9" s="207">
        <v>5.169000148773193</v>
      </c>
      <c r="R9" s="207">
        <v>3.503999948501587</v>
      </c>
      <c r="S9" s="207">
        <v>3.578000068664551</v>
      </c>
      <c r="T9" s="207">
        <v>3.115000009536743</v>
      </c>
      <c r="U9" s="207">
        <v>2.125</v>
      </c>
      <c r="V9" s="207">
        <v>1.7990000247955322</v>
      </c>
      <c r="W9" s="207">
        <v>0.6309999823570251</v>
      </c>
      <c r="X9" s="207">
        <v>-0.07400000095367432</v>
      </c>
      <c r="Y9" s="207">
        <v>-0.32600000500679016</v>
      </c>
      <c r="Z9" s="214">
        <f t="shared" si="0"/>
        <v>2.61324999978145</v>
      </c>
      <c r="AA9" s="151">
        <v>6.000999927520752</v>
      </c>
      <c r="AB9" s="152" t="s">
        <v>89</v>
      </c>
      <c r="AC9" s="2">
        <v>7</v>
      </c>
      <c r="AD9" s="151">
        <v>-0.3889999985694885</v>
      </c>
      <c r="AE9" s="253" t="s">
        <v>90</v>
      </c>
      <c r="AF9" s="1"/>
    </row>
    <row r="10" spans="1:32" ht="11.25" customHeight="1">
      <c r="A10" s="215">
        <v>8</v>
      </c>
      <c r="B10" s="207">
        <v>0.12600000202655792</v>
      </c>
      <c r="C10" s="207">
        <v>0.6100000143051147</v>
      </c>
      <c r="D10" s="207">
        <v>0.4000000059604645</v>
      </c>
      <c r="E10" s="207">
        <v>0.2630000114440918</v>
      </c>
      <c r="F10" s="207">
        <v>-0.8619999885559082</v>
      </c>
      <c r="G10" s="207">
        <v>-0.578000009059906</v>
      </c>
      <c r="H10" s="207">
        <v>-1.0829999446868896</v>
      </c>
      <c r="I10" s="207">
        <v>2.4619998931884766</v>
      </c>
      <c r="J10" s="207">
        <v>4.441999912261963</v>
      </c>
      <c r="K10" s="207">
        <v>6.675000190734863</v>
      </c>
      <c r="L10" s="207">
        <v>7.070000171661377</v>
      </c>
      <c r="M10" s="207">
        <v>8.079999923706055</v>
      </c>
      <c r="N10" s="207">
        <v>5.051000118255615</v>
      </c>
      <c r="O10" s="207">
        <v>4.208000183105469</v>
      </c>
      <c r="P10" s="207">
        <v>4.072000026702881</v>
      </c>
      <c r="Q10" s="207">
        <v>2.7139999866485596</v>
      </c>
      <c r="R10" s="207">
        <v>1.503999948501587</v>
      </c>
      <c r="S10" s="207">
        <v>1.0299999713897705</v>
      </c>
      <c r="T10" s="207">
        <v>0.4729999899864197</v>
      </c>
      <c r="U10" s="207">
        <v>-0.7149999737739563</v>
      </c>
      <c r="V10" s="207">
        <v>-1.3869999647140503</v>
      </c>
      <c r="W10" s="207">
        <v>-1.8389999866485596</v>
      </c>
      <c r="X10" s="207">
        <v>-0.34700000286102295</v>
      </c>
      <c r="Y10" s="207">
        <v>-0.9359999895095825</v>
      </c>
      <c r="Z10" s="214">
        <f t="shared" si="0"/>
        <v>1.7263750204195578</v>
      </c>
      <c r="AA10" s="151">
        <v>8.300000190734863</v>
      </c>
      <c r="AB10" s="152" t="s">
        <v>22</v>
      </c>
      <c r="AC10" s="2">
        <v>8</v>
      </c>
      <c r="AD10" s="151">
        <v>-1.8919999599456787</v>
      </c>
      <c r="AE10" s="253" t="s">
        <v>91</v>
      </c>
      <c r="AF10" s="1"/>
    </row>
    <row r="11" spans="1:32" ht="11.25" customHeight="1">
      <c r="A11" s="215">
        <v>9</v>
      </c>
      <c r="B11" s="207">
        <v>-1.4819999933242798</v>
      </c>
      <c r="C11" s="207">
        <v>-2.2909998893737793</v>
      </c>
      <c r="D11" s="207">
        <v>-1.440000057220459</v>
      </c>
      <c r="E11" s="207">
        <v>-1.6710000038146973</v>
      </c>
      <c r="F11" s="207">
        <v>-1.8289999961853027</v>
      </c>
      <c r="G11" s="207">
        <v>-2.197000026702881</v>
      </c>
      <c r="H11" s="207">
        <v>-2.3540000915527344</v>
      </c>
      <c r="I11" s="207">
        <v>-0.7990000247955322</v>
      </c>
      <c r="J11" s="207">
        <v>0.34700000286102295</v>
      </c>
      <c r="K11" s="207">
        <v>0.8519999980926514</v>
      </c>
      <c r="L11" s="207">
        <v>1.6829999685287476</v>
      </c>
      <c r="M11" s="207">
        <v>1.503999948501587</v>
      </c>
      <c r="N11" s="207">
        <v>2.3559999465942383</v>
      </c>
      <c r="O11" s="207">
        <v>2.302000045776367</v>
      </c>
      <c r="P11" s="207">
        <v>1.4290000200271606</v>
      </c>
      <c r="Q11" s="207">
        <v>1.3669999837875366</v>
      </c>
      <c r="R11" s="207">
        <v>0.9039999842643738</v>
      </c>
      <c r="S11" s="207">
        <v>-1.649999976158142</v>
      </c>
      <c r="T11" s="207">
        <v>-2.4790000915527344</v>
      </c>
      <c r="U11" s="207">
        <v>-2.384999990463257</v>
      </c>
      <c r="V11" s="207">
        <v>-3.256999969482422</v>
      </c>
      <c r="W11" s="207">
        <v>-3.75</v>
      </c>
      <c r="X11" s="207">
        <v>-4.076000213623047</v>
      </c>
      <c r="Y11" s="207">
        <v>-4.033999919891357</v>
      </c>
      <c r="Z11" s="214">
        <f t="shared" si="0"/>
        <v>-0.9562500144044558</v>
      </c>
      <c r="AA11" s="151">
        <v>2.9130001068115234</v>
      </c>
      <c r="AB11" s="152" t="s">
        <v>92</v>
      </c>
      <c r="AC11" s="2">
        <v>9</v>
      </c>
      <c r="AD11" s="151">
        <v>-4.254000186920166</v>
      </c>
      <c r="AE11" s="253" t="s">
        <v>93</v>
      </c>
      <c r="AF11" s="1"/>
    </row>
    <row r="12" spans="1:32" ht="11.25" customHeight="1">
      <c r="A12" s="223">
        <v>10</v>
      </c>
      <c r="B12" s="209">
        <v>-4.275000095367432</v>
      </c>
      <c r="C12" s="209">
        <v>-4.433000087738037</v>
      </c>
      <c r="D12" s="209">
        <v>-4.50600004196167</v>
      </c>
      <c r="E12" s="209">
        <v>-4.442999839782715</v>
      </c>
      <c r="F12" s="209">
        <v>-4.548999786376953</v>
      </c>
      <c r="G12" s="209">
        <v>-4.4019999504089355</v>
      </c>
      <c r="H12" s="209">
        <v>-4.64300012588501</v>
      </c>
      <c r="I12" s="209">
        <v>-1.965999960899353</v>
      </c>
      <c r="J12" s="209">
        <v>2.671999931335449</v>
      </c>
      <c r="K12" s="209">
        <v>3.7880001068115234</v>
      </c>
      <c r="L12" s="209">
        <v>4.230000019073486</v>
      </c>
      <c r="M12" s="209">
        <v>5.630000114440918</v>
      </c>
      <c r="N12" s="209">
        <v>5.565999984741211</v>
      </c>
      <c r="O12" s="209">
        <v>5.489999771118164</v>
      </c>
      <c r="P12" s="209">
        <v>3.1649999618530273</v>
      </c>
      <c r="Q12" s="209">
        <v>2.427999973297119</v>
      </c>
      <c r="R12" s="209">
        <v>1.2929999828338623</v>
      </c>
      <c r="S12" s="209">
        <v>1.4609999656677246</v>
      </c>
      <c r="T12" s="209">
        <v>0.46299999952316284</v>
      </c>
      <c r="U12" s="209">
        <v>-0.9039999842643738</v>
      </c>
      <c r="V12" s="209">
        <v>-1.0609999895095825</v>
      </c>
      <c r="W12" s="209">
        <v>-0.9670000076293945</v>
      </c>
      <c r="X12" s="209">
        <v>-0.9139999747276306</v>
      </c>
      <c r="Y12" s="209">
        <v>-1.0720000267028809</v>
      </c>
      <c r="Z12" s="224">
        <f t="shared" si="0"/>
        <v>-0.08120833585659663</v>
      </c>
      <c r="AA12" s="157">
        <v>6.440000057220459</v>
      </c>
      <c r="AB12" s="210" t="s">
        <v>94</v>
      </c>
      <c r="AC12" s="211">
        <v>10</v>
      </c>
      <c r="AD12" s="157">
        <v>-4.789999961853027</v>
      </c>
      <c r="AE12" s="254" t="s">
        <v>95</v>
      </c>
      <c r="AF12" s="1"/>
    </row>
    <row r="13" spans="1:32" ht="11.25" customHeight="1">
      <c r="A13" s="215">
        <v>11</v>
      </c>
      <c r="B13" s="207">
        <v>-1.1139999628067017</v>
      </c>
      <c r="C13" s="207">
        <v>-1.5130000114440918</v>
      </c>
      <c r="D13" s="207">
        <v>-1.4919999837875366</v>
      </c>
      <c r="E13" s="207">
        <v>-1.4190000295639038</v>
      </c>
      <c r="F13" s="207">
        <v>-1.7130000591278076</v>
      </c>
      <c r="G13" s="207">
        <v>-1.597000002861023</v>
      </c>
      <c r="H13" s="207">
        <v>-1.3240000009536743</v>
      </c>
      <c r="I13" s="207">
        <v>2.5350000858306885</v>
      </c>
      <c r="J13" s="207">
        <v>5.566999912261963</v>
      </c>
      <c r="K13" s="207">
        <v>6.2729997634887695</v>
      </c>
      <c r="L13" s="207">
        <v>6.324999809265137</v>
      </c>
      <c r="M13" s="207">
        <v>5.954999923706055</v>
      </c>
      <c r="N13" s="207">
        <v>3.691999912261963</v>
      </c>
      <c r="O13" s="207">
        <v>3.322999954223633</v>
      </c>
      <c r="P13" s="207">
        <v>2.744999885559082</v>
      </c>
      <c r="Q13" s="207">
        <v>2.513000011444092</v>
      </c>
      <c r="R13" s="207">
        <v>1.902999997138977</v>
      </c>
      <c r="S13" s="207">
        <v>-0.25200000405311584</v>
      </c>
      <c r="T13" s="207">
        <v>-0.1469999998807907</v>
      </c>
      <c r="U13" s="207">
        <v>-0.6729999780654907</v>
      </c>
      <c r="V13" s="207">
        <v>0.07400000095367432</v>
      </c>
      <c r="W13" s="207">
        <v>2.177000045776367</v>
      </c>
      <c r="X13" s="207">
        <v>2.4709999561309814</v>
      </c>
      <c r="Y13" s="207">
        <v>1.5880000591278076</v>
      </c>
      <c r="Z13" s="214">
        <f t="shared" si="0"/>
        <v>1.495708303526044</v>
      </c>
      <c r="AA13" s="151">
        <v>7.199999809265137</v>
      </c>
      <c r="AB13" s="152" t="s">
        <v>96</v>
      </c>
      <c r="AC13" s="2">
        <v>11</v>
      </c>
      <c r="AD13" s="151">
        <v>-2.0390000343322754</v>
      </c>
      <c r="AE13" s="253" t="s">
        <v>97</v>
      </c>
      <c r="AF13" s="1"/>
    </row>
    <row r="14" spans="1:32" ht="11.25" customHeight="1">
      <c r="A14" s="215">
        <v>12</v>
      </c>
      <c r="B14" s="207">
        <v>1.3980000019073486</v>
      </c>
      <c r="C14" s="207">
        <v>1.062000036239624</v>
      </c>
      <c r="D14" s="207">
        <v>0.6200000047683716</v>
      </c>
      <c r="E14" s="207">
        <v>0.46299999952316284</v>
      </c>
      <c r="F14" s="207">
        <v>-0.3889999985694885</v>
      </c>
      <c r="G14" s="207">
        <v>-0.8410000205039978</v>
      </c>
      <c r="H14" s="207">
        <v>-1.2719999551773071</v>
      </c>
      <c r="I14" s="207">
        <v>-0.7459999918937683</v>
      </c>
      <c r="J14" s="207">
        <v>2.0409998893737793</v>
      </c>
      <c r="K14" s="207">
        <v>3.9140000343322754</v>
      </c>
      <c r="L14" s="207">
        <v>4.986999988555908</v>
      </c>
      <c r="M14" s="207">
        <v>4.776000022888184</v>
      </c>
      <c r="N14" s="207">
        <v>3.9539999961853027</v>
      </c>
      <c r="O14" s="207">
        <v>2.2279999256134033</v>
      </c>
      <c r="P14" s="207">
        <v>1.1660000085830688</v>
      </c>
      <c r="Q14" s="207">
        <v>-0.20999999344348907</v>
      </c>
      <c r="R14" s="207">
        <v>-1.3969999551773071</v>
      </c>
      <c r="S14" s="207">
        <v>-1.9119999408721924</v>
      </c>
      <c r="T14" s="207">
        <v>-2.3529999256134033</v>
      </c>
      <c r="U14" s="207">
        <v>-2.2899999618530273</v>
      </c>
      <c r="V14" s="207">
        <v>-3.9489998817443848</v>
      </c>
      <c r="W14" s="207">
        <v>-5.113999843597412</v>
      </c>
      <c r="X14" s="207">
        <v>-5.355000019073486</v>
      </c>
      <c r="Y14" s="207">
        <v>-5.627999782562256</v>
      </c>
      <c r="Z14" s="214">
        <f t="shared" si="0"/>
        <v>-0.2019583067546288</v>
      </c>
      <c r="AA14" s="151">
        <v>5.334000110626221</v>
      </c>
      <c r="AB14" s="152" t="s">
        <v>98</v>
      </c>
      <c r="AC14" s="2">
        <v>12</v>
      </c>
      <c r="AD14" s="151">
        <v>-5.763999938964844</v>
      </c>
      <c r="AE14" s="253" t="s">
        <v>99</v>
      </c>
      <c r="AF14" s="1"/>
    </row>
    <row r="15" spans="1:32" ht="11.25" customHeight="1">
      <c r="A15" s="215">
        <v>13</v>
      </c>
      <c r="B15" s="207">
        <v>-5.419000148773193</v>
      </c>
      <c r="C15" s="207">
        <v>-5.638999938964844</v>
      </c>
      <c r="D15" s="207">
        <v>-5.860000133514404</v>
      </c>
      <c r="E15" s="207">
        <v>-5.586999893188477</v>
      </c>
      <c r="F15" s="207">
        <v>-5.355999946594238</v>
      </c>
      <c r="G15" s="207">
        <v>-5.577000141143799</v>
      </c>
      <c r="H15" s="207">
        <v>-4.464000225067139</v>
      </c>
      <c r="I15" s="207">
        <v>0.24199999868869781</v>
      </c>
      <c r="J15" s="207">
        <v>3.313999891281128</v>
      </c>
      <c r="K15" s="207">
        <v>4.630000114440918</v>
      </c>
      <c r="L15" s="207">
        <v>5.925000190734863</v>
      </c>
      <c r="M15" s="207">
        <v>5.9029998779296875</v>
      </c>
      <c r="N15" s="207">
        <v>6.565999984741211</v>
      </c>
      <c r="O15" s="207">
        <v>6.585000038146973</v>
      </c>
      <c r="P15" s="207">
        <v>5.458000183105469</v>
      </c>
      <c r="Q15" s="207">
        <v>2.555000066757202</v>
      </c>
      <c r="R15" s="207">
        <v>1.3769999742507935</v>
      </c>
      <c r="S15" s="207">
        <v>3.069999933242798</v>
      </c>
      <c r="T15" s="207">
        <v>3.006999969482422</v>
      </c>
      <c r="U15" s="207">
        <v>1.9769999980926514</v>
      </c>
      <c r="V15" s="207">
        <v>2.755000114440918</v>
      </c>
      <c r="W15" s="207">
        <v>1.6610000133514404</v>
      </c>
      <c r="X15" s="207">
        <v>0.5989999771118164</v>
      </c>
      <c r="Y15" s="207">
        <v>0.8830000162124634</v>
      </c>
      <c r="Z15" s="214">
        <f t="shared" si="0"/>
        <v>0.7752083297818899</v>
      </c>
      <c r="AA15" s="151">
        <v>7.21999979019165</v>
      </c>
      <c r="AB15" s="152" t="s">
        <v>100</v>
      </c>
      <c r="AC15" s="2">
        <v>13</v>
      </c>
      <c r="AD15" s="151">
        <v>-5.9120001792907715</v>
      </c>
      <c r="AE15" s="253" t="s">
        <v>101</v>
      </c>
      <c r="AF15" s="1"/>
    </row>
    <row r="16" spans="1:32" ht="11.25" customHeight="1">
      <c r="A16" s="215">
        <v>14</v>
      </c>
      <c r="B16" s="207">
        <v>0.8830000162124634</v>
      </c>
      <c r="C16" s="207">
        <v>-0.25200000405311584</v>
      </c>
      <c r="D16" s="207">
        <v>-0.5149999856948853</v>
      </c>
      <c r="E16" s="207">
        <v>0.2939999997615814</v>
      </c>
      <c r="F16" s="207">
        <v>-0.06300000101327896</v>
      </c>
      <c r="G16" s="207">
        <v>-0.36800000071525574</v>
      </c>
      <c r="H16" s="207">
        <v>0.6729999780654907</v>
      </c>
      <c r="I16" s="207">
        <v>3.450000047683716</v>
      </c>
      <c r="J16" s="207">
        <v>7.670000076293945</v>
      </c>
      <c r="K16" s="207">
        <v>11.279999732971191</v>
      </c>
      <c r="L16" s="207">
        <v>12.600000381469727</v>
      </c>
      <c r="M16" s="207">
        <v>11.6899995803833</v>
      </c>
      <c r="N16" s="207">
        <v>11.90999984741211</v>
      </c>
      <c r="O16" s="207">
        <v>11.579999923706055</v>
      </c>
      <c r="P16" s="207">
        <v>10.710000038146973</v>
      </c>
      <c r="Q16" s="207">
        <v>8.470000267028809</v>
      </c>
      <c r="R16" s="207">
        <v>6.880000114440918</v>
      </c>
      <c r="S16" s="207">
        <v>5.585000038146973</v>
      </c>
      <c r="T16" s="207">
        <v>5.228000164031982</v>
      </c>
      <c r="U16" s="207">
        <v>5.670000076293945</v>
      </c>
      <c r="V16" s="207">
        <v>5.4070000648498535</v>
      </c>
      <c r="W16" s="207">
        <v>5.039000034332275</v>
      </c>
      <c r="X16" s="207">
        <v>5.260000228881836</v>
      </c>
      <c r="Y16" s="207">
        <v>5.059999942779541</v>
      </c>
      <c r="Z16" s="214">
        <f t="shared" si="0"/>
        <v>5.589208356725673</v>
      </c>
      <c r="AA16" s="151">
        <v>13.59000015258789</v>
      </c>
      <c r="AB16" s="152" t="s">
        <v>102</v>
      </c>
      <c r="AC16" s="2">
        <v>14</v>
      </c>
      <c r="AD16" s="151">
        <v>-0.6100000143051147</v>
      </c>
      <c r="AE16" s="253" t="s">
        <v>103</v>
      </c>
      <c r="AF16" s="1"/>
    </row>
    <row r="17" spans="1:32" ht="11.25" customHeight="1">
      <c r="A17" s="215">
        <v>15</v>
      </c>
      <c r="B17" s="207">
        <v>4.848999977111816</v>
      </c>
      <c r="C17" s="207">
        <v>4.807000160217285</v>
      </c>
      <c r="D17" s="207">
        <v>4.439000129699707</v>
      </c>
      <c r="E17" s="207">
        <v>4.734000205993652</v>
      </c>
      <c r="F17" s="207">
        <v>5.418000221252441</v>
      </c>
      <c r="G17" s="207">
        <v>6.449999809265137</v>
      </c>
      <c r="H17" s="207">
        <v>6.881999969482422</v>
      </c>
      <c r="I17" s="207">
        <v>10.270000457763672</v>
      </c>
      <c r="J17" s="207">
        <v>10.579999923706055</v>
      </c>
      <c r="K17" s="207">
        <v>14.84000015258789</v>
      </c>
      <c r="L17" s="207">
        <v>15.319999694824219</v>
      </c>
      <c r="M17" s="207">
        <v>14.699999809265137</v>
      </c>
      <c r="N17" s="207">
        <v>14.220000267028809</v>
      </c>
      <c r="O17" s="207">
        <v>13.279999732971191</v>
      </c>
      <c r="P17" s="207">
        <v>12.220000267028809</v>
      </c>
      <c r="Q17" s="207">
        <v>10.680000305175781</v>
      </c>
      <c r="R17" s="207">
        <v>9.34000015258789</v>
      </c>
      <c r="S17" s="207">
        <v>7.449999809265137</v>
      </c>
      <c r="T17" s="207">
        <v>7.130000114440918</v>
      </c>
      <c r="U17" s="207">
        <v>9.079999923706055</v>
      </c>
      <c r="V17" s="207">
        <v>8.010000228881836</v>
      </c>
      <c r="W17" s="207">
        <v>7.860000133514404</v>
      </c>
      <c r="X17" s="207">
        <v>7.409999847412109</v>
      </c>
      <c r="Y17" s="207">
        <v>6.73199987411499</v>
      </c>
      <c r="Z17" s="214">
        <f t="shared" si="0"/>
        <v>9.029208381970724</v>
      </c>
      <c r="AA17" s="151">
        <v>15.710000038146973</v>
      </c>
      <c r="AB17" s="152" t="s">
        <v>104</v>
      </c>
      <c r="AC17" s="2">
        <v>15</v>
      </c>
      <c r="AD17" s="151">
        <v>4.176000118255615</v>
      </c>
      <c r="AE17" s="253" t="s">
        <v>105</v>
      </c>
      <c r="AF17" s="1"/>
    </row>
    <row r="18" spans="1:32" ht="11.25" customHeight="1">
      <c r="A18" s="215">
        <v>16</v>
      </c>
      <c r="B18" s="207">
        <v>6.5320000648498535</v>
      </c>
      <c r="C18" s="207">
        <v>6.679999828338623</v>
      </c>
      <c r="D18" s="207">
        <v>4.994999885559082</v>
      </c>
      <c r="E18" s="207">
        <v>4.289999961853027</v>
      </c>
      <c r="F18" s="207">
        <v>3.3959999084472656</v>
      </c>
      <c r="G18" s="207">
        <v>2.880000114440918</v>
      </c>
      <c r="H18" s="207">
        <v>2.7230000495910645</v>
      </c>
      <c r="I18" s="207">
        <v>2.6489999294281006</v>
      </c>
      <c r="J18" s="207">
        <v>2.753999948501587</v>
      </c>
      <c r="K18" s="207">
        <v>2.8389999866485596</v>
      </c>
      <c r="L18" s="207">
        <v>2.944000005722046</v>
      </c>
      <c r="M18" s="207">
        <v>3.2070000171661377</v>
      </c>
      <c r="N18" s="207">
        <v>3.2909998893737793</v>
      </c>
      <c r="O18" s="207">
        <v>3.2799999713897705</v>
      </c>
      <c r="P18" s="207">
        <v>3.111999988555908</v>
      </c>
      <c r="Q18" s="207">
        <v>3.006999969482422</v>
      </c>
      <c r="R18" s="207">
        <v>3.0169999599456787</v>
      </c>
      <c r="S18" s="207">
        <v>2.1440000534057617</v>
      </c>
      <c r="T18" s="207">
        <v>1.850000023841858</v>
      </c>
      <c r="U18" s="207">
        <v>1.7029999494552612</v>
      </c>
      <c r="V18" s="207">
        <v>1.7760000228881836</v>
      </c>
      <c r="W18" s="207">
        <v>1.6820000410079956</v>
      </c>
      <c r="X18" s="207">
        <v>1.565999984741211</v>
      </c>
      <c r="Y18" s="207">
        <v>1.565999984741211</v>
      </c>
      <c r="Z18" s="214">
        <f t="shared" si="0"/>
        <v>3.078458314140638</v>
      </c>
      <c r="AA18" s="151">
        <v>6.763999938964844</v>
      </c>
      <c r="AB18" s="152" t="s">
        <v>106</v>
      </c>
      <c r="AC18" s="2">
        <v>16</v>
      </c>
      <c r="AD18" s="151">
        <v>1.4609999656677246</v>
      </c>
      <c r="AE18" s="253" t="s">
        <v>107</v>
      </c>
      <c r="AF18" s="1"/>
    </row>
    <row r="19" spans="1:32" ht="11.25" customHeight="1">
      <c r="A19" s="215">
        <v>17</v>
      </c>
      <c r="B19" s="207">
        <v>1.6820000410079956</v>
      </c>
      <c r="C19" s="207">
        <v>1.9240000247955322</v>
      </c>
      <c r="D19" s="207">
        <v>2.071000099182129</v>
      </c>
      <c r="E19" s="207">
        <v>2.197000026702881</v>
      </c>
      <c r="F19" s="207">
        <v>2.197000026702881</v>
      </c>
      <c r="G19" s="207">
        <v>2.1760001182556152</v>
      </c>
      <c r="H19" s="207">
        <v>2.9749999046325684</v>
      </c>
      <c r="I19" s="207">
        <v>3.3010001182556152</v>
      </c>
      <c r="J19" s="207">
        <v>4.006999969482422</v>
      </c>
      <c r="K19" s="207">
        <v>4.480000019073486</v>
      </c>
      <c r="L19" s="207">
        <v>4.890999794006348</v>
      </c>
      <c r="M19" s="207">
        <v>5.922999858856201</v>
      </c>
      <c r="N19" s="207">
        <v>5.511000156402588</v>
      </c>
      <c r="O19" s="207">
        <v>4.10099983215332</v>
      </c>
      <c r="P19" s="207">
        <v>3.8380000591278076</v>
      </c>
      <c r="Q19" s="207">
        <v>2.9539999961853027</v>
      </c>
      <c r="R19" s="207">
        <v>1.5240000486373901</v>
      </c>
      <c r="S19" s="207">
        <v>0.03099999949336052</v>
      </c>
      <c r="T19" s="207">
        <v>-0.5249999761581421</v>
      </c>
      <c r="U19" s="207">
        <v>-0.9039999842643738</v>
      </c>
      <c r="V19" s="207">
        <v>-1.5440000295639038</v>
      </c>
      <c r="W19" s="207">
        <v>-2.0799999237060547</v>
      </c>
      <c r="X19" s="207">
        <v>-2.0380001068115234</v>
      </c>
      <c r="Y19" s="207">
        <v>-2.940999984741211</v>
      </c>
      <c r="Z19" s="214">
        <f t="shared" si="0"/>
        <v>1.9062916703211765</v>
      </c>
      <c r="AA19" s="151">
        <v>6.607999801635742</v>
      </c>
      <c r="AB19" s="152" t="s">
        <v>37</v>
      </c>
      <c r="AC19" s="2">
        <v>17</v>
      </c>
      <c r="AD19" s="151">
        <v>-2.9830000400543213</v>
      </c>
      <c r="AE19" s="253" t="s">
        <v>81</v>
      </c>
      <c r="AF19" s="1"/>
    </row>
    <row r="20" spans="1:32" ht="11.25" customHeight="1">
      <c r="A20" s="215">
        <v>18</v>
      </c>
      <c r="B20" s="207">
        <v>-3.234999895095825</v>
      </c>
      <c r="C20" s="207">
        <v>-3.634000062942505</v>
      </c>
      <c r="D20" s="207">
        <v>-4.169000148773193</v>
      </c>
      <c r="E20" s="207">
        <v>-5.460000038146973</v>
      </c>
      <c r="F20" s="207">
        <v>-6.215000152587891</v>
      </c>
      <c r="G20" s="207">
        <v>-6.791999816894531</v>
      </c>
      <c r="H20" s="207">
        <v>-5.9629998207092285</v>
      </c>
      <c r="I20" s="207">
        <v>-1.156000018119812</v>
      </c>
      <c r="J20" s="207">
        <v>0.8830000162124634</v>
      </c>
      <c r="K20" s="207">
        <v>1.2300000190734863</v>
      </c>
      <c r="L20" s="207">
        <v>3.0390000343322754</v>
      </c>
      <c r="M20" s="207">
        <v>3.427999973297119</v>
      </c>
      <c r="N20" s="207">
        <v>4.763999938964844</v>
      </c>
      <c r="O20" s="207">
        <v>3.8369998931884766</v>
      </c>
      <c r="P20" s="207">
        <v>1.9759999513626099</v>
      </c>
      <c r="Q20" s="207">
        <v>1.3869999647140503</v>
      </c>
      <c r="R20" s="207">
        <v>0.49399998784065247</v>
      </c>
      <c r="S20" s="207">
        <v>-0.5360000133514404</v>
      </c>
      <c r="T20" s="207">
        <v>-0.8090000152587891</v>
      </c>
      <c r="U20" s="207">
        <v>-0.5989999771118164</v>
      </c>
      <c r="V20" s="207">
        <v>-0.9039999842643738</v>
      </c>
      <c r="W20" s="207">
        <v>-0.8299999833106995</v>
      </c>
      <c r="X20" s="207">
        <v>-1.4809999465942383</v>
      </c>
      <c r="Y20" s="207">
        <v>-0.671999990940094</v>
      </c>
      <c r="Z20" s="214">
        <f t="shared" si="0"/>
        <v>-0.8923750035464764</v>
      </c>
      <c r="AA20" s="151">
        <v>4.922999858856201</v>
      </c>
      <c r="AB20" s="152" t="s">
        <v>55</v>
      </c>
      <c r="AC20" s="2">
        <v>18</v>
      </c>
      <c r="AD20" s="151">
        <v>-6.939000129699707</v>
      </c>
      <c r="AE20" s="253" t="s">
        <v>61</v>
      </c>
      <c r="AF20" s="1"/>
    </row>
    <row r="21" spans="1:32" ht="11.25" customHeight="1">
      <c r="A21" s="215">
        <v>19</v>
      </c>
      <c r="B21" s="207">
        <v>-0.03200000151991844</v>
      </c>
      <c r="C21" s="207">
        <v>-0.010999999940395355</v>
      </c>
      <c r="D21" s="207">
        <v>0.49399998784065247</v>
      </c>
      <c r="E21" s="207">
        <v>0.5989999771118164</v>
      </c>
      <c r="F21" s="207">
        <v>0.640999972820282</v>
      </c>
      <c r="G21" s="207">
        <v>0.925000011920929</v>
      </c>
      <c r="H21" s="207">
        <v>1.9450000524520874</v>
      </c>
      <c r="I21" s="207">
        <v>2.5239999294281006</v>
      </c>
      <c r="J21" s="207">
        <v>3.428999900817871</v>
      </c>
      <c r="K21" s="207">
        <v>4.671000003814697</v>
      </c>
      <c r="L21" s="207">
        <v>6.270999908447266</v>
      </c>
      <c r="M21" s="207">
        <v>6.375999927520752</v>
      </c>
      <c r="N21" s="207">
        <v>4.88100004196167</v>
      </c>
      <c r="O21" s="207">
        <v>5.260000228881836</v>
      </c>
      <c r="P21" s="207">
        <v>5.281000137329102</v>
      </c>
      <c r="Q21" s="207">
        <v>5.1020002365112305</v>
      </c>
      <c r="R21" s="207">
        <v>4.249000072479248</v>
      </c>
      <c r="S21" s="207">
        <v>2.4179999828338623</v>
      </c>
      <c r="T21" s="207">
        <v>2.1659998893737793</v>
      </c>
      <c r="U21" s="207">
        <v>1.3240000009536743</v>
      </c>
      <c r="V21" s="207">
        <v>1.2089999914169312</v>
      </c>
      <c r="W21" s="207">
        <v>1.0509999990463257</v>
      </c>
      <c r="X21" s="207">
        <v>1.4819999933242798</v>
      </c>
      <c r="Y21" s="207">
        <v>0.9459999799728394</v>
      </c>
      <c r="Z21" s="214">
        <f t="shared" si="0"/>
        <v>2.6333750093666217</v>
      </c>
      <c r="AA21" s="151">
        <v>6.934999942779541</v>
      </c>
      <c r="AB21" s="152" t="s">
        <v>108</v>
      </c>
      <c r="AC21" s="2">
        <v>19</v>
      </c>
      <c r="AD21" s="151">
        <v>-0.777999997138977</v>
      </c>
      <c r="AE21" s="253" t="s">
        <v>109</v>
      </c>
      <c r="AF21" s="1"/>
    </row>
    <row r="22" spans="1:32" ht="11.25" customHeight="1">
      <c r="A22" s="223">
        <v>20</v>
      </c>
      <c r="B22" s="209">
        <v>0.578000009059906</v>
      </c>
      <c r="C22" s="209">
        <v>0.36800000071525574</v>
      </c>
      <c r="D22" s="209">
        <v>0.3149999976158142</v>
      </c>
      <c r="E22" s="209">
        <v>0.05299999937415123</v>
      </c>
      <c r="F22" s="209">
        <v>-0.06300000101327896</v>
      </c>
      <c r="G22" s="209">
        <v>0.3050000071525574</v>
      </c>
      <c r="H22" s="209">
        <v>0.335999995470047</v>
      </c>
      <c r="I22" s="209">
        <v>3.2920000553131104</v>
      </c>
      <c r="J22" s="209">
        <v>6.419000148773193</v>
      </c>
      <c r="K22" s="209">
        <v>6.52400016784668</v>
      </c>
      <c r="L22" s="209">
        <v>7.769999980926514</v>
      </c>
      <c r="M22" s="209">
        <v>6.9029998779296875</v>
      </c>
      <c r="N22" s="209">
        <v>6.1020002365112305</v>
      </c>
      <c r="O22" s="209">
        <v>5.091000080108643</v>
      </c>
      <c r="P22" s="209">
        <v>3.880000114440918</v>
      </c>
      <c r="Q22" s="209">
        <v>3.132999897003174</v>
      </c>
      <c r="R22" s="209">
        <v>1.934000015258789</v>
      </c>
      <c r="S22" s="209">
        <v>2.0920000076293945</v>
      </c>
      <c r="T22" s="209">
        <v>2.0390000343322754</v>
      </c>
      <c r="U22" s="209">
        <v>1.7549999952316284</v>
      </c>
      <c r="V22" s="209">
        <v>2.1449999809265137</v>
      </c>
      <c r="W22" s="209">
        <v>2.2079999446868896</v>
      </c>
      <c r="X22" s="209">
        <v>2.6389999389648438</v>
      </c>
      <c r="Y22" s="209">
        <v>2.6600000858306885</v>
      </c>
      <c r="Z22" s="224">
        <f t="shared" si="0"/>
        <v>2.853250023753693</v>
      </c>
      <c r="AA22" s="157">
        <v>8.25</v>
      </c>
      <c r="AB22" s="210" t="s">
        <v>110</v>
      </c>
      <c r="AC22" s="211">
        <v>20</v>
      </c>
      <c r="AD22" s="157">
        <v>-0.15800000727176666</v>
      </c>
      <c r="AE22" s="254" t="s">
        <v>111</v>
      </c>
      <c r="AF22" s="1"/>
    </row>
    <row r="23" spans="1:32" ht="11.25" customHeight="1">
      <c r="A23" s="215">
        <v>21</v>
      </c>
      <c r="B23" s="207">
        <v>3.0920000076293945</v>
      </c>
      <c r="C23" s="207">
        <v>3.7130000591278076</v>
      </c>
      <c r="D23" s="207">
        <v>4.0920000076293945</v>
      </c>
      <c r="E23" s="207">
        <v>3.565000057220459</v>
      </c>
      <c r="F23" s="207">
        <v>3.818000078201294</v>
      </c>
      <c r="G23" s="207">
        <v>3.9130001068115234</v>
      </c>
      <c r="H23" s="207">
        <v>3.9230000972747803</v>
      </c>
      <c r="I23" s="207">
        <v>4.4070000648498535</v>
      </c>
      <c r="J23" s="207">
        <v>5.0289998054504395</v>
      </c>
      <c r="K23" s="207">
        <v>5.849999904632568</v>
      </c>
      <c r="L23" s="207">
        <v>6.01800012588501</v>
      </c>
      <c r="M23" s="207">
        <v>6.260000228881836</v>
      </c>
      <c r="N23" s="207">
        <v>7.059999942779541</v>
      </c>
      <c r="O23" s="207">
        <v>6.4079999923706055</v>
      </c>
      <c r="P23" s="207">
        <v>6.355000019073486</v>
      </c>
      <c r="Q23" s="207">
        <v>5.848999977111816</v>
      </c>
      <c r="R23" s="207">
        <v>5.574999809265137</v>
      </c>
      <c r="S23" s="207">
        <v>4.890999794006348</v>
      </c>
      <c r="T23" s="207">
        <v>4.281000137329102</v>
      </c>
      <c r="U23" s="207">
        <v>5.290999889373779</v>
      </c>
      <c r="V23" s="207">
        <v>4.681000232696533</v>
      </c>
      <c r="W23" s="207">
        <v>5.059999942779541</v>
      </c>
      <c r="X23" s="207">
        <v>3.680999994277954</v>
      </c>
      <c r="Y23" s="207">
        <v>2.124000072479248</v>
      </c>
      <c r="Z23" s="214">
        <f t="shared" si="0"/>
        <v>4.789000014464061</v>
      </c>
      <c r="AA23" s="151">
        <v>7.170000076293945</v>
      </c>
      <c r="AB23" s="152" t="s">
        <v>112</v>
      </c>
      <c r="AC23" s="2">
        <v>21</v>
      </c>
      <c r="AD23" s="151">
        <v>1.9869999885559082</v>
      </c>
      <c r="AE23" s="253" t="s">
        <v>113</v>
      </c>
      <c r="AF23" s="1"/>
    </row>
    <row r="24" spans="1:32" ht="11.25" customHeight="1">
      <c r="A24" s="215">
        <v>22</v>
      </c>
      <c r="B24" s="207">
        <v>0.9769999980926514</v>
      </c>
      <c r="C24" s="207">
        <v>0.6729999780654907</v>
      </c>
      <c r="D24" s="207">
        <v>1.093000054359436</v>
      </c>
      <c r="E24" s="207">
        <v>0.5460000038146973</v>
      </c>
      <c r="F24" s="207">
        <v>0.20000000298023224</v>
      </c>
      <c r="G24" s="207">
        <v>1.5880000591278076</v>
      </c>
      <c r="H24" s="207">
        <v>2.134000062942505</v>
      </c>
      <c r="I24" s="207">
        <v>3.9649999141693115</v>
      </c>
      <c r="J24" s="207">
        <v>6.545000076293945</v>
      </c>
      <c r="K24" s="207">
        <v>6.9770002365112305</v>
      </c>
      <c r="L24" s="207">
        <v>8.029999732971191</v>
      </c>
      <c r="M24" s="207">
        <v>7.920000076293945</v>
      </c>
      <c r="N24" s="207">
        <v>9.4399995803833</v>
      </c>
      <c r="O24" s="207">
        <v>10.739999771118164</v>
      </c>
      <c r="P24" s="207">
        <v>9.859999656677246</v>
      </c>
      <c r="Q24" s="207">
        <v>9.069999694824219</v>
      </c>
      <c r="R24" s="207">
        <v>7.460000038146973</v>
      </c>
      <c r="S24" s="207">
        <v>5.5</v>
      </c>
      <c r="T24" s="207">
        <v>4.552999973297119</v>
      </c>
      <c r="U24" s="207">
        <v>4.815999984741211</v>
      </c>
      <c r="V24" s="207">
        <v>5.131999969482422</v>
      </c>
      <c r="W24" s="207">
        <v>4.552999973297119</v>
      </c>
      <c r="X24" s="207">
        <v>5.122000217437744</v>
      </c>
      <c r="Y24" s="207">
        <v>6.090000152587891</v>
      </c>
      <c r="Z24" s="214">
        <f t="shared" si="0"/>
        <v>5.1243333003173275</v>
      </c>
      <c r="AA24" s="151">
        <v>11.1899995803833</v>
      </c>
      <c r="AB24" s="152" t="s">
        <v>114</v>
      </c>
      <c r="AC24" s="2">
        <v>22</v>
      </c>
      <c r="AD24" s="151">
        <v>0.020999999716877937</v>
      </c>
      <c r="AE24" s="253" t="s">
        <v>115</v>
      </c>
      <c r="AF24" s="1"/>
    </row>
    <row r="25" spans="1:32" ht="11.25" customHeight="1">
      <c r="A25" s="215">
        <v>23</v>
      </c>
      <c r="B25" s="207">
        <v>5.8480000495910645</v>
      </c>
      <c r="C25" s="207">
        <v>6.175000190734863</v>
      </c>
      <c r="D25" s="207">
        <v>6.059000015258789</v>
      </c>
      <c r="E25" s="207">
        <v>5.363999843597412</v>
      </c>
      <c r="F25" s="207">
        <v>4.480000019073486</v>
      </c>
      <c r="G25" s="207">
        <v>5.258999824523926</v>
      </c>
      <c r="H25" s="207">
        <v>5.521999835968018</v>
      </c>
      <c r="I25" s="207">
        <v>8.579999923706055</v>
      </c>
      <c r="J25" s="207">
        <v>11.300000190734863</v>
      </c>
      <c r="K25" s="207">
        <v>11.4399995803833</v>
      </c>
      <c r="L25" s="207">
        <v>10.970000267028809</v>
      </c>
      <c r="M25" s="207">
        <v>10.399999618530273</v>
      </c>
      <c r="N25" s="207">
        <v>8.539999961853027</v>
      </c>
      <c r="O25" s="207">
        <v>7.099999904632568</v>
      </c>
      <c r="P25" s="207">
        <v>5.941999912261963</v>
      </c>
      <c r="Q25" s="207">
        <v>5.836999893188477</v>
      </c>
      <c r="R25" s="207">
        <v>5.015999794006348</v>
      </c>
      <c r="S25" s="207">
        <v>4.994999885559082</v>
      </c>
      <c r="T25" s="207">
        <v>4.815999984741211</v>
      </c>
      <c r="U25" s="207">
        <v>4.468999862670898</v>
      </c>
      <c r="V25" s="207">
        <v>3.984999895095825</v>
      </c>
      <c r="W25" s="207">
        <v>3.3959999084472656</v>
      </c>
      <c r="X25" s="207">
        <v>3.0490000247955322</v>
      </c>
      <c r="Y25" s="207">
        <v>2.6070001125335693</v>
      </c>
      <c r="Z25" s="214">
        <f t="shared" si="0"/>
        <v>6.29787493745486</v>
      </c>
      <c r="AA25" s="151">
        <v>11.890000343322754</v>
      </c>
      <c r="AB25" s="152" t="s">
        <v>116</v>
      </c>
      <c r="AC25" s="2">
        <v>23</v>
      </c>
      <c r="AD25" s="151">
        <v>2.553999900817871</v>
      </c>
      <c r="AE25" s="253" t="s">
        <v>81</v>
      </c>
      <c r="AF25" s="1"/>
    </row>
    <row r="26" spans="1:32" ht="11.25" customHeight="1">
      <c r="A26" s="215">
        <v>24</v>
      </c>
      <c r="B26" s="207">
        <v>2.249000072479248</v>
      </c>
      <c r="C26" s="207">
        <v>2.0810000896453857</v>
      </c>
      <c r="D26" s="207">
        <v>1.934000015258789</v>
      </c>
      <c r="E26" s="207">
        <v>1.934000015258789</v>
      </c>
      <c r="F26" s="207">
        <v>1.8819999694824219</v>
      </c>
      <c r="G26" s="207">
        <v>1.7660000324249268</v>
      </c>
      <c r="H26" s="207">
        <v>1.8289999961853027</v>
      </c>
      <c r="I26" s="207">
        <v>1.8179999589920044</v>
      </c>
      <c r="J26" s="207">
        <v>2.0920000076293945</v>
      </c>
      <c r="K26" s="207">
        <v>2.0290000438690186</v>
      </c>
      <c r="L26" s="207">
        <v>2.438999891281128</v>
      </c>
      <c r="M26" s="207">
        <v>2.5339999198913574</v>
      </c>
      <c r="N26" s="207">
        <v>2.5969998836517334</v>
      </c>
      <c r="O26" s="207">
        <v>2.859999895095825</v>
      </c>
      <c r="P26" s="207">
        <v>2.7330000400543213</v>
      </c>
      <c r="Q26" s="207">
        <v>2.5339999198913574</v>
      </c>
      <c r="R26" s="207">
        <v>2.4489998817443848</v>
      </c>
      <c r="S26" s="207">
        <v>2.1440000534057617</v>
      </c>
      <c r="T26" s="207">
        <v>2.0290000438690186</v>
      </c>
      <c r="U26" s="207">
        <v>1.7970000505447388</v>
      </c>
      <c r="V26" s="207">
        <v>2.071000099182129</v>
      </c>
      <c r="W26" s="207">
        <v>2.302000045776367</v>
      </c>
      <c r="X26" s="207">
        <v>2.187000036239624</v>
      </c>
      <c r="Y26" s="207">
        <v>1.965999960899353</v>
      </c>
      <c r="Z26" s="214">
        <f t="shared" si="0"/>
        <v>2.1773333301146827</v>
      </c>
      <c r="AA26" s="151">
        <v>3.1649999618530273</v>
      </c>
      <c r="AB26" s="152" t="s">
        <v>117</v>
      </c>
      <c r="AC26" s="2">
        <v>24</v>
      </c>
      <c r="AD26" s="151">
        <v>1.6920000314712524</v>
      </c>
      <c r="AE26" s="253" t="s">
        <v>118</v>
      </c>
      <c r="AF26" s="1"/>
    </row>
    <row r="27" spans="1:32" ht="11.25" customHeight="1">
      <c r="A27" s="215">
        <v>25</v>
      </c>
      <c r="B27" s="207">
        <v>0.640999972820282</v>
      </c>
      <c r="C27" s="207">
        <v>-0.23100000619888306</v>
      </c>
      <c r="D27" s="207">
        <v>-0.36800000071525574</v>
      </c>
      <c r="E27" s="207">
        <v>-0.4519999921321869</v>
      </c>
      <c r="F27" s="207">
        <v>-0.5989999771118164</v>
      </c>
      <c r="G27" s="207">
        <v>-0.7670000195503235</v>
      </c>
      <c r="H27" s="207">
        <v>-0.20999999344348907</v>
      </c>
      <c r="I27" s="207">
        <v>4.691999912261963</v>
      </c>
      <c r="J27" s="207">
        <v>5.659999847412109</v>
      </c>
      <c r="K27" s="207">
        <v>6.418000221252441</v>
      </c>
      <c r="L27" s="207">
        <v>6.690999984741211</v>
      </c>
      <c r="M27" s="207">
        <v>6.669000148773193</v>
      </c>
      <c r="N27" s="207">
        <v>6.468999862670898</v>
      </c>
      <c r="O27" s="207">
        <v>6.309000015258789</v>
      </c>
      <c r="P27" s="207">
        <v>4.867000102996826</v>
      </c>
      <c r="Q27" s="207">
        <v>4.668000221252441</v>
      </c>
      <c r="R27" s="207">
        <v>3.9000000953674316</v>
      </c>
      <c r="S27" s="207">
        <v>3.5320000648498535</v>
      </c>
      <c r="T27" s="207">
        <v>3.236999988555908</v>
      </c>
      <c r="U27" s="207">
        <v>2.249000072479248</v>
      </c>
      <c r="V27" s="207">
        <v>1.5870000123977661</v>
      </c>
      <c r="W27" s="207">
        <v>1.0820000171661377</v>
      </c>
      <c r="X27" s="207">
        <v>0.36800000071525574</v>
      </c>
      <c r="Y27" s="207">
        <v>0.9039999842643738</v>
      </c>
      <c r="Z27" s="214">
        <f t="shared" si="0"/>
        <v>2.804833355670174</v>
      </c>
      <c r="AA27" s="151">
        <v>7.369999885559082</v>
      </c>
      <c r="AB27" s="152" t="s">
        <v>119</v>
      </c>
      <c r="AC27" s="2">
        <v>25</v>
      </c>
      <c r="AD27" s="151">
        <v>-0.9769999980926514</v>
      </c>
      <c r="AE27" s="253" t="s">
        <v>120</v>
      </c>
      <c r="AF27" s="1"/>
    </row>
    <row r="28" spans="1:32" ht="11.25" customHeight="1">
      <c r="A28" s="215">
        <v>26</v>
      </c>
      <c r="B28" s="207">
        <v>0.1679999977350235</v>
      </c>
      <c r="C28" s="207">
        <v>0.578000009059906</v>
      </c>
      <c r="D28" s="207">
        <v>1.125</v>
      </c>
      <c r="E28" s="207">
        <v>1.9450000524520874</v>
      </c>
      <c r="F28" s="207">
        <v>2.74399995803833</v>
      </c>
      <c r="G28" s="207">
        <v>3.890000104904175</v>
      </c>
      <c r="H28" s="207">
        <v>4.28000020980835</v>
      </c>
      <c r="I28" s="207">
        <v>6.122000217437744</v>
      </c>
      <c r="J28" s="207">
        <v>6.5329999923706055</v>
      </c>
      <c r="K28" s="207">
        <v>6.090000152587891</v>
      </c>
      <c r="L28" s="207">
        <v>7.789999961853027</v>
      </c>
      <c r="M28" s="207">
        <v>8.09000015258789</v>
      </c>
      <c r="N28" s="207">
        <v>8.59000015258789</v>
      </c>
      <c r="O28" s="207">
        <v>9.399999618530273</v>
      </c>
      <c r="P28" s="207">
        <v>9.619999885559082</v>
      </c>
      <c r="Q28" s="207">
        <v>9.930000305175781</v>
      </c>
      <c r="R28" s="207">
        <v>10.720000267028809</v>
      </c>
      <c r="S28" s="207">
        <v>10.020000457763672</v>
      </c>
      <c r="T28" s="207">
        <v>10.649999618530273</v>
      </c>
      <c r="U28" s="207">
        <v>11.119999885559082</v>
      </c>
      <c r="V28" s="207">
        <v>10.6899995803833</v>
      </c>
      <c r="W28" s="207">
        <v>9.460000038146973</v>
      </c>
      <c r="X28" s="207">
        <v>9.619999885559082</v>
      </c>
      <c r="Y28" s="207">
        <v>9.319999694824219</v>
      </c>
      <c r="Z28" s="214">
        <f t="shared" si="0"/>
        <v>7.0206250082701445</v>
      </c>
      <c r="AA28" s="151">
        <v>11.25</v>
      </c>
      <c r="AB28" s="152" t="s">
        <v>42</v>
      </c>
      <c r="AC28" s="2">
        <v>26</v>
      </c>
      <c r="AD28" s="151">
        <v>0.0949999988079071</v>
      </c>
      <c r="AE28" s="253" t="s">
        <v>121</v>
      </c>
      <c r="AF28" s="1"/>
    </row>
    <row r="29" spans="1:32" ht="11.25" customHeight="1">
      <c r="A29" s="215">
        <v>27</v>
      </c>
      <c r="B29" s="207">
        <v>8.9399995803833</v>
      </c>
      <c r="C29" s="207">
        <v>7.260000228881836</v>
      </c>
      <c r="D29" s="207">
        <v>5.86899995803833</v>
      </c>
      <c r="E29" s="207">
        <v>5.184000015258789</v>
      </c>
      <c r="F29" s="207">
        <v>4.804999828338623</v>
      </c>
      <c r="G29" s="207">
        <v>4.173999786376953</v>
      </c>
      <c r="H29" s="207">
        <v>3.9110000133514404</v>
      </c>
      <c r="I29" s="207">
        <v>4.300000190734863</v>
      </c>
      <c r="J29" s="207">
        <v>4.458000183105469</v>
      </c>
      <c r="K29" s="207">
        <v>4.678999900817871</v>
      </c>
      <c r="L29" s="207">
        <v>4.9629998207092285</v>
      </c>
      <c r="M29" s="207">
        <v>5.985000133514404</v>
      </c>
      <c r="N29" s="207">
        <v>6.511000156402588</v>
      </c>
      <c r="O29" s="207">
        <v>6.63700008392334</v>
      </c>
      <c r="P29" s="207">
        <v>6.205999851226807</v>
      </c>
      <c r="Q29" s="207">
        <v>5.584000110626221</v>
      </c>
      <c r="R29" s="207">
        <v>3.8269999027252197</v>
      </c>
      <c r="S29" s="207">
        <v>2.0179998874664307</v>
      </c>
      <c r="T29" s="207">
        <v>1.3769999742507935</v>
      </c>
      <c r="U29" s="207">
        <v>0.9459999799728394</v>
      </c>
      <c r="V29" s="207">
        <v>0.8510000109672546</v>
      </c>
      <c r="W29" s="207">
        <v>0.3050000071525574</v>
      </c>
      <c r="X29" s="207">
        <v>-0.34700000286102295</v>
      </c>
      <c r="Y29" s="207">
        <v>-1.6069999933242798</v>
      </c>
      <c r="Z29" s="214">
        <f t="shared" si="0"/>
        <v>4.03483331700166</v>
      </c>
      <c r="AA29" s="151">
        <v>9.449999809265137</v>
      </c>
      <c r="AB29" s="152" t="s">
        <v>122</v>
      </c>
      <c r="AC29" s="2">
        <v>27</v>
      </c>
      <c r="AD29" s="151">
        <v>-1.7009999752044678</v>
      </c>
      <c r="AE29" s="253" t="s">
        <v>123</v>
      </c>
      <c r="AF29" s="1"/>
    </row>
    <row r="30" spans="1:32" ht="11.25" customHeight="1">
      <c r="A30" s="215">
        <v>28</v>
      </c>
      <c r="B30" s="207">
        <v>-1.6380000114440918</v>
      </c>
      <c r="C30" s="207">
        <v>-2.2679998874664307</v>
      </c>
      <c r="D30" s="207">
        <v>-1.7120000123977661</v>
      </c>
      <c r="E30" s="207">
        <v>-1.7330000400543213</v>
      </c>
      <c r="F30" s="207">
        <v>-1.534000039100647</v>
      </c>
      <c r="G30" s="207">
        <v>-0.8510000109672546</v>
      </c>
      <c r="H30" s="207">
        <v>-0.8510000109672546</v>
      </c>
      <c r="I30" s="207">
        <v>-0.10499999672174454</v>
      </c>
      <c r="J30" s="207">
        <v>0.6309999823570251</v>
      </c>
      <c r="K30" s="207">
        <v>1.3350000381469727</v>
      </c>
      <c r="L30" s="207">
        <v>1.2400000095367432</v>
      </c>
      <c r="M30" s="207">
        <v>2.122999906539917</v>
      </c>
      <c r="N30" s="207">
        <v>1.628999948501587</v>
      </c>
      <c r="O30" s="207">
        <v>1.8079999685287476</v>
      </c>
      <c r="P30" s="207">
        <v>1.3559999465942383</v>
      </c>
      <c r="Q30" s="207">
        <v>1.5449999570846558</v>
      </c>
      <c r="R30" s="207">
        <v>1.5870000123977661</v>
      </c>
      <c r="S30" s="207">
        <v>1.5449999570846558</v>
      </c>
      <c r="T30" s="207">
        <v>1.5449999570846558</v>
      </c>
      <c r="U30" s="207">
        <v>1.628999948501587</v>
      </c>
      <c r="V30" s="207">
        <v>1.4819999933242798</v>
      </c>
      <c r="W30" s="207">
        <v>1.7239999771118164</v>
      </c>
      <c r="X30" s="207">
        <v>1.840000033378601</v>
      </c>
      <c r="Y30" s="207">
        <v>1.819000005722046</v>
      </c>
      <c r="Z30" s="214">
        <f t="shared" si="0"/>
        <v>0.5894166513656577</v>
      </c>
      <c r="AA30" s="151">
        <v>2.4600000381469727</v>
      </c>
      <c r="AB30" s="152" t="s">
        <v>124</v>
      </c>
      <c r="AC30" s="2">
        <v>28</v>
      </c>
      <c r="AD30" s="151">
        <v>-2.2679998874664307</v>
      </c>
      <c r="AE30" s="253" t="s">
        <v>125</v>
      </c>
      <c r="AF30" s="1"/>
    </row>
    <row r="31" spans="1:32" ht="11.25" customHeight="1">
      <c r="A31" s="215">
        <v>29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14"/>
      <c r="AA31" s="151"/>
      <c r="AB31" s="152"/>
      <c r="AC31" s="2"/>
      <c r="AD31" s="151"/>
      <c r="AE31" s="253"/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68</v>
      </c>
      <c r="B34" s="217">
        <f aca="true" t="shared" si="1" ref="B34:Q34">AVERAGE(B3:B33)</f>
        <v>0.27625000703015495</v>
      </c>
      <c r="C34" s="217">
        <f t="shared" si="1"/>
        <v>0.04953574508960758</v>
      </c>
      <c r="D34" s="217">
        <f t="shared" si="1"/>
        <v>-0.0813571395618575</v>
      </c>
      <c r="E34" s="217">
        <f t="shared" si="1"/>
        <v>-0.21146427853299038</v>
      </c>
      <c r="F34" s="217">
        <f t="shared" si="1"/>
        <v>-0.40860715934208464</v>
      </c>
      <c r="G34" s="217">
        <f t="shared" si="1"/>
        <v>-0.29564286874873297</v>
      </c>
      <c r="H34" s="217">
        <f t="shared" si="1"/>
        <v>-0.05699998938611576</v>
      </c>
      <c r="I34" s="217">
        <f t="shared" si="1"/>
        <v>2.1227500308305025</v>
      </c>
      <c r="J34" s="217">
        <f t="shared" si="1"/>
        <v>3.7808928340673447</v>
      </c>
      <c r="K34" s="217">
        <f t="shared" si="1"/>
        <v>4.734464289088335</v>
      </c>
      <c r="L34" s="217">
        <f t="shared" si="1"/>
        <v>5.453750000468323</v>
      </c>
      <c r="M34" s="217">
        <f t="shared" si="1"/>
        <v>5.588821405810969</v>
      </c>
      <c r="N34" s="217">
        <f t="shared" si="1"/>
        <v>5.370464286101716</v>
      </c>
      <c r="O34" s="217">
        <f t="shared" si="1"/>
        <v>5.039964235254696</v>
      </c>
      <c r="P34" s="217">
        <f t="shared" si="1"/>
        <v>4.425571432603257</v>
      </c>
      <c r="Q34" s="217">
        <f t="shared" si="1"/>
        <v>3.7918928829686984</v>
      </c>
      <c r="R34" s="217">
        <f>AVERAGE(R3:R33)</f>
        <v>3.004571435706956</v>
      </c>
      <c r="S34" s="217">
        <f aca="true" t="shared" si="2" ref="S34:Y34">AVERAGE(S3:S33)</f>
        <v>2.1216071422344873</v>
      </c>
      <c r="T34" s="217">
        <f t="shared" si="2"/>
        <v>1.7527499864143985</v>
      </c>
      <c r="U34" s="217">
        <f t="shared" si="2"/>
        <v>1.4341428609830993</v>
      </c>
      <c r="V34" s="217">
        <f t="shared" si="2"/>
        <v>1.1121428704687528</v>
      </c>
      <c r="W34" s="217">
        <f t="shared" si="2"/>
        <v>0.8413928598165512</v>
      </c>
      <c r="X34" s="217">
        <f t="shared" si="2"/>
        <v>0.6727500035028372</v>
      </c>
      <c r="Y34" s="217">
        <f t="shared" si="2"/>
        <v>0.460321449807712</v>
      </c>
      <c r="Z34" s="217">
        <f>AVERAGE(B3:Y33)</f>
        <v>2.1241651801115258</v>
      </c>
      <c r="AA34" s="218">
        <f>(AVERAGE(最高))</f>
        <v>6.884642853268555</v>
      </c>
      <c r="AB34" s="219"/>
      <c r="AC34" s="220"/>
      <c r="AD34" s="218">
        <f>(AVERAGE(最低))</f>
        <v>-2.03171433767836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7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20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15.710000038146973</v>
      </c>
      <c r="C46" s="3">
        <v>15</v>
      </c>
      <c r="D46" s="159" t="s">
        <v>104</v>
      </c>
      <c r="E46" s="197"/>
      <c r="F46" s="156"/>
      <c r="G46" s="157">
        <f>MIN(最低)</f>
        <v>-8.270000457763672</v>
      </c>
      <c r="H46" s="3">
        <v>4</v>
      </c>
      <c r="I46" s="255" t="s">
        <v>87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1.871000051498413</v>
      </c>
      <c r="C3" s="207">
        <v>2.0290000438690186</v>
      </c>
      <c r="D3" s="207">
        <v>1.7029999494552612</v>
      </c>
      <c r="E3" s="207">
        <v>1.7339999675750732</v>
      </c>
      <c r="F3" s="207">
        <v>1.9980000257492065</v>
      </c>
      <c r="G3" s="207">
        <v>3.2070000171661377</v>
      </c>
      <c r="H3" s="207">
        <v>3.765000104904175</v>
      </c>
      <c r="I3" s="207">
        <v>4.4070000648498535</v>
      </c>
      <c r="J3" s="207">
        <v>4.5970001220703125</v>
      </c>
      <c r="K3" s="207">
        <v>4.97599983215332</v>
      </c>
      <c r="L3" s="207">
        <v>5.7129998207092285</v>
      </c>
      <c r="M3" s="207">
        <v>6.080999851226807</v>
      </c>
      <c r="N3" s="207">
        <v>6.618000030517578</v>
      </c>
      <c r="O3" s="207">
        <v>7.260000228881836</v>
      </c>
      <c r="P3" s="207">
        <v>7.510000228881836</v>
      </c>
      <c r="Q3" s="207">
        <v>7.599999904632568</v>
      </c>
      <c r="R3" s="207">
        <v>5.670000076293945</v>
      </c>
      <c r="S3" s="207">
        <v>6.270999908447266</v>
      </c>
      <c r="T3" s="207">
        <v>5.776000022888184</v>
      </c>
      <c r="U3" s="207">
        <v>4.880000114440918</v>
      </c>
      <c r="V3" s="207">
        <v>4.5229997634887695</v>
      </c>
      <c r="W3" s="207">
        <v>4.764999866485596</v>
      </c>
      <c r="X3" s="207">
        <v>4.60699987411499</v>
      </c>
      <c r="Y3" s="207">
        <v>4.702000141143799</v>
      </c>
      <c r="Z3" s="214">
        <f aca="true" t="shared" si="0" ref="Z3:Z33">AVERAGE(B3:Y3)</f>
        <v>4.677625000476837</v>
      </c>
      <c r="AA3" s="151">
        <v>7.71999979019165</v>
      </c>
      <c r="AB3" s="152" t="s">
        <v>126</v>
      </c>
      <c r="AC3" s="2">
        <v>1</v>
      </c>
      <c r="AD3" s="151">
        <v>1.4079999923706055</v>
      </c>
      <c r="AE3" s="253" t="s">
        <v>127</v>
      </c>
      <c r="AF3" s="1"/>
    </row>
    <row r="4" spans="1:32" ht="11.25" customHeight="1">
      <c r="A4" s="215">
        <v>2</v>
      </c>
      <c r="B4" s="207">
        <v>4.585999965667725</v>
      </c>
      <c r="C4" s="207">
        <v>3.944000005722046</v>
      </c>
      <c r="D4" s="207">
        <v>3.6600000858306885</v>
      </c>
      <c r="E4" s="207">
        <v>3.1649999618530273</v>
      </c>
      <c r="F4" s="207">
        <v>2.7019999027252197</v>
      </c>
      <c r="G4" s="207">
        <v>2.1449999809265137</v>
      </c>
      <c r="H4" s="207">
        <v>2.365999937057495</v>
      </c>
      <c r="I4" s="207">
        <v>2.755000114440918</v>
      </c>
      <c r="J4" s="207">
        <v>3.0390000343322754</v>
      </c>
      <c r="K4" s="207">
        <v>3.8910000324249268</v>
      </c>
      <c r="L4" s="207">
        <v>4.732999801635742</v>
      </c>
      <c r="M4" s="207">
        <v>5.091000080108643</v>
      </c>
      <c r="N4" s="207">
        <v>5.091000080108643</v>
      </c>
      <c r="O4" s="207">
        <v>5.764999866485596</v>
      </c>
      <c r="P4" s="207">
        <v>4.9120001792907715</v>
      </c>
      <c r="Q4" s="207">
        <v>4.543000221252441</v>
      </c>
      <c r="R4" s="207">
        <v>4.144000053405762</v>
      </c>
      <c r="S4" s="208">
        <v>1.840000033378601</v>
      </c>
      <c r="T4" s="207">
        <v>1.7450000047683716</v>
      </c>
      <c r="U4" s="207">
        <v>3.111999988555908</v>
      </c>
      <c r="V4" s="207">
        <v>2.0179998874664307</v>
      </c>
      <c r="W4" s="207">
        <v>1.3660000562667847</v>
      </c>
      <c r="X4" s="207">
        <v>0.3889999985694885</v>
      </c>
      <c r="Y4" s="207">
        <v>0.25200000405311584</v>
      </c>
      <c r="Z4" s="214">
        <f t="shared" si="0"/>
        <v>3.2189166781802974</v>
      </c>
      <c r="AA4" s="151">
        <v>5.913000106811523</v>
      </c>
      <c r="AB4" s="152" t="s">
        <v>128</v>
      </c>
      <c r="AC4" s="2">
        <v>2</v>
      </c>
      <c r="AD4" s="151">
        <v>0.25200000405311584</v>
      </c>
      <c r="AE4" s="253" t="s">
        <v>81</v>
      </c>
      <c r="AF4" s="1"/>
    </row>
    <row r="5" spans="1:32" ht="11.25" customHeight="1">
      <c r="A5" s="215">
        <v>3</v>
      </c>
      <c r="B5" s="207">
        <v>0.7250000238418579</v>
      </c>
      <c r="C5" s="207">
        <v>0.2939999997615814</v>
      </c>
      <c r="D5" s="207">
        <v>0.34700000286102295</v>
      </c>
      <c r="E5" s="207">
        <v>0.5889999866485596</v>
      </c>
      <c r="F5" s="207">
        <v>0.7459999918937683</v>
      </c>
      <c r="G5" s="207">
        <v>0.7459999918937683</v>
      </c>
      <c r="H5" s="207">
        <v>0.6309999823570251</v>
      </c>
      <c r="I5" s="207">
        <v>1.8609999418258667</v>
      </c>
      <c r="J5" s="207">
        <v>2.503000020980835</v>
      </c>
      <c r="K5" s="207">
        <v>2.871000051498413</v>
      </c>
      <c r="L5" s="207">
        <v>3.0920000076293945</v>
      </c>
      <c r="M5" s="207">
        <v>3.3970000743865967</v>
      </c>
      <c r="N5" s="207">
        <v>3.618000030517578</v>
      </c>
      <c r="O5" s="207">
        <v>3.0910000801086426</v>
      </c>
      <c r="P5" s="207">
        <v>1.871000051498413</v>
      </c>
      <c r="Q5" s="207">
        <v>1.4930000305175781</v>
      </c>
      <c r="R5" s="207">
        <v>1.3140000104904175</v>
      </c>
      <c r="S5" s="207">
        <v>0.7990000247955322</v>
      </c>
      <c r="T5" s="207">
        <v>0.020999999716877937</v>
      </c>
      <c r="U5" s="207">
        <v>-0.20000000298023224</v>
      </c>
      <c r="V5" s="207">
        <v>-1.1239999532699585</v>
      </c>
      <c r="W5" s="207">
        <v>-1.659999966621399</v>
      </c>
      <c r="X5" s="207">
        <v>-1.093000054359436</v>
      </c>
      <c r="Y5" s="207">
        <v>-2.321000099182129</v>
      </c>
      <c r="Z5" s="214">
        <f t="shared" si="0"/>
        <v>0.9837916761171073</v>
      </c>
      <c r="AA5" s="151">
        <v>4.97599983215332</v>
      </c>
      <c r="AB5" s="152" t="s">
        <v>129</v>
      </c>
      <c r="AC5" s="2">
        <v>3</v>
      </c>
      <c r="AD5" s="151">
        <v>-2.3320000171661377</v>
      </c>
      <c r="AE5" s="253" t="s">
        <v>81</v>
      </c>
      <c r="AF5" s="1"/>
    </row>
    <row r="6" spans="1:32" ht="11.25" customHeight="1">
      <c r="A6" s="215">
        <v>4</v>
      </c>
      <c r="B6" s="207">
        <v>-2.3010001182556152</v>
      </c>
      <c r="C6" s="207">
        <v>-1.5870000123977661</v>
      </c>
      <c r="D6" s="207">
        <v>-2.4159998893737793</v>
      </c>
      <c r="E6" s="207">
        <v>-2.8570001125335693</v>
      </c>
      <c r="F6" s="207">
        <v>-2.9100000858306885</v>
      </c>
      <c r="G6" s="207">
        <v>-3.183000087738037</v>
      </c>
      <c r="H6" s="207">
        <v>-2.0280001163482666</v>
      </c>
      <c r="I6" s="207">
        <v>0.8519999980926514</v>
      </c>
      <c r="J6" s="207">
        <v>3.259999990463257</v>
      </c>
      <c r="K6" s="207">
        <v>4.576000213623047</v>
      </c>
      <c r="L6" s="207">
        <v>3.828000068664551</v>
      </c>
      <c r="M6" s="207">
        <v>5.501999855041504</v>
      </c>
      <c r="N6" s="207">
        <v>4.448999881744385</v>
      </c>
      <c r="O6" s="207">
        <v>4.859000205993652</v>
      </c>
      <c r="P6" s="207">
        <v>4.122000217437744</v>
      </c>
      <c r="Q6" s="207">
        <v>3.490999937057495</v>
      </c>
      <c r="R6" s="207">
        <v>1.9129999876022339</v>
      </c>
      <c r="S6" s="207">
        <v>-0.03200000151991844</v>
      </c>
      <c r="T6" s="207">
        <v>-0.9350000023841858</v>
      </c>
      <c r="U6" s="207">
        <v>-1.1660000085830688</v>
      </c>
      <c r="V6" s="207">
        <v>-1.2920000553131104</v>
      </c>
      <c r="W6" s="207">
        <v>-1.3660000562667847</v>
      </c>
      <c r="X6" s="207">
        <v>-1.565000057220459</v>
      </c>
      <c r="Y6" s="207">
        <v>-1.5019999742507935</v>
      </c>
      <c r="Z6" s="214">
        <f t="shared" si="0"/>
        <v>0.4879999907376866</v>
      </c>
      <c r="AA6" s="151">
        <v>5.97599983215332</v>
      </c>
      <c r="AB6" s="152" t="s">
        <v>130</v>
      </c>
      <c r="AC6" s="2">
        <v>4</v>
      </c>
      <c r="AD6" s="151">
        <v>-3.2769999504089355</v>
      </c>
      <c r="AE6" s="253" t="s">
        <v>131</v>
      </c>
      <c r="AF6" s="1"/>
    </row>
    <row r="7" spans="1:32" ht="11.25" customHeight="1">
      <c r="A7" s="215">
        <v>5</v>
      </c>
      <c r="B7" s="207">
        <v>-1.5759999752044678</v>
      </c>
      <c r="C7" s="207">
        <v>-0.3569999933242798</v>
      </c>
      <c r="D7" s="207">
        <v>0.49399998784065247</v>
      </c>
      <c r="E7" s="207">
        <v>0.7670000195503235</v>
      </c>
      <c r="F7" s="207">
        <v>0.6200000047683716</v>
      </c>
      <c r="G7" s="207">
        <v>-0.3149999976158142</v>
      </c>
      <c r="H7" s="207">
        <v>0.39899998903274536</v>
      </c>
      <c r="I7" s="207">
        <v>3.565999984741211</v>
      </c>
      <c r="J7" s="207">
        <v>7.550000190734863</v>
      </c>
      <c r="K7" s="207">
        <v>7.869999885559082</v>
      </c>
      <c r="L7" s="207">
        <v>8.170000076293945</v>
      </c>
      <c r="M7" s="207">
        <v>8.699999809265137</v>
      </c>
      <c r="N7" s="207">
        <v>8.970000267028809</v>
      </c>
      <c r="O7" s="207">
        <v>9.149999618530273</v>
      </c>
      <c r="P7" s="207">
        <v>8.260000228881836</v>
      </c>
      <c r="Q7" s="207">
        <v>7.510000228881836</v>
      </c>
      <c r="R7" s="207">
        <v>5.36299991607666</v>
      </c>
      <c r="S7" s="207">
        <v>3.563999891281128</v>
      </c>
      <c r="T7" s="207">
        <v>2.5959999561309814</v>
      </c>
      <c r="U7" s="207">
        <v>2.690999984741211</v>
      </c>
      <c r="V7" s="207">
        <v>2.302000045776367</v>
      </c>
      <c r="W7" s="207">
        <v>1.8179999589920044</v>
      </c>
      <c r="X7" s="207">
        <v>1.5770000219345093</v>
      </c>
      <c r="Y7" s="207">
        <v>1.093000054359436</v>
      </c>
      <c r="Z7" s="214">
        <f t="shared" si="0"/>
        <v>3.7825833397607007</v>
      </c>
      <c r="AA7" s="151">
        <v>9.699999809265137</v>
      </c>
      <c r="AB7" s="152" t="s">
        <v>132</v>
      </c>
      <c r="AC7" s="2">
        <v>5</v>
      </c>
      <c r="AD7" s="151">
        <v>-1.6490000486373901</v>
      </c>
      <c r="AE7" s="253" t="s">
        <v>133</v>
      </c>
      <c r="AF7" s="1"/>
    </row>
    <row r="8" spans="1:32" ht="11.25" customHeight="1">
      <c r="A8" s="215">
        <v>6</v>
      </c>
      <c r="B8" s="207">
        <v>0.6729999780654907</v>
      </c>
      <c r="C8" s="207">
        <v>1.1039999723434448</v>
      </c>
      <c r="D8" s="207">
        <v>0.6830000281333923</v>
      </c>
      <c r="E8" s="207">
        <v>3.51200008392334</v>
      </c>
      <c r="F8" s="207">
        <v>3.3329999446868896</v>
      </c>
      <c r="G8" s="207">
        <v>4.132999897003174</v>
      </c>
      <c r="H8" s="207">
        <v>6.323999881744385</v>
      </c>
      <c r="I8" s="207">
        <v>7.75</v>
      </c>
      <c r="J8" s="207">
        <v>9.430000305175781</v>
      </c>
      <c r="K8" s="207">
        <v>10.100000381469727</v>
      </c>
      <c r="L8" s="207">
        <v>10.119999885559082</v>
      </c>
      <c r="M8" s="207">
        <v>10.270000457763672</v>
      </c>
      <c r="N8" s="207">
        <v>11.489999771118164</v>
      </c>
      <c r="O8" s="207">
        <v>12.59000015258789</v>
      </c>
      <c r="P8" s="207">
        <v>11.930000305175781</v>
      </c>
      <c r="Q8" s="207">
        <v>11.579999923706055</v>
      </c>
      <c r="R8" s="207">
        <v>9.609999656677246</v>
      </c>
      <c r="S8" s="207">
        <v>7.760000228881836</v>
      </c>
      <c r="T8" s="207">
        <v>8.039999961853027</v>
      </c>
      <c r="U8" s="207">
        <v>8.09000015258789</v>
      </c>
      <c r="V8" s="207">
        <v>8.0600004196167</v>
      </c>
      <c r="W8" s="207">
        <v>6.985000133514404</v>
      </c>
      <c r="X8" s="207">
        <v>6.2270002365112305</v>
      </c>
      <c r="Y8" s="207">
        <v>5.436999797821045</v>
      </c>
      <c r="Z8" s="214">
        <f t="shared" si="0"/>
        <v>7.301291731496652</v>
      </c>
      <c r="AA8" s="151">
        <v>12.6899995803833</v>
      </c>
      <c r="AB8" s="152" t="s">
        <v>134</v>
      </c>
      <c r="AC8" s="2">
        <v>6</v>
      </c>
      <c r="AD8" s="151">
        <v>0.5680000185966492</v>
      </c>
      <c r="AE8" s="253" t="s">
        <v>135</v>
      </c>
      <c r="AF8" s="1"/>
    </row>
    <row r="9" spans="1:32" ht="11.25" customHeight="1">
      <c r="A9" s="215">
        <v>7</v>
      </c>
      <c r="B9" s="207">
        <v>4.626999855041504</v>
      </c>
      <c r="C9" s="207">
        <v>4.953000068664551</v>
      </c>
      <c r="D9" s="207">
        <v>5.068999767303467</v>
      </c>
      <c r="E9" s="207">
        <v>4.438000202178955</v>
      </c>
      <c r="F9" s="207">
        <v>4.0269999504089355</v>
      </c>
      <c r="G9" s="207">
        <v>3.6700000762939453</v>
      </c>
      <c r="H9" s="207">
        <v>2.8389999866485596</v>
      </c>
      <c r="I9" s="207">
        <v>2.302000045776367</v>
      </c>
      <c r="J9" s="207">
        <v>2.7119998931884766</v>
      </c>
      <c r="K9" s="207">
        <v>4.111000061035156</v>
      </c>
      <c r="L9" s="207">
        <v>4.910999774932861</v>
      </c>
      <c r="M9" s="207">
        <v>5.795000076293945</v>
      </c>
      <c r="N9" s="207">
        <v>5.901000022888184</v>
      </c>
      <c r="O9" s="207">
        <v>6.14300012588501</v>
      </c>
      <c r="P9" s="207">
        <v>5.73199987411499</v>
      </c>
      <c r="Q9" s="207">
        <v>5.0370001792907715</v>
      </c>
      <c r="R9" s="207">
        <v>4.8480000495910645</v>
      </c>
      <c r="S9" s="207">
        <v>4.59499979019165</v>
      </c>
      <c r="T9" s="207">
        <v>4.427000045776367</v>
      </c>
      <c r="U9" s="207">
        <v>4.489999771118164</v>
      </c>
      <c r="V9" s="207">
        <v>4.710999965667725</v>
      </c>
      <c r="W9" s="207">
        <v>4.690000057220459</v>
      </c>
      <c r="X9" s="207">
        <v>3.9739999771118164</v>
      </c>
      <c r="Y9" s="207">
        <v>3.996000051498413</v>
      </c>
      <c r="Z9" s="214">
        <f t="shared" si="0"/>
        <v>4.499916652838389</v>
      </c>
      <c r="AA9" s="151">
        <v>6.701000213623047</v>
      </c>
      <c r="AB9" s="152" t="s">
        <v>136</v>
      </c>
      <c r="AC9" s="2">
        <v>7</v>
      </c>
      <c r="AD9" s="151">
        <v>2.134000062942505</v>
      </c>
      <c r="AE9" s="253" t="s">
        <v>137</v>
      </c>
      <c r="AF9" s="1"/>
    </row>
    <row r="10" spans="1:32" ht="11.25" customHeight="1">
      <c r="A10" s="215">
        <v>8</v>
      </c>
      <c r="B10" s="207">
        <v>3.9749999046325684</v>
      </c>
      <c r="C10" s="207">
        <v>4.6479997634887695</v>
      </c>
      <c r="D10" s="207">
        <v>4.6479997634887695</v>
      </c>
      <c r="E10" s="207">
        <v>4.23799991607666</v>
      </c>
      <c r="F10" s="207">
        <v>4.248000144958496</v>
      </c>
      <c r="G10" s="207">
        <v>3.86899995803833</v>
      </c>
      <c r="H10" s="207">
        <v>5.090000152587891</v>
      </c>
      <c r="I10" s="207">
        <v>7.150000095367432</v>
      </c>
      <c r="J10" s="207">
        <v>8.989999771118164</v>
      </c>
      <c r="K10" s="207">
        <v>10.869999885559082</v>
      </c>
      <c r="L10" s="207">
        <v>14.210000038146973</v>
      </c>
      <c r="M10" s="207">
        <v>14.850000381469727</v>
      </c>
      <c r="N10" s="207">
        <v>11.739999771118164</v>
      </c>
      <c r="O10" s="207">
        <v>14.260000228881836</v>
      </c>
      <c r="P10" s="207">
        <v>11.829999923706055</v>
      </c>
      <c r="Q10" s="207">
        <v>10.90999984741211</v>
      </c>
      <c r="R10" s="207">
        <v>8.970000267028809</v>
      </c>
      <c r="S10" s="207">
        <v>7.570000171661377</v>
      </c>
      <c r="T10" s="207">
        <v>6.214000225067139</v>
      </c>
      <c r="U10" s="207">
        <v>4.835999965667725</v>
      </c>
      <c r="V10" s="207">
        <v>2.638000011444092</v>
      </c>
      <c r="W10" s="207">
        <v>3.763000011444092</v>
      </c>
      <c r="X10" s="207">
        <v>3.6579999923706055</v>
      </c>
      <c r="Y10" s="207">
        <v>3.625999927520752</v>
      </c>
      <c r="Z10" s="214">
        <f t="shared" si="0"/>
        <v>7.366708338260651</v>
      </c>
      <c r="AA10" s="151">
        <v>15.59000015258789</v>
      </c>
      <c r="AB10" s="152" t="s">
        <v>138</v>
      </c>
      <c r="AC10" s="2">
        <v>8</v>
      </c>
      <c r="AD10" s="151">
        <v>2.4590001106262207</v>
      </c>
      <c r="AE10" s="253" t="s">
        <v>139</v>
      </c>
      <c r="AF10" s="1"/>
    </row>
    <row r="11" spans="1:32" ht="11.25" customHeight="1">
      <c r="A11" s="215">
        <v>9</v>
      </c>
      <c r="B11" s="207">
        <v>2.880000114440918</v>
      </c>
      <c r="C11" s="207">
        <v>2.4489998817443848</v>
      </c>
      <c r="D11" s="207">
        <v>-0.5149999856948853</v>
      </c>
      <c r="E11" s="207">
        <v>-1.3339999914169312</v>
      </c>
      <c r="F11" s="207">
        <v>-1.312999963760376</v>
      </c>
      <c r="G11" s="207">
        <v>-0.5149999856948853</v>
      </c>
      <c r="H11" s="207">
        <v>1.3559999465942383</v>
      </c>
      <c r="I11" s="207">
        <v>2.9749999046325684</v>
      </c>
      <c r="J11" s="207">
        <v>5.363999843597412</v>
      </c>
      <c r="K11" s="207">
        <v>6.131999969482422</v>
      </c>
      <c r="L11" s="207">
        <v>5.531000137329102</v>
      </c>
      <c r="M11" s="207">
        <v>5.510000228881836</v>
      </c>
      <c r="N11" s="207">
        <v>5.288000106811523</v>
      </c>
      <c r="O11" s="207">
        <v>5.245999813079834</v>
      </c>
      <c r="P11" s="207">
        <v>4.245999813079834</v>
      </c>
      <c r="Q11" s="207">
        <v>3.6459999084472656</v>
      </c>
      <c r="R11" s="207">
        <v>3.3420000076293945</v>
      </c>
      <c r="S11" s="207">
        <v>2.6589999198913574</v>
      </c>
      <c r="T11" s="207">
        <v>2.3010001182556152</v>
      </c>
      <c r="U11" s="207">
        <v>2.0490000247955322</v>
      </c>
      <c r="V11" s="207">
        <v>1.3869999647140503</v>
      </c>
      <c r="W11" s="207">
        <v>1.5240000486373901</v>
      </c>
      <c r="X11" s="207">
        <v>1.3450000286102295</v>
      </c>
      <c r="Y11" s="207">
        <v>1.0399999618530273</v>
      </c>
      <c r="Z11" s="214">
        <f t="shared" si="0"/>
        <v>2.6080416589975357</v>
      </c>
      <c r="AA11" s="151">
        <v>6.86899995803833</v>
      </c>
      <c r="AB11" s="152" t="s">
        <v>140</v>
      </c>
      <c r="AC11" s="2">
        <v>9</v>
      </c>
      <c r="AD11" s="151">
        <v>-1.4390000104904175</v>
      </c>
      <c r="AE11" s="253" t="s">
        <v>141</v>
      </c>
      <c r="AF11" s="1"/>
    </row>
    <row r="12" spans="1:32" ht="11.25" customHeight="1">
      <c r="A12" s="223">
        <v>10</v>
      </c>
      <c r="B12" s="209">
        <v>2.1440000534057617</v>
      </c>
      <c r="C12" s="209">
        <v>3.0369999408721924</v>
      </c>
      <c r="D12" s="209">
        <v>3.1740000247955322</v>
      </c>
      <c r="E12" s="209">
        <v>3.2160000801086426</v>
      </c>
      <c r="F12" s="209">
        <v>3.5420000553131104</v>
      </c>
      <c r="G12" s="209">
        <v>3.8469998836517334</v>
      </c>
      <c r="H12" s="209">
        <v>4.563000202178955</v>
      </c>
      <c r="I12" s="209">
        <v>5.089000225067139</v>
      </c>
      <c r="J12" s="209">
        <v>5.921000003814697</v>
      </c>
      <c r="K12" s="209">
        <v>6.301000118255615</v>
      </c>
      <c r="L12" s="209">
        <v>6.573999881744385</v>
      </c>
      <c r="M12" s="209">
        <v>6.585000038146973</v>
      </c>
      <c r="N12" s="209">
        <v>6.796000003814697</v>
      </c>
      <c r="O12" s="209">
        <v>7.119999885559082</v>
      </c>
      <c r="P12" s="209">
        <v>7.769999980926514</v>
      </c>
      <c r="Q12" s="209">
        <v>7.510000228881836</v>
      </c>
      <c r="R12" s="209">
        <v>7.360000133514404</v>
      </c>
      <c r="S12" s="209">
        <v>7.079999923706055</v>
      </c>
      <c r="T12" s="209">
        <v>6.784999847412109</v>
      </c>
      <c r="U12" s="209">
        <v>6.857999801635742</v>
      </c>
      <c r="V12" s="209">
        <v>6.985000133514404</v>
      </c>
      <c r="W12" s="209">
        <v>7.119999885559082</v>
      </c>
      <c r="X12" s="209">
        <v>6.973999977111816</v>
      </c>
      <c r="Y12" s="209">
        <v>7.039999961853027</v>
      </c>
      <c r="Z12" s="224">
        <f t="shared" si="0"/>
        <v>5.80795834461848</v>
      </c>
      <c r="AA12" s="157">
        <v>8.029999732971191</v>
      </c>
      <c r="AB12" s="210" t="s">
        <v>142</v>
      </c>
      <c r="AC12" s="211">
        <v>10</v>
      </c>
      <c r="AD12" s="157">
        <v>1.0299999713897705</v>
      </c>
      <c r="AE12" s="254" t="s">
        <v>143</v>
      </c>
      <c r="AF12" s="1"/>
    </row>
    <row r="13" spans="1:32" ht="11.25" customHeight="1">
      <c r="A13" s="215">
        <v>11</v>
      </c>
      <c r="B13" s="207">
        <v>6.795000076293945</v>
      </c>
      <c r="C13" s="207">
        <v>6.289999961853027</v>
      </c>
      <c r="D13" s="207">
        <v>5.026000022888184</v>
      </c>
      <c r="E13" s="207">
        <v>4.426000118255615</v>
      </c>
      <c r="F13" s="207">
        <v>4.5320000648498535</v>
      </c>
      <c r="G13" s="207">
        <v>4.9629998207092285</v>
      </c>
      <c r="H13" s="207">
        <v>6.216000080108643</v>
      </c>
      <c r="I13" s="207">
        <v>9.270000457763672</v>
      </c>
      <c r="J13" s="207">
        <v>9.90999984741211</v>
      </c>
      <c r="K13" s="207">
        <v>10.529999732971191</v>
      </c>
      <c r="L13" s="207">
        <v>12.119999885559082</v>
      </c>
      <c r="M13" s="207">
        <v>12.880000114440918</v>
      </c>
      <c r="N13" s="207">
        <v>13.130000114440918</v>
      </c>
      <c r="O13" s="207">
        <v>12.600000381469727</v>
      </c>
      <c r="P13" s="207">
        <v>12.529999732971191</v>
      </c>
      <c r="Q13" s="207">
        <v>11.65999984741211</v>
      </c>
      <c r="R13" s="207">
        <v>9.920000076293945</v>
      </c>
      <c r="S13" s="207">
        <v>7.71999979019165</v>
      </c>
      <c r="T13" s="207">
        <v>7.309999942779541</v>
      </c>
      <c r="U13" s="207">
        <v>6.855999946594238</v>
      </c>
      <c r="V13" s="207">
        <v>6.329999923706055</v>
      </c>
      <c r="W13" s="207">
        <v>6.013999938964844</v>
      </c>
      <c r="X13" s="207">
        <v>5.709000110626221</v>
      </c>
      <c r="Y13" s="207">
        <v>6.171999931335449</v>
      </c>
      <c r="Z13" s="214">
        <f t="shared" si="0"/>
        <v>8.28787499666214</v>
      </c>
      <c r="AA13" s="151">
        <v>14.119999885559082</v>
      </c>
      <c r="AB13" s="152" t="s">
        <v>144</v>
      </c>
      <c r="AC13" s="2">
        <v>11</v>
      </c>
      <c r="AD13" s="151">
        <v>4.142000198364258</v>
      </c>
      <c r="AE13" s="253" t="s">
        <v>145</v>
      </c>
      <c r="AF13" s="1"/>
    </row>
    <row r="14" spans="1:32" ht="11.25" customHeight="1">
      <c r="A14" s="215">
        <v>12</v>
      </c>
      <c r="B14" s="207">
        <v>9.020000457763672</v>
      </c>
      <c r="C14" s="207">
        <v>7.880000114440918</v>
      </c>
      <c r="D14" s="207">
        <v>8.289999961853027</v>
      </c>
      <c r="E14" s="207">
        <v>8.789999961853027</v>
      </c>
      <c r="F14" s="207">
        <v>8.3100004196167</v>
      </c>
      <c r="G14" s="207">
        <v>8.430000305175781</v>
      </c>
      <c r="H14" s="207">
        <v>9.359999656677246</v>
      </c>
      <c r="I14" s="207">
        <v>10.979999542236328</v>
      </c>
      <c r="J14" s="207">
        <v>12.229999542236328</v>
      </c>
      <c r="K14" s="207">
        <v>9.8100004196167</v>
      </c>
      <c r="L14" s="207">
        <v>8.75</v>
      </c>
      <c r="M14" s="207">
        <v>7.860000133514404</v>
      </c>
      <c r="N14" s="207">
        <v>5.192999839782715</v>
      </c>
      <c r="O14" s="207">
        <v>4.519999980926514</v>
      </c>
      <c r="P14" s="207">
        <v>4.499000072479248</v>
      </c>
      <c r="Q14" s="207">
        <v>3.0160000324249268</v>
      </c>
      <c r="R14" s="207">
        <v>2.994999885559082</v>
      </c>
      <c r="S14" s="207">
        <v>2.069999933242798</v>
      </c>
      <c r="T14" s="207">
        <v>1.2400000095367432</v>
      </c>
      <c r="U14" s="207">
        <v>0.8190000057220459</v>
      </c>
      <c r="V14" s="207">
        <v>0.1469999998807907</v>
      </c>
      <c r="W14" s="207">
        <v>-0.39899998903274536</v>
      </c>
      <c r="X14" s="207">
        <v>-0.4309999942779541</v>
      </c>
      <c r="Y14" s="207">
        <v>-0.609000027179718</v>
      </c>
      <c r="Z14" s="214">
        <f t="shared" si="0"/>
        <v>5.532083344335358</v>
      </c>
      <c r="AA14" s="151">
        <v>12.430000305175781</v>
      </c>
      <c r="AB14" s="152" t="s">
        <v>146</v>
      </c>
      <c r="AC14" s="2">
        <v>12</v>
      </c>
      <c r="AD14" s="151">
        <v>-0.6830000281333923</v>
      </c>
      <c r="AE14" s="253" t="s">
        <v>147</v>
      </c>
      <c r="AF14" s="1"/>
    </row>
    <row r="15" spans="1:32" ht="11.25" customHeight="1">
      <c r="A15" s="215">
        <v>13</v>
      </c>
      <c r="B15" s="207">
        <v>-0.6200000047683716</v>
      </c>
      <c r="C15" s="207">
        <v>-0.5569999814033508</v>
      </c>
      <c r="D15" s="207">
        <v>-0.4519999921321869</v>
      </c>
      <c r="E15" s="207">
        <v>-0.8820000290870667</v>
      </c>
      <c r="F15" s="207">
        <v>-1.565000057220459</v>
      </c>
      <c r="G15" s="207">
        <v>-1.9739999771118164</v>
      </c>
      <c r="H15" s="207">
        <v>-1.9639999866485596</v>
      </c>
      <c r="I15" s="207">
        <v>-0.23100000619888306</v>
      </c>
      <c r="J15" s="207">
        <v>1.5549999475479126</v>
      </c>
      <c r="K15" s="207">
        <v>2.553999900817871</v>
      </c>
      <c r="L15" s="207">
        <v>3.6579999923706055</v>
      </c>
      <c r="M15" s="207">
        <v>3.6579999923706055</v>
      </c>
      <c r="N15" s="207">
        <v>4.604000091552734</v>
      </c>
      <c r="O15" s="207">
        <v>5.192999839782715</v>
      </c>
      <c r="P15" s="207">
        <v>2.9210000038146973</v>
      </c>
      <c r="Q15" s="207">
        <v>2.615999937057495</v>
      </c>
      <c r="R15" s="207">
        <v>1.9119999408721924</v>
      </c>
      <c r="S15" s="207">
        <v>0.4309999942779541</v>
      </c>
      <c r="T15" s="207">
        <v>-1.2699999809265137</v>
      </c>
      <c r="U15" s="207">
        <v>-1.6269999742507935</v>
      </c>
      <c r="V15" s="207">
        <v>-2.5820000171661377</v>
      </c>
      <c r="W15" s="207">
        <v>-2.309999942779541</v>
      </c>
      <c r="X15" s="207">
        <v>-2.4570000171661377</v>
      </c>
      <c r="Y15" s="207">
        <v>-3.5369999408721924</v>
      </c>
      <c r="Z15" s="214">
        <f t="shared" si="0"/>
        <v>0.29474998886386555</v>
      </c>
      <c r="AA15" s="151">
        <v>5.951000213623047</v>
      </c>
      <c r="AB15" s="152" t="s">
        <v>148</v>
      </c>
      <c r="AC15" s="2">
        <v>13</v>
      </c>
      <c r="AD15" s="151">
        <v>-3.5480000972747803</v>
      </c>
      <c r="AE15" s="253" t="s">
        <v>81</v>
      </c>
      <c r="AF15" s="1"/>
    </row>
    <row r="16" spans="1:32" ht="11.25" customHeight="1">
      <c r="A16" s="215">
        <v>14</v>
      </c>
      <c r="B16" s="207">
        <v>-3.3910000324249268</v>
      </c>
      <c r="C16" s="207">
        <v>-2.625</v>
      </c>
      <c r="D16" s="207">
        <v>-3.318000078201294</v>
      </c>
      <c r="E16" s="207">
        <v>-2.677999973297119</v>
      </c>
      <c r="F16" s="207">
        <v>-1.9429999589920044</v>
      </c>
      <c r="G16" s="207">
        <v>-3.4019999504089355</v>
      </c>
      <c r="H16" s="207">
        <v>-1.3550000190734863</v>
      </c>
      <c r="I16" s="207">
        <v>1.2300000190734863</v>
      </c>
      <c r="J16" s="207">
        <v>3.0169999599456787</v>
      </c>
      <c r="K16" s="207">
        <v>4.59499979019165</v>
      </c>
      <c r="L16" s="207">
        <v>5.710999965667725</v>
      </c>
      <c r="M16" s="207">
        <v>6.058000087738037</v>
      </c>
      <c r="N16" s="207">
        <v>5.646999835968018</v>
      </c>
      <c r="O16" s="207">
        <v>5.2779998779296875</v>
      </c>
      <c r="P16" s="207">
        <v>3.7839999198913574</v>
      </c>
      <c r="Q16" s="207">
        <v>2.984999895095825</v>
      </c>
      <c r="R16" s="207">
        <v>1.7549999952316284</v>
      </c>
      <c r="S16" s="207">
        <v>0.5149999856948853</v>
      </c>
      <c r="T16" s="207">
        <v>-0.36800000071525574</v>
      </c>
      <c r="U16" s="207">
        <v>-1.690999984741211</v>
      </c>
      <c r="V16" s="207">
        <v>-2.1419999599456787</v>
      </c>
      <c r="W16" s="207">
        <v>-2.4779999256134033</v>
      </c>
      <c r="X16" s="207">
        <v>-3.2019999027252197</v>
      </c>
      <c r="Y16" s="207">
        <v>-3.4860000610351562</v>
      </c>
      <c r="Z16" s="214">
        <f t="shared" si="0"/>
        <v>0.353999978552262</v>
      </c>
      <c r="AA16" s="151">
        <v>7.289999961853027</v>
      </c>
      <c r="AB16" s="152" t="s">
        <v>149</v>
      </c>
      <c r="AC16" s="2">
        <v>14</v>
      </c>
      <c r="AD16" s="151">
        <v>-3.924999952316284</v>
      </c>
      <c r="AE16" s="253" t="s">
        <v>150</v>
      </c>
      <c r="AF16" s="1"/>
    </row>
    <row r="17" spans="1:32" ht="11.25" customHeight="1">
      <c r="A17" s="215">
        <v>15</v>
      </c>
      <c r="B17" s="207">
        <v>-3.9579999446868896</v>
      </c>
      <c r="C17" s="207">
        <v>-3.947000026702881</v>
      </c>
      <c r="D17" s="207">
        <v>-3.559000015258789</v>
      </c>
      <c r="E17" s="207">
        <v>-3.7899999618530273</v>
      </c>
      <c r="F17" s="207">
        <v>-3.359999895095825</v>
      </c>
      <c r="G17" s="207">
        <v>-3.244999885559082</v>
      </c>
      <c r="H17" s="207">
        <v>-0.8410000205039978</v>
      </c>
      <c r="I17" s="207">
        <v>3.0810000896453857</v>
      </c>
      <c r="J17" s="207">
        <v>5.353000164031982</v>
      </c>
      <c r="K17" s="207">
        <v>6.670000076293945</v>
      </c>
      <c r="L17" s="207">
        <v>7.989999771118164</v>
      </c>
      <c r="M17" s="207">
        <v>8.859999656677246</v>
      </c>
      <c r="N17" s="207">
        <v>9.770000457763672</v>
      </c>
      <c r="O17" s="207">
        <v>9.800000190734863</v>
      </c>
      <c r="P17" s="207">
        <v>8.920000076293945</v>
      </c>
      <c r="Q17" s="207">
        <v>7.110000133514404</v>
      </c>
      <c r="R17" s="207">
        <v>4.3520002365112305</v>
      </c>
      <c r="S17" s="207">
        <v>2.943000078201294</v>
      </c>
      <c r="T17" s="207">
        <v>2.3329999446868896</v>
      </c>
      <c r="U17" s="207">
        <v>2.0910000801086426</v>
      </c>
      <c r="V17" s="207">
        <v>2.3010001182556152</v>
      </c>
      <c r="W17" s="207">
        <v>1.6180000305175781</v>
      </c>
      <c r="X17" s="207">
        <v>2.259000062942505</v>
      </c>
      <c r="Y17" s="207">
        <v>2.490999937057495</v>
      </c>
      <c r="Z17" s="214">
        <f t="shared" si="0"/>
        <v>2.718416723112265</v>
      </c>
      <c r="AA17" s="151">
        <v>10.630000114440918</v>
      </c>
      <c r="AB17" s="152" t="s">
        <v>151</v>
      </c>
      <c r="AC17" s="2">
        <v>15</v>
      </c>
      <c r="AD17" s="151">
        <v>-4.125999927520752</v>
      </c>
      <c r="AE17" s="253" t="s">
        <v>152</v>
      </c>
      <c r="AF17" s="1"/>
    </row>
    <row r="18" spans="1:32" ht="11.25" customHeight="1">
      <c r="A18" s="215">
        <v>16</v>
      </c>
      <c r="B18" s="207">
        <v>2.690999984741211</v>
      </c>
      <c r="C18" s="207">
        <v>2.132999897003174</v>
      </c>
      <c r="D18" s="207">
        <v>1.5240000486373901</v>
      </c>
      <c r="E18" s="207">
        <v>0.9559999704360962</v>
      </c>
      <c r="F18" s="207">
        <v>0.6200000047683716</v>
      </c>
      <c r="G18" s="207">
        <v>0.5569999814033508</v>
      </c>
      <c r="H18" s="207">
        <v>2.933000087738037</v>
      </c>
      <c r="I18" s="207">
        <v>7.639999866485596</v>
      </c>
      <c r="J18" s="207">
        <v>9.649999618530273</v>
      </c>
      <c r="K18" s="207">
        <v>9.770000457763672</v>
      </c>
      <c r="L18" s="207">
        <v>10.579999923706055</v>
      </c>
      <c r="M18" s="207">
        <v>8.739999771118164</v>
      </c>
      <c r="N18" s="207">
        <v>10.729999542236328</v>
      </c>
      <c r="O18" s="207">
        <v>11.180000305175781</v>
      </c>
      <c r="P18" s="207">
        <v>10.5600004196167</v>
      </c>
      <c r="Q18" s="207">
        <v>9.010000228881836</v>
      </c>
      <c r="R18" s="207">
        <v>8.800000190734863</v>
      </c>
      <c r="S18" s="207">
        <v>8.279999732971191</v>
      </c>
      <c r="T18" s="207">
        <v>8.84000015258789</v>
      </c>
      <c r="U18" s="207">
        <v>10.59000015258789</v>
      </c>
      <c r="V18" s="207">
        <v>10.460000038146973</v>
      </c>
      <c r="W18" s="207">
        <v>9.949999809265137</v>
      </c>
      <c r="X18" s="207">
        <v>10.199999809265137</v>
      </c>
      <c r="Y18" s="207">
        <v>10.680000305175781</v>
      </c>
      <c r="Z18" s="214">
        <f t="shared" si="0"/>
        <v>7.378083345790704</v>
      </c>
      <c r="AA18" s="151">
        <v>11.539999961853027</v>
      </c>
      <c r="AB18" s="152" t="s">
        <v>153</v>
      </c>
      <c r="AC18" s="2">
        <v>16</v>
      </c>
      <c r="AD18" s="151">
        <v>0.39899998903274536</v>
      </c>
      <c r="AE18" s="253" t="s">
        <v>65</v>
      </c>
      <c r="AF18" s="1"/>
    </row>
    <row r="19" spans="1:32" ht="11.25" customHeight="1">
      <c r="A19" s="215">
        <v>17</v>
      </c>
      <c r="B19" s="207">
        <v>11.010000228881836</v>
      </c>
      <c r="C19" s="207">
        <v>10.319999694824219</v>
      </c>
      <c r="D19" s="207">
        <v>9.34000015258789</v>
      </c>
      <c r="E19" s="207">
        <v>8.09000015258789</v>
      </c>
      <c r="F19" s="207">
        <v>7.349999904632568</v>
      </c>
      <c r="G19" s="207">
        <v>6.447000026702881</v>
      </c>
      <c r="H19" s="207">
        <v>6.984000205993652</v>
      </c>
      <c r="I19" s="207">
        <v>6.110000133514404</v>
      </c>
      <c r="J19" s="207">
        <v>5.803999900817871</v>
      </c>
      <c r="K19" s="207">
        <v>5.572999954223633</v>
      </c>
      <c r="L19" s="207">
        <v>5.677999973297119</v>
      </c>
      <c r="M19" s="207">
        <v>7.53000020980835</v>
      </c>
      <c r="N19" s="207">
        <v>8.539999961853027</v>
      </c>
      <c r="O19" s="207">
        <v>9.75</v>
      </c>
      <c r="P19" s="207">
        <v>9.609999656677246</v>
      </c>
      <c r="Q19" s="207">
        <v>9.359999656677246</v>
      </c>
      <c r="R19" s="207">
        <v>8.109999656677246</v>
      </c>
      <c r="S19" s="207">
        <v>6.961999893188477</v>
      </c>
      <c r="T19" s="207">
        <v>6.561999797821045</v>
      </c>
      <c r="U19" s="207">
        <v>6.25600004196167</v>
      </c>
      <c r="V19" s="207">
        <v>6.814000129699707</v>
      </c>
      <c r="W19" s="207">
        <v>7.059999942779541</v>
      </c>
      <c r="X19" s="207">
        <v>5.929999828338623</v>
      </c>
      <c r="Y19" s="207">
        <v>4.2779998779296875</v>
      </c>
      <c r="Z19" s="214">
        <f t="shared" si="0"/>
        <v>7.477833290894826</v>
      </c>
      <c r="AA19" s="151">
        <v>11.380000114440918</v>
      </c>
      <c r="AB19" s="152" t="s">
        <v>154</v>
      </c>
      <c r="AC19" s="2">
        <v>17</v>
      </c>
      <c r="AD19" s="151">
        <v>4.099999904632568</v>
      </c>
      <c r="AE19" s="253" t="s">
        <v>155</v>
      </c>
      <c r="AF19" s="1"/>
    </row>
    <row r="20" spans="1:32" ht="11.25" customHeight="1">
      <c r="A20" s="215">
        <v>18</v>
      </c>
      <c r="B20" s="207">
        <v>3.121000051498413</v>
      </c>
      <c r="C20" s="207">
        <v>2.9739999771118164</v>
      </c>
      <c r="D20" s="207">
        <v>1.7860000133514404</v>
      </c>
      <c r="E20" s="207">
        <v>1.281999945640564</v>
      </c>
      <c r="F20" s="207">
        <v>1.3339999914169312</v>
      </c>
      <c r="G20" s="207">
        <v>0.9039999842643738</v>
      </c>
      <c r="H20" s="207">
        <v>3.0799999237060547</v>
      </c>
      <c r="I20" s="207">
        <v>8.4399995803833</v>
      </c>
      <c r="J20" s="207">
        <v>10.289999961853027</v>
      </c>
      <c r="K20" s="207">
        <v>10.569999694824219</v>
      </c>
      <c r="L20" s="207">
        <v>10.819999694824219</v>
      </c>
      <c r="M20" s="207">
        <v>10.880000114440918</v>
      </c>
      <c r="N20" s="207">
        <v>10.109999656677246</v>
      </c>
      <c r="O20" s="207">
        <v>8.75</v>
      </c>
      <c r="P20" s="207">
        <v>8.1899995803833</v>
      </c>
      <c r="Q20" s="207">
        <v>7.900000095367432</v>
      </c>
      <c r="R20" s="207">
        <v>7.760000228881836</v>
      </c>
      <c r="S20" s="207">
        <v>7.380000114440918</v>
      </c>
      <c r="T20" s="207">
        <v>6.855999946594238</v>
      </c>
      <c r="U20" s="207">
        <v>7.130000114440918</v>
      </c>
      <c r="V20" s="207">
        <v>7.699999809265137</v>
      </c>
      <c r="W20" s="207">
        <v>7.440000057220459</v>
      </c>
      <c r="X20" s="207">
        <v>7.940000057220459</v>
      </c>
      <c r="Y20" s="207">
        <v>7.590000152587891</v>
      </c>
      <c r="Z20" s="214">
        <f t="shared" si="0"/>
        <v>6.676124947766463</v>
      </c>
      <c r="AA20" s="151">
        <v>11.119999885559082</v>
      </c>
      <c r="AB20" s="152" t="s">
        <v>156</v>
      </c>
      <c r="AC20" s="2">
        <v>18</v>
      </c>
      <c r="AD20" s="151">
        <v>0.7459999918937683</v>
      </c>
      <c r="AE20" s="253" t="s">
        <v>157</v>
      </c>
      <c r="AF20" s="1"/>
    </row>
    <row r="21" spans="1:32" ht="11.25" customHeight="1">
      <c r="A21" s="215">
        <v>19</v>
      </c>
      <c r="B21" s="207">
        <v>7.489999771118164</v>
      </c>
      <c r="C21" s="207">
        <v>7.110000133514404</v>
      </c>
      <c r="D21" s="207">
        <v>8.079999923706055</v>
      </c>
      <c r="E21" s="207">
        <v>7.630000114440918</v>
      </c>
      <c r="F21" s="207">
        <v>7.389999866485596</v>
      </c>
      <c r="G21" s="207">
        <v>7</v>
      </c>
      <c r="H21" s="207">
        <v>7.570000171661377</v>
      </c>
      <c r="I21" s="207">
        <v>7.650000095367432</v>
      </c>
      <c r="J21" s="207">
        <v>9.399999618530273</v>
      </c>
      <c r="K21" s="207">
        <v>10.0600004196167</v>
      </c>
      <c r="L21" s="207">
        <v>11.6899995803833</v>
      </c>
      <c r="M21" s="207">
        <v>11.720000267028809</v>
      </c>
      <c r="N21" s="207">
        <v>11.600000381469727</v>
      </c>
      <c r="O21" s="207">
        <v>8.920000076293945</v>
      </c>
      <c r="P21" s="207">
        <v>7.980000019073486</v>
      </c>
      <c r="Q21" s="207">
        <v>5.434000015258789</v>
      </c>
      <c r="R21" s="207">
        <v>3.6989998817443848</v>
      </c>
      <c r="S21" s="207">
        <v>2.7209999561309814</v>
      </c>
      <c r="T21" s="207">
        <v>1.1239999532699585</v>
      </c>
      <c r="U21" s="207">
        <v>-0.5460000038146973</v>
      </c>
      <c r="V21" s="207">
        <v>-0.4729999899864197</v>
      </c>
      <c r="W21" s="207">
        <v>-0.5569999814033508</v>
      </c>
      <c r="X21" s="207">
        <v>0.7979999780654907</v>
      </c>
      <c r="Y21" s="207">
        <v>-1.6380000114440918</v>
      </c>
      <c r="Z21" s="214">
        <f t="shared" si="0"/>
        <v>5.910500009854634</v>
      </c>
      <c r="AA21" s="151">
        <v>12.430000305175781</v>
      </c>
      <c r="AB21" s="152" t="s">
        <v>158</v>
      </c>
      <c r="AC21" s="2">
        <v>19</v>
      </c>
      <c r="AD21" s="151">
        <v>-1.7009999752044678</v>
      </c>
      <c r="AE21" s="253" t="s">
        <v>38</v>
      </c>
      <c r="AF21" s="1"/>
    </row>
    <row r="22" spans="1:32" ht="11.25" customHeight="1">
      <c r="A22" s="223">
        <v>20</v>
      </c>
      <c r="B22" s="209">
        <v>0.1889999955892563</v>
      </c>
      <c r="C22" s="209">
        <v>-0.1889999955892563</v>
      </c>
      <c r="D22" s="209">
        <v>-0.49399998784065247</v>
      </c>
      <c r="E22" s="209">
        <v>-2.1419999599456787</v>
      </c>
      <c r="F22" s="209">
        <v>-1.878999948501587</v>
      </c>
      <c r="G22" s="209">
        <v>-0.640999972820282</v>
      </c>
      <c r="H22" s="209">
        <v>0.41999998688697815</v>
      </c>
      <c r="I22" s="209">
        <v>2.7109999656677246</v>
      </c>
      <c r="J22" s="209">
        <v>4.552000045776367</v>
      </c>
      <c r="K22" s="209">
        <v>5.604000091552734</v>
      </c>
      <c r="L22" s="209">
        <v>6.203999996185303</v>
      </c>
      <c r="M22" s="209">
        <v>7.440000057220459</v>
      </c>
      <c r="N22" s="209">
        <v>7.639999866485596</v>
      </c>
      <c r="O22" s="209">
        <v>8.479999542236328</v>
      </c>
      <c r="P22" s="209">
        <v>7.119999885559082</v>
      </c>
      <c r="Q22" s="209">
        <v>6.160999774932861</v>
      </c>
      <c r="R22" s="209">
        <v>5.507999897003174</v>
      </c>
      <c r="S22" s="209">
        <v>5.056000232696533</v>
      </c>
      <c r="T22" s="209">
        <v>3.4570000171661377</v>
      </c>
      <c r="U22" s="209">
        <v>1.944000005722046</v>
      </c>
      <c r="V22" s="209">
        <v>3.7939999103546143</v>
      </c>
      <c r="W22" s="209">
        <v>3.7950000762939453</v>
      </c>
      <c r="X22" s="209">
        <v>3.99399995803833</v>
      </c>
      <c r="Y22" s="209">
        <v>3.8889999389648438</v>
      </c>
      <c r="Z22" s="224">
        <f t="shared" si="0"/>
        <v>3.4422083074847856</v>
      </c>
      <c r="AA22" s="157">
        <v>8.880000114440918</v>
      </c>
      <c r="AB22" s="210" t="s">
        <v>159</v>
      </c>
      <c r="AC22" s="211">
        <v>20</v>
      </c>
      <c r="AD22" s="157">
        <v>-2.2149999141693115</v>
      </c>
      <c r="AE22" s="254" t="s">
        <v>160</v>
      </c>
      <c r="AF22" s="1"/>
    </row>
    <row r="23" spans="1:32" ht="11.25" customHeight="1">
      <c r="A23" s="215">
        <v>21</v>
      </c>
      <c r="B23" s="207">
        <v>3.5209999084472656</v>
      </c>
      <c r="C23" s="207">
        <v>3.447000026702881</v>
      </c>
      <c r="D23" s="207">
        <v>3.941999912261963</v>
      </c>
      <c r="E23" s="207">
        <v>3.994999885559082</v>
      </c>
      <c r="F23" s="207">
        <v>4.089000225067139</v>
      </c>
      <c r="G23" s="207">
        <v>3.941999912261963</v>
      </c>
      <c r="H23" s="207">
        <v>4.9629998207092285</v>
      </c>
      <c r="I23" s="207">
        <v>6.677999973297119</v>
      </c>
      <c r="J23" s="207">
        <v>8.720000267028809</v>
      </c>
      <c r="K23" s="207">
        <v>9.640000343322754</v>
      </c>
      <c r="L23" s="207">
        <v>11.279999732971191</v>
      </c>
      <c r="M23" s="207">
        <v>12.359999656677246</v>
      </c>
      <c r="N23" s="207">
        <v>13.710000038146973</v>
      </c>
      <c r="O23" s="207">
        <v>13.579999923706055</v>
      </c>
      <c r="P23" s="207">
        <v>13.960000038146973</v>
      </c>
      <c r="Q23" s="207">
        <v>9.289999961853027</v>
      </c>
      <c r="R23" s="207">
        <v>7.949999809265137</v>
      </c>
      <c r="S23" s="207">
        <v>6.802000045776367</v>
      </c>
      <c r="T23" s="207">
        <v>5.949999809265137</v>
      </c>
      <c r="U23" s="207">
        <v>4.708000183105469</v>
      </c>
      <c r="V23" s="207">
        <v>4.034999847412109</v>
      </c>
      <c r="W23" s="207">
        <v>4.8460001945495605</v>
      </c>
      <c r="X23" s="207">
        <v>4.76200008392334</v>
      </c>
      <c r="Y23" s="207">
        <v>1.6180000305175781</v>
      </c>
      <c r="Z23" s="214">
        <f t="shared" si="0"/>
        <v>6.991166651248932</v>
      </c>
      <c r="AA23" s="151">
        <v>14.479999542236328</v>
      </c>
      <c r="AB23" s="152" t="s">
        <v>161</v>
      </c>
      <c r="AC23" s="2">
        <v>21</v>
      </c>
      <c r="AD23" s="151">
        <v>1.4709999561309814</v>
      </c>
      <c r="AE23" s="253" t="s">
        <v>23</v>
      </c>
      <c r="AF23" s="1"/>
    </row>
    <row r="24" spans="1:32" ht="11.25" customHeight="1">
      <c r="A24" s="215">
        <v>22</v>
      </c>
      <c r="B24" s="207">
        <v>0.20000000298023224</v>
      </c>
      <c r="C24" s="207">
        <v>-0.23100000619888306</v>
      </c>
      <c r="D24" s="207">
        <v>-0.902999997138977</v>
      </c>
      <c r="E24" s="207">
        <v>-0.9240000247955322</v>
      </c>
      <c r="F24" s="207">
        <v>-0.9559999704360962</v>
      </c>
      <c r="G24" s="207">
        <v>-0.6510000228881836</v>
      </c>
      <c r="H24" s="207">
        <v>2.249000072479248</v>
      </c>
      <c r="I24" s="207">
        <v>5.803999900817871</v>
      </c>
      <c r="J24" s="207">
        <v>7.389999866485596</v>
      </c>
      <c r="K24" s="207">
        <v>9.470000267028809</v>
      </c>
      <c r="L24" s="207">
        <v>9.100000381469727</v>
      </c>
      <c r="M24" s="207">
        <v>7.880000114440918</v>
      </c>
      <c r="N24" s="207">
        <v>7.150000095367432</v>
      </c>
      <c r="O24" s="207">
        <v>6.446000099182129</v>
      </c>
      <c r="P24" s="207">
        <v>6.7820000648498535</v>
      </c>
      <c r="Q24" s="207">
        <v>6.414000034332275</v>
      </c>
      <c r="R24" s="207">
        <v>6.160999774932861</v>
      </c>
      <c r="S24" s="207">
        <v>5.256999969482422</v>
      </c>
      <c r="T24" s="207">
        <v>5.025000095367432</v>
      </c>
      <c r="U24" s="207">
        <v>4.6570000648498535</v>
      </c>
      <c r="V24" s="207">
        <v>5.109000205993652</v>
      </c>
      <c r="W24" s="207">
        <v>4.71999979019165</v>
      </c>
      <c r="X24" s="207">
        <v>5.066999912261963</v>
      </c>
      <c r="Y24" s="207">
        <v>5.329999923706055</v>
      </c>
      <c r="Z24" s="214">
        <f t="shared" si="0"/>
        <v>4.439416692281763</v>
      </c>
      <c r="AA24" s="151">
        <v>11.460000038146973</v>
      </c>
      <c r="AB24" s="152" t="s">
        <v>162</v>
      </c>
      <c r="AC24" s="2">
        <v>22</v>
      </c>
      <c r="AD24" s="151">
        <v>-1.4170000553131104</v>
      </c>
      <c r="AE24" s="253" t="s">
        <v>163</v>
      </c>
      <c r="AF24" s="1"/>
    </row>
    <row r="25" spans="1:32" ht="11.25" customHeight="1">
      <c r="A25" s="215">
        <v>23</v>
      </c>
      <c r="B25" s="207">
        <v>5.508999824523926</v>
      </c>
      <c r="C25" s="207">
        <v>5.583000183105469</v>
      </c>
      <c r="D25" s="207">
        <v>5.688000202178955</v>
      </c>
      <c r="E25" s="207">
        <v>6.540999889373779</v>
      </c>
      <c r="F25" s="207">
        <v>6.48799991607666</v>
      </c>
      <c r="G25" s="207">
        <v>6.057000160217285</v>
      </c>
      <c r="H25" s="207">
        <v>5.572000026702881</v>
      </c>
      <c r="I25" s="207">
        <v>5.982999801635742</v>
      </c>
      <c r="J25" s="207">
        <v>6.329999923706055</v>
      </c>
      <c r="K25" s="207">
        <v>6.89900016784668</v>
      </c>
      <c r="L25" s="207">
        <v>7.599999904632568</v>
      </c>
      <c r="M25" s="207">
        <v>10.619999885559082</v>
      </c>
      <c r="N25" s="207">
        <v>11.399999618530273</v>
      </c>
      <c r="O25" s="207">
        <v>10.300000190734863</v>
      </c>
      <c r="P25" s="207">
        <v>9.630000114440918</v>
      </c>
      <c r="Q25" s="207">
        <v>10.34000015258789</v>
      </c>
      <c r="R25" s="207">
        <v>7.53000020980835</v>
      </c>
      <c r="S25" s="207">
        <v>5.381999969482422</v>
      </c>
      <c r="T25" s="207">
        <v>5.02400016784668</v>
      </c>
      <c r="U25" s="207">
        <v>4.866000175476074</v>
      </c>
      <c r="V25" s="207">
        <v>4.35099983215332</v>
      </c>
      <c r="W25" s="207">
        <v>4.677000045776367</v>
      </c>
      <c r="X25" s="207">
        <v>5.6570000648498535</v>
      </c>
      <c r="Y25" s="207">
        <v>5.750999927520752</v>
      </c>
      <c r="Z25" s="214">
        <f t="shared" si="0"/>
        <v>6.824083348115285</v>
      </c>
      <c r="AA25" s="151">
        <v>11.84000015258789</v>
      </c>
      <c r="AB25" s="152" t="s">
        <v>164</v>
      </c>
      <c r="AC25" s="2">
        <v>23</v>
      </c>
      <c r="AD25" s="151">
        <v>4.0879998207092285</v>
      </c>
      <c r="AE25" s="253" t="s">
        <v>165</v>
      </c>
      <c r="AF25" s="1"/>
    </row>
    <row r="26" spans="1:32" ht="11.25" customHeight="1">
      <c r="A26" s="215">
        <v>24</v>
      </c>
      <c r="B26" s="207">
        <v>5.9720001220703125</v>
      </c>
      <c r="C26" s="207">
        <v>6.298999786376953</v>
      </c>
      <c r="D26" s="207">
        <v>6.519999980926514</v>
      </c>
      <c r="E26" s="207">
        <v>4.519999980926514</v>
      </c>
      <c r="F26" s="207">
        <v>3.36299991607666</v>
      </c>
      <c r="G26" s="207">
        <v>3.1630001068115234</v>
      </c>
      <c r="H26" s="207">
        <v>4.22599983215332</v>
      </c>
      <c r="I26" s="207">
        <v>5.677999973297119</v>
      </c>
      <c r="J26" s="207">
        <v>7.349999904632568</v>
      </c>
      <c r="K26" s="207">
        <v>8.470000267028809</v>
      </c>
      <c r="L26" s="207">
        <v>9.329999923706055</v>
      </c>
      <c r="M26" s="207">
        <v>9.819999694824219</v>
      </c>
      <c r="N26" s="207">
        <v>10.770000457763672</v>
      </c>
      <c r="O26" s="207">
        <v>11.010000228881836</v>
      </c>
      <c r="P26" s="207">
        <v>10.84000015258789</v>
      </c>
      <c r="Q26" s="207">
        <v>9.319999694824219</v>
      </c>
      <c r="R26" s="207">
        <v>8.109999656677246</v>
      </c>
      <c r="S26" s="207">
        <v>6.085999965667725</v>
      </c>
      <c r="T26" s="207">
        <v>4.708000183105469</v>
      </c>
      <c r="U26" s="207">
        <v>3.319999933242798</v>
      </c>
      <c r="V26" s="207">
        <v>2.194999933242798</v>
      </c>
      <c r="W26" s="207">
        <v>1.7330000400543213</v>
      </c>
      <c r="X26" s="207">
        <v>2.5840001106262207</v>
      </c>
      <c r="Y26" s="207">
        <v>2.562999963760376</v>
      </c>
      <c r="Z26" s="214">
        <f t="shared" si="0"/>
        <v>6.164583325386047</v>
      </c>
      <c r="AA26" s="151">
        <v>11.699999809265137</v>
      </c>
      <c r="AB26" s="152" t="s">
        <v>128</v>
      </c>
      <c r="AC26" s="2">
        <v>24</v>
      </c>
      <c r="AD26" s="151">
        <v>1.5859999656677246</v>
      </c>
      <c r="AE26" s="253" t="s">
        <v>166</v>
      </c>
      <c r="AF26" s="1"/>
    </row>
    <row r="27" spans="1:32" ht="11.25" customHeight="1">
      <c r="A27" s="215">
        <v>25</v>
      </c>
      <c r="B27" s="207">
        <v>2.121999979019165</v>
      </c>
      <c r="C27" s="207">
        <v>1.690999984741211</v>
      </c>
      <c r="D27" s="207">
        <v>0.2630000114440918</v>
      </c>
      <c r="E27" s="207">
        <v>-0.7559999823570251</v>
      </c>
      <c r="F27" s="207">
        <v>-1.0080000162124634</v>
      </c>
      <c r="G27" s="207">
        <v>-0.24199999868869781</v>
      </c>
      <c r="H27" s="207">
        <v>2.2060000896453857</v>
      </c>
      <c r="I27" s="207">
        <v>4.36299991607666</v>
      </c>
      <c r="J27" s="207">
        <v>5.929999828338623</v>
      </c>
      <c r="K27" s="207">
        <v>6.951000213623047</v>
      </c>
      <c r="L27" s="207">
        <v>7.289999961853027</v>
      </c>
      <c r="M27" s="207">
        <v>7.179999828338623</v>
      </c>
      <c r="N27" s="207">
        <v>7.940000057220459</v>
      </c>
      <c r="O27" s="207">
        <v>7.869999885559082</v>
      </c>
      <c r="P27" s="207">
        <v>7.190000057220459</v>
      </c>
      <c r="Q27" s="207">
        <v>6.4019999504089355</v>
      </c>
      <c r="R27" s="207">
        <v>5.308000087738037</v>
      </c>
      <c r="S27" s="207">
        <v>3.13100004196167</v>
      </c>
      <c r="T27" s="207">
        <v>1.9220000505447388</v>
      </c>
      <c r="U27" s="207">
        <v>1.4179999828338623</v>
      </c>
      <c r="V27" s="207">
        <v>1.659999966621399</v>
      </c>
      <c r="W27" s="207">
        <v>1.6490000486373901</v>
      </c>
      <c r="X27" s="207">
        <v>2.0269999504089355</v>
      </c>
      <c r="Y27" s="207">
        <v>2.4159998893737793</v>
      </c>
      <c r="Z27" s="214">
        <f t="shared" si="0"/>
        <v>3.5384583243479333</v>
      </c>
      <c r="AA27" s="151">
        <v>8.539999961853027</v>
      </c>
      <c r="AB27" s="152" t="s">
        <v>167</v>
      </c>
      <c r="AC27" s="2">
        <v>25</v>
      </c>
      <c r="AD27" s="151">
        <v>-1.2489999532699585</v>
      </c>
      <c r="AE27" s="253" t="s">
        <v>168</v>
      </c>
      <c r="AF27" s="1"/>
    </row>
    <row r="28" spans="1:32" ht="11.25" customHeight="1">
      <c r="A28" s="215">
        <v>26</v>
      </c>
      <c r="B28" s="207">
        <v>4.508999824523926</v>
      </c>
      <c r="C28" s="207">
        <v>4.814000129699707</v>
      </c>
      <c r="D28" s="207">
        <v>4.235000133514404</v>
      </c>
      <c r="E28" s="207">
        <v>5.341000080108643</v>
      </c>
      <c r="F28" s="207">
        <v>6.993000030517578</v>
      </c>
      <c r="G28" s="207">
        <v>7.389999866485596</v>
      </c>
      <c r="H28" s="207">
        <v>7.889999866485596</v>
      </c>
      <c r="I28" s="207">
        <v>8.029999732971191</v>
      </c>
      <c r="J28" s="207">
        <v>8.479999542236328</v>
      </c>
      <c r="K28" s="207">
        <v>9</v>
      </c>
      <c r="L28" s="207">
        <v>9.819999694824219</v>
      </c>
      <c r="M28" s="207">
        <v>10.960000038146973</v>
      </c>
      <c r="N28" s="207">
        <v>11.510000228881836</v>
      </c>
      <c r="O28" s="207">
        <v>11.84000015258789</v>
      </c>
      <c r="P28" s="207">
        <v>12.119999885559082</v>
      </c>
      <c r="Q28" s="207">
        <v>11.949999809265137</v>
      </c>
      <c r="R28" s="207">
        <v>10.470000267028809</v>
      </c>
      <c r="S28" s="207">
        <v>9.65999984741211</v>
      </c>
      <c r="T28" s="207">
        <v>8.050000190734863</v>
      </c>
      <c r="U28" s="207">
        <v>7.449999809265137</v>
      </c>
      <c r="V28" s="207">
        <v>7.010000228881836</v>
      </c>
      <c r="W28" s="207">
        <v>5.676000118255615</v>
      </c>
      <c r="X28" s="207">
        <v>5.308000087738037</v>
      </c>
      <c r="Y28" s="207">
        <v>4.919000148773193</v>
      </c>
      <c r="Z28" s="214">
        <f t="shared" si="0"/>
        <v>8.059374988079071</v>
      </c>
      <c r="AA28" s="151">
        <v>12.34000015258789</v>
      </c>
      <c r="AB28" s="152" t="s">
        <v>169</v>
      </c>
      <c r="AC28" s="2">
        <v>26</v>
      </c>
      <c r="AD28" s="151">
        <v>2.322000026702881</v>
      </c>
      <c r="AE28" s="253" t="s">
        <v>143</v>
      </c>
      <c r="AF28" s="1"/>
    </row>
    <row r="29" spans="1:32" ht="11.25" customHeight="1">
      <c r="A29" s="215">
        <v>27</v>
      </c>
      <c r="B29" s="207">
        <v>4.686999797821045</v>
      </c>
      <c r="C29" s="207">
        <v>4.35099983215332</v>
      </c>
      <c r="D29" s="207">
        <v>3.3519999980926514</v>
      </c>
      <c r="E29" s="207">
        <v>2.700000047683716</v>
      </c>
      <c r="F29" s="207">
        <v>2.805000066757202</v>
      </c>
      <c r="G29" s="207">
        <v>3.8889999389648438</v>
      </c>
      <c r="H29" s="207">
        <v>4.625</v>
      </c>
      <c r="I29" s="207">
        <v>7.46999979019165</v>
      </c>
      <c r="J29" s="207">
        <v>9.1899995803833</v>
      </c>
      <c r="K29" s="207">
        <v>9.029999732971191</v>
      </c>
      <c r="L29" s="207">
        <v>9.699999809265137</v>
      </c>
      <c r="M29" s="207">
        <v>9.619999885559082</v>
      </c>
      <c r="N29" s="207">
        <v>8.8100004196167</v>
      </c>
      <c r="O29" s="207">
        <v>8.289999961853027</v>
      </c>
      <c r="P29" s="207">
        <v>7.75</v>
      </c>
      <c r="Q29" s="207">
        <v>6.833000183105469</v>
      </c>
      <c r="R29" s="207">
        <v>6.232999801635742</v>
      </c>
      <c r="S29" s="207">
        <v>4.918000221252441</v>
      </c>
      <c r="T29" s="207">
        <v>3.319999933242798</v>
      </c>
      <c r="U29" s="207">
        <v>3.6989998817443848</v>
      </c>
      <c r="V29" s="207">
        <v>5.065999984741211</v>
      </c>
      <c r="W29" s="207">
        <v>5.5289998054504395</v>
      </c>
      <c r="X29" s="207">
        <v>5.370999813079834</v>
      </c>
      <c r="Y29" s="207">
        <v>5.96999979019165</v>
      </c>
      <c r="Z29" s="214">
        <f t="shared" si="0"/>
        <v>5.966999928156535</v>
      </c>
      <c r="AA29" s="151">
        <v>10.199999809265137</v>
      </c>
      <c r="AB29" s="152" t="s">
        <v>170</v>
      </c>
      <c r="AC29" s="2">
        <v>27</v>
      </c>
      <c r="AD29" s="151">
        <v>2.196000099182129</v>
      </c>
      <c r="AE29" s="253" t="s">
        <v>171</v>
      </c>
      <c r="AF29" s="1"/>
    </row>
    <row r="30" spans="1:32" ht="11.25" customHeight="1">
      <c r="A30" s="215">
        <v>28</v>
      </c>
      <c r="B30" s="207">
        <v>5.896999835968018</v>
      </c>
      <c r="C30" s="207">
        <v>5.466000080108643</v>
      </c>
      <c r="D30" s="207">
        <v>5.550000190734863</v>
      </c>
      <c r="E30" s="207">
        <v>6.308000087738037</v>
      </c>
      <c r="F30" s="207">
        <v>7.179999828338623</v>
      </c>
      <c r="G30" s="207">
        <v>7.590000152587891</v>
      </c>
      <c r="H30" s="207">
        <v>8.3100004196167</v>
      </c>
      <c r="I30" s="207">
        <v>9.539999961853027</v>
      </c>
      <c r="J30" s="207">
        <v>9.779999732971191</v>
      </c>
      <c r="K30" s="207">
        <v>10.359999656677246</v>
      </c>
      <c r="L30" s="207">
        <v>10.460000038146973</v>
      </c>
      <c r="M30" s="207">
        <v>10.789999961853027</v>
      </c>
      <c r="N30" s="207">
        <v>11.510000228881836</v>
      </c>
      <c r="O30" s="207">
        <v>12.899999618530273</v>
      </c>
      <c r="P30" s="207">
        <v>12.329999923706055</v>
      </c>
      <c r="Q30" s="207">
        <v>11.9399995803833</v>
      </c>
      <c r="R30" s="207">
        <v>10.770000457763672</v>
      </c>
      <c r="S30" s="207">
        <v>10.920000076293945</v>
      </c>
      <c r="T30" s="207">
        <v>10.9399995803833</v>
      </c>
      <c r="U30" s="207">
        <v>10.609999656677246</v>
      </c>
      <c r="V30" s="207">
        <v>10.220000267028809</v>
      </c>
      <c r="W30" s="207">
        <v>9.579999923706055</v>
      </c>
      <c r="X30" s="207">
        <v>9.460000038146973</v>
      </c>
      <c r="Y30" s="207">
        <v>9.520000457763672</v>
      </c>
      <c r="Z30" s="214">
        <f t="shared" si="0"/>
        <v>9.497124989827475</v>
      </c>
      <c r="AA30" s="151">
        <v>13.119999885559082</v>
      </c>
      <c r="AB30" s="152" t="s">
        <v>172</v>
      </c>
      <c r="AC30" s="2">
        <v>28</v>
      </c>
      <c r="AD30" s="151">
        <v>5.349999904632568</v>
      </c>
      <c r="AE30" s="253" t="s">
        <v>173</v>
      </c>
      <c r="AF30" s="1"/>
    </row>
    <row r="31" spans="1:32" ht="11.25" customHeight="1">
      <c r="A31" s="215">
        <v>29</v>
      </c>
      <c r="B31" s="207">
        <v>7.429999828338623</v>
      </c>
      <c r="C31" s="207">
        <v>4.265999794006348</v>
      </c>
      <c r="D31" s="207">
        <v>3.867000102996826</v>
      </c>
      <c r="E31" s="207">
        <v>3.3940000534057617</v>
      </c>
      <c r="F31" s="207">
        <v>3.184000015258789</v>
      </c>
      <c r="G31" s="207">
        <v>3.184000015258789</v>
      </c>
      <c r="H31" s="207">
        <v>3.6670000553131104</v>
      </c>
      <c r="I31" s="207">
        <v>5.4019999504089355</v>
      </c>
      <c r="J31" s="207">
        <v>7.360000133514404</v>
      </c>
      <c r="K31" s="207">
        <v>7.880000114440918</v>
      </c>
      <c r="L31" s="207">
        <v>8.229999542236328</v>
      </c>
      <c r="M31" s="207">
        <v>8.729999542236328</v>
      </c>
      <c r="N31" s="207">
        <v>8.859999656677246</v>
      </c>
      <c r="O31" s="207">
        <v>7.440000057220459</v>
      </c>
      <c r="P31" s="207">
        <v>6.538000106811523</v>
      </c>
      <c r="Q31" s="207">
        <v>4.980999946594238</v>
      </c>
      <c r="R31" s="207">
        <v>3.9709999561309814</v>
      </c>
      <c r="S31" s="207">
        <v>2.7730000019073486</v>
      </c>
      <c r="T31" s="207">
        <v>0.15700000524520874</v>
      </c>
      <c r="U31" s="207">
        <v>-0.9240000247955322</v>
      </c>
      <c r="V31" s="207">
        <v>-0.9760000109672546</v>
      </c>
      <c r="W31" s="207">
        <v>-1.6059999465942383</v>
      </c>
      <c r="X31" s="207">
        <v>-1.8680000305175781</v>
      </c>
      <c r="Y31" s="207">
        <v>-2.0360000133514404</v>
      </c>
      <c r="Z31" s="214">
        <f t="shared" si="0"/>
        <v>3.912666618824005</v>
      </c>
      <c r="AA31" s="151">
        <v>9.680000305175781</v>
      </c>
      <c r="AB31" s="152" t="s">
        <v>174</v>
      </c>
      <c r="AC31" s="2">
        <v>29</v>
      </c>
      <c r="AD31" s="151">
        <v>-2.068000078201294</v>
      </c>
      <c r="AE31" s="253" t="s">
        <v>107</v>
      </c>
      <c r="AF31" s="1"/>
    </row>
    <row r="32" spans="1:32" ht="11.25" customHeight="1">
      <c r="A32" s="215">
        <v>30</v>
      </c>
      <c r="B32" s="207">
        <v>-1.5640000104904175</v>
      </c>
      <c r="C32" s="207">
        <v>-0.7450000047683716</v>
      </c>
      <c r="D32" s="207">
        <v>-0.9449999928474426</v>
      </c>
      <c r="E32" s="207">
        <v>-1.218000054359436</v>
      </c>
      <c r="F32" s="207">
        <v>-2.3929998874664307</v>
      </c>
      <c r="G32" s="207">
        <v>-2.5299999713897705</v>
      </c>
      <c r="H32" s="207">
        <v>0.1679999977350235</v>
      </c>
      <c r="I32" s="207">
        <v>3.9200000762939453</v>
      </c>
      <c r="J32" s="207">
        <v>6.425000190734863</v>
      </c>
      <c r="K32" s="207">
        <v>7.829999923706055</v>
      </c>
      <c r="L32" s="207">
        <v>8.649999618530273</v>
      </c>
      <c r="M32" s="207">
        <v>9.390000343322754</v>
      </c>
      <c r="N32" s="207">
        <v>9.779999732971191</v>
      </c>
      <c r="O32" s="207">
        <v>9.25</v>
      </c>
      <c r="P32" s="207">
        <v>8.819999694824219</v>
      </c>
      <c r="Q32" s="207">
        <v>7.199999809265137</v>
      </c>
      <c r="R32" s="207">
        <v>5.129000186920166</v>
      </c>
      <c r="S32" s="207">
        <v>3.3940000534057617</v>
      </c>
      <c r="T32" s="207">
        <v>2.374000072479248</v>
      </c>
      <c r="U32" s="207">
        <v>1.2920000553131104</v>
      </c>
      <c r="V32" s="207">
        <v>1.0820000171661377</v>
      </c>
      <c r="W32" s="207">
        <v>0.4309999942779541</v>
      </c>
      <c r="X32" s="207">
        <v>-0.13699999451637268</v>
      </c>
      <c r="Y32" s="207">
        <v>-0.20000000298023224</v>
      </c>
      <c r="Z32" s="214">
        <f t="shared" si="0"/>
        <v>3.14179166033864</v>
      </c>
      <c r="AA32" s="151">
        <v>10.460000038146973</v>
      </c>
      <c r="AB32" s="152" t="s">
        <v>59</v>
      </c>
      <c r="AC32" s="2">
        <v>30</v>
      </c>
      <c r="AD32" s="151">
        <v>-2.7079999446868896</v>
      </c>
      <c r="AE32" s="253" t="s">
        <v>175</v>
      </c>
      <c r="AF32" s="1"/>
    </row>
    <row r="33" spans="1:32" ht="11.25" customHeight="1">
      <c r="A33" s="215">
        <v>31</v>
      </c>
      <c r="B33" s="207">
        <v>-0.7879999876022339</v>
      </c>
      <c r="C33" s="207">
        <v>-1.2599999904632568</v>
      </c>
      <c r="D33" s="207">
        <v>-2.3519999980926514</v>
      </c>
      <c r="E33" s="207">
        <v>-2.88700008392334</v>
      </c>
      <c r="F33" s="207">
        <v>-2.0260000228881836</v>
      </c>
      <c r="G33" s="207">
        <v>-1.8480000495910645</v>
      </c>
      <c r="H33" s="207">
        <v>-0.8820000290870667</v>
      </c>
      <c r="I33" s="207">
        <v>3.763000011444092</v>
      </c>
      <c r="J33" s="207">
        <v>5.426000118255615</v>
      </c>
      <c r="K33" s="207">
        <v>5.929999828338623</v>
      </c>
      <c r="L33" s="207">
        <v>6.499000072479248</v>
      </c>
      <c r="M33" s="207">
        <v>6.309000015258789</v>
      </c>
      <c r="N33" s="207">
        <v>7.360000133514404</v>
      </c>
      <c r="O33" s="207">
        <v>7.239999771118164</v>
      </c>
      <c r="P33" s="207">
        <v>6.381999969482422</v>
      </c>
      <c r="Q33" s="207">
        <v>5.729000091552734</v>
      </c>
      <c r="R33" s="207">
        <v>4.793000221252441</v>
      </c>
      <c r="S33" s="207">
        <v>4.193999767303467</v>
      </c>
      <c r="T33" s="207">
        <v>2.868000030517578</v>
      </c>
      <c r="U33" s="207">
        <v>1.2400000095367432</v>
      </c>
      <c r="V33" s="207">
        <v>1.690999984741211</v>
      </c>
      <c r="W33" s="207">
        <v>0.609000027179718</v>
      </c>
      <c r="X33" s="207">
        <v>-0.6510000228881836</v>
      </c>
      <c r="Y33" s="207">
        <v>1.597000002861023</v>
      </c>
      <c r="Z33" s="214">
        <f t="shared" si="0"/>
        <v>2.455666661262512</v>
      </c>
      <c r="AA33" s="151">
        <v>7.800000190734863</v>
      </c>
      <c r="AB33" s="152" t="s">
        <v>176</v>
      </c>
      <c r="AC33" s="2">
        <v>31</v>
      </c>
      <c r="AD33" s="151">
        <v>-2.9809999465942383</v>
      </c>
      <c r="AE33" s="253" t="s">
        <v>177</v>
      </c>
      <c r="AF33" s="1"/>
    </row>
    <row r="34" spans="1:32" ht="15" customHeight="1">
      <c r="A34" s="216" t="s">
        <v>68</v>
      </c>
      <c r="B34" s="217">
        <f aca="true" t="shared" si="1" ref="B34:Q34">AVERAGE(B3:B33)</f>
        <v>2.8208386955722684</v>
      </c>
      <c r="C34" s="217">
        <f t="shared" si="1"/>
        <v>2.6962580406858074</v>
      </c>
      <c r="D34" s="217">
        <f t="shared" si="1"/>
        <v>2.331838720267819</v>
      </c>
      <c r="E34" s="217">
        <f t="shared" si="1"/>
        <v>2.1343225913663066</v>
      </c>
      <c r="F34" s="217">
        <f t="shared" si="1"/>
        <v>2.1129354988375018</v>
      </c>
      <c r="G34" s="217">
        <f t="shared" si="1"/>
        <v>2.1479677476229204</v>
      </c>
      <c r="H34" s="217">
        <f t="shared" si="1"/>
        <v>3.2484516227437603</v>
      </c>
      <c r="I34" s="217">
        <f t="shared" si="1"/>
        <v>5.232870942161929</v>
      </c>
      <c r="J34" s="217">
        <f t="shared" si="1"/>
        <v>6.693806382917589</v>
      </c>
      <c r="K34" s="217">
        <f t="shared" si="1"/>
        <v>7.383677467223136</v>
      </c>
      <c r="L34" s="217">
        <f t="shared" si="1"/>
        <v>8.001354740511987</v>
      </c>
      <c r="M34" s="217">
        <f t="shared" si="1"/>
        <v>8.421483878166445</v>
      </c>
      <c r="N34" s="217">
        <f t="shared" si="1"/>
        <v>8.571774205853862</v>
      </c>
      <c r="O34" s="217">
        <f t="shared" si="1"/>
        <v>8.584548396448936</v>
      </c>
      <c r="P34" s="217">
        <f t="shared" si="1"/>
        <v>7.956096779915594</v>
      </c>
      <c r="Q34" s="217">
        <f t="shared" si="1"/>
        <v>7.063580620673395</v>
      </c>
      <c r="R34" s="217">
        <f>AVERAGE(R3:R33)</f>
        <v>5.928064534741063</v>
      </c>
      <c r="S34" s="217">
        <f aca="true" t="shared" si="2" ref="S34:Y34">AVERAGE(S3:S33)</f>
        <v>4.796806437474105</v>
      </c>
      <c r="T34" s="217">
        <f t="shared" si="2"/>
        <v>3.980387099387665</v>
      </c>
      <c r="U34" s="217">
        <f t="shared" si="2"/>
        <v>3.5418709646309576</v>
      </c>
      <c r="V34" s="217">
        <f t="shared" si="2"/>
        <v>3.3548387226558503</v>
      </c>
      <c r="W34" s="217">
        <f t="shared" si="2"/>
        <v>3.1284516146106105</v>
      </c>
      <c r="X34" s="217">
        <f t="shared" si="2"/>
        <v>3.0455806418772666</v>
      </c>
      <c r="Y34" s="217">
        <f t="shared" si="2"/>
        <v>2.7948709692685836</v>
      </c>
      <c r="Z34" s="217">
        <f>AVERAGE(B3:Y33)</f>
        <v>4.83219488815064</v>
      </c>
      <c r="AA34" s="218">
        <f>(AVERAGE(最高))</f>
        <v>10.050193540511593</v>
      </c>
      <c r="AB34" s="219"/>
      <c r="AC34" s="220"/>
      <c r="AD34" s="218">
        <f>(AVERAGE(最低))</f>
        <v>-0.03441935104708518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15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15.59000015258789</v>
      </c>
      <c r="C46" s="3">
        <v>8</v>
      </c>
      <c r="D46" s="159" t="s">
        <v>138</v>
      </c>
      <c r="E46" s="197"/>
      <c r="F46" s="156"/>
      <c r="G46" s="157">
        <f>MIN(最低)</f>
        <v>-4.125999927520752</v>
      </c>
      <c r="H46" s="3">
        <v>15</v>
      </c>
      <c r="I46" s="255" t="s">
        <v>152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0.902999997138977</v>
      </c>
      <c r="C3" s="207">
        <v>-0.12600000202655792</v>
      </c>
      <c r="D3" s="207">
        <v>-0.9660000205039978</v>
      </c>
      <c r="E3" s="207">
        <v>-1.1130000352859497</v>
      </c>
      <c r="F3" s="207">
        <v>-1.0609999895095825</v>
      </c>
      <c r="G3" s="207">
        <v>-0.5360000133514404</v>
      </c>
      <c r="H3" s="207">
        <v>2.890000104904175</v>
      </c>
      <c r="I3" s="207">
        <v>6.247000217437744</v>
      </c>
      <c r="J3" s="207">
        <v>8.630000114440918</v>
      </c>
      <c r="K3" s="207">
        <v>9.479999542236328</v>
      </c>
      <c r="L3" s="207">
        <v>11.430000305175781</v>
      </c>
      <c r="M3" s="207">
        <v>10.170000076293945</v>
      </c>
      <c r="N3" s="207">
        <v>10.020000457763672</v>
      </c>
      <c r="O3" s="207">
        <v>11.579999923706055</v>
      </c>
      <c r="P3" s="207">
        <v>9.489999771118164</v>
      </c>
      <c r="Q3" s="207">
        <v>9.420000076293945</v>
      </c>
      <c r="R3" s="207">
        <v>8.960000038146973</v>
      </c>
      <c r="S3" s="207">
        <v>6.465000152587891</v>
      </c>
      <c r="T3" s="207">
        <v>4.960999965667725</v>
      </c>
      <c r="U3" s="207">
        <v>4.665999889373779</v>
      </c>
      <c r="V3" s="207">
        <v>4.39300012588501</v>
      </c>
      <c r="W3" s="207">
        <v>5.498000144958496</v>
      </c>
      <c r="X3" s="207">
        <v>5.771999835968018</v>
      </c>
      <c r="Y3" s="207">
        <v>5.993000030517578</v>
      </c>
      <c r="Z3" s="214">
        <f aca="true" t="shared" si="0" ref="Z3:Z32">AVERAGE(B3:Y3)</f>
        <v>5.548583362872402</v>
      </c>
      <c r="AA3" s="151">
        <v>12.279999732971191</v>
      </c>
      <c r="AB3" s="152" t="s">
        <v>158</v>
      </c>
      <c r="AC3" s="2">
        <v>1</v>
      </c>
      <c r="AD3" s="151">
        <v>-1.3329999446868896</v>
      </c>
      <c r="AE3" s="253" t="s">
        <v>178</v>
      </c>
      <c r="AF3" s="1"/>
    </row>
    <row r="4" spans="1:32" ht="11.25" customHeight="1">
      <c r="A4" s="215">
        <v>2</v>
      </c>
      <c r="B4" s="207">
        <v>6.666999816894531</v>
      </c>
      <c r="C4" s="207">
        <v>6.4770002365112305</v>
      </c>
      <c r="D4" s="207">
        <v>6.771999835968018</v>
      </c>
      <c r="E4" s="207">
        <v>7.260000228881836</v>
      </c>
      <c r="F4" s="207">
        <v>7.75</v>
      </c>
      <c r="G4" s="207">
        <v>8.34000015258789</v>
      </c>
      <c r="H4" s="207">
        <v>8.649999618530273</v>
      </c>
      <c r="I4" s="207">
        <v>8.050000190734863</v>
      </c>
      <c r="J4" s="207">
        <v>8.140000343322754</v>
      </c>
      <c r="K4" s="207">
        <v>9.369999885559082</v>
      </c>
      <c r="L4" s="207">
        <v>10.319999694824219</v>
      </c>
      <c r="M4" s="207">
        <v>11.5</v>
      </c>
      <c r="N4" s="207">
        <v>11.3100004196167</v>
      </c>
      <c r="O4" s="207">
        <v>11.550000190734863</v>
      </c>
      <c r="P4" s="207">
        <v>11.890000343322754</v>
      </c>
      <c r="Q4" s="207">
        <v>11.430000305175781</v>
      </c>
      <c r="R4" s="207">
        <v>12.020000457763672</v>
      </c>
      <c r="S4" s="208">
        <v>12.09000015258789</v>
      </c>
      <c r="T4" s="207">
        <v>11.84000015258789</v>
      </c>
      <c r="U4" s="207">
        <v>11.069999694824219</v>
      </c>
      <c r="V4" s="207">
        <v>10.569999694824219</v>
      </c>
      <c r="W4" s="207">
        <v>9.869999885559082</v>
      </c>
      <c r="X4" s="207">
        <v>8.489999771118164</v>
      </c>
      <c r="Y4" s="207">
        <v>7.460000038146973</v>
      </c>
      <c r="Z4" s="214">
        <f t="shared" si="0"/>
        <v>9.53691671291987</v>
      </c>
      <c r="AA4" s="151">
        <v>12.25</v>
      </c>
      <c r="AB4" s="152" t="s">
        <v>179</v>
      </c>
      <c r="AC4" s="2">
        <v>2</v>
      </c>
      <c r="AD4" s="151">
        <v>5.949999809265137</v>
      </c>
      <c r="AE4" s="253" t="s">
        <v>180</v>
      </c>
      <c r="AF4" s="1"/>
    </row>
    <row r="5" spans="1:32" ht="11.25" customHeight="1">
      <c r="A5" s="215">
        <v>3</v>
      </c>
      <c r="B5" s="207">
        <v>7.610000133514404</v>
      </c>
      <c r="C5" s="207">
        <v>6.275000095367432</v>
      </c>
      <c r="D5" s="207">
        <v>7.429999828338623</v>
      </c>
      <c r="E5" s="207">
        <v>7.980000019073486</v>
      </c>
      <c r="F5" s="207">
        <v>5.076000213623047</v>
      </c>
      <c r="G5" s="207">
        <v>8.529999732971191</v>
      </c>
      <c r="H5" s="207">
        <v>9.59000015258789</v>
      </c>
      <c r="I5" s="207">
        <v>11.8100004196167</v>
      </c>
      <c r="J5" s="207">
        <v>12.850000381469727</v>
      </c>
      <c r="K5" s="207">
        <v>12.869999885559082</v>
      </c>
      <c r="L5" s="207">
        <v>12.399999618530273</v>
      </c>
      <c r="M5" s="207">
        <v>13.470000267028809</v>
      </c>
      <c r="N5" s="207">
        <v>13.34000015258789</v>
      </c>
      <c r="O5" s="207">
        <v>11.350000381469727</v>
      </c>
      <c r="P5" s="207">
        <v>11.149999618530273</v>
      </c>
      <c r="Q5" s="207">
        <v>9.640000343322754</v>
      </c>
      <c r="R5" s="207">
        <v>8.319999694824219</v>
      </c>
      <c r="S5" s="207">
        <v>6.906000137329102</v>
      </c>
      <c r="T5" s="207">
        <v>6.0960001945495605</v>
      </c>
      <c r="U5" s="207">
        <v>5.927999973297119</v>
      </c>
      <c r="V5" s="207">
        <v>5.6020002365112305</v>
      </c>
      <c r="W5" s="207">
        <v>5.191999912261963</v>
      </c>
      <c r="X5" s="207">
        <v>3.005000114440918</v>
      </c>
      <c r="Y5" s="207">
        <v>4.056000232696533</v>
      </c>
      <c r="Z5" s="214">
        <f t="shared" si="0"/>
        <v>8.603166739145914</v>
      </c>
      <c r="AA5" s="151">
        <v>13.970000267028809</v>
      </c>
      <c r="AB5" s="152" t="s">
        <v>181</v>
      </c>
      <c r="AC5" s="2">
        <v>3</v>
      </c>
      <c r="AD5" s="151">
        <v>2.815000057220459</v>
      </c>
      <c r="AE5" s="253" t="s">
        <v>182</v>
      </c>
      <c r="AF5" s="1"/>
    </row>
    <row r="6" spans="1:32" ht="11.25" customHeight="1">
      <c r="A6" s="215">
        <v>4</v>
      </c>
      <c r="B6" s="207">
        <v>4.445000171661377</v>
      </c>
      <c r="C6" s="207">
        <v>3.1519999504089355</v>
      </c>
      <c r="D6" s="207">
        <v>4.507999897003174</v>
      </c>
      <c r="E6" s="207">
        <v>5.633999824523926</v>
      </c>
      <c r="F6" s="207">
        <v>3.635999917984009</v>
      </c>
      <c r="G6" s="207">
        <v>6.61299991607666</v>
      </c>
      <c r="H6" s="207">
        <v>7.300000190734863</v>
      </c>
      <c r="I6" s="207">
        <v>10.15999984741211</v>
      </c>
      <c r="J6" s="207">
        <v>11.510000228881836</v>
      </c>
      <c r="K6" s="207">
        <v>13.09000015258789</v>
      </c>
      <c r="L6" s="207">
        <v>14.600000381469727</v>
      </c>
      <c r="M6" s="207">
        <v>13.579999923706055</v>
      </c>
      <c r="N6" s="207">
        <v>12.489999771118164</v>
      </c>
      <c r="O6" s="207">
        <v>13.630000114440918</v>
      </c>
      <c r="P6" s="207">
        <v>12.6899995803833</v>
      </c>
      <c r="Q6" s="207">
        <v>11.529999732971191</v>
      </c>
      <c r="R6" s="207">
        <v>11.09000015258789</v>
      </c>
      <c r="S6" s="207">
        <v>9.399999618530273</v>
      </c>
      <c r="T6" s="207">
        <v>8.300000190734863</v>
      </c>
      <c r="U6" s="207">
        <v>9.539999961853027</v>
      </c>
      <c r="V6" s="207">
        <v>9.569999694824219</v>
      </c>
      <c r="W6" s="207">
        <v>9.140000343322754</v>
      </c>
      <c r="X6" s="207">
        <v>9.1899995803833</v>
      </c>
      <c r="Y6" s="207">
        <v>8.649999618530273</v>
      </c>
      <c r="Z6" s="214">
        <f t="shared" si="0"/>
        <v>9.310333281755447</v>
      </c>
      <c r="AA6" s="151">
        <v>15.800000190734863</v>
      </c>
      <c r="AB6" s="152" t="s">
        <v>183</v>
      </c>
      <c r="AC6" s="2">
        <v>4</v>
      </c>
      <c r="AD6" s="151">
        <v>2.5209999084472656</v>
      </c>
      <c r="AE6" s="253" t="s">
        <v>184</v>
      </c>
      <c r="AF6" s="1"/>
    </row>
    <row r="7" spans="1:32" ht="11.25" customHeight="1">
      <c r="A7" s="215">
        <v>5</v>
      </c>
      <c r="B7" s="207">
        <v>8.1899995803833</v>
      </c>
      <c r="C7" s="207">
        <v>8.279999732971191</v>
      </c>
      <c r="D7" s="207">
        <v>8.59000015258789</v>
      </c>
      <c r="E7" s="207">
        <v>8.25</v>
      </c>
      <c r="F7" s="207">
        <v>7.119999885559082</v>
      </c>
      <c r="G7" s="207">
        <v>7.46999979019165</v>
      </c>
      <c r="H7" s="207">
        <v>7.559999942779541</v>
      </c>
      <c r="I7" s="207">
        <v>7.300000190734863</v>
      </c>
      <c r="J7" s="207">
        <v>7.179999828338623</v>
      </c>
      <c r="K7" s="207">
        <v>7.03000020980835</v>
      </c>
      <c r="L7" s="207">
        <v>7.03000020980835</v>
      </c>
      <c r="M7" s="207">
        <v>6.959000110626221</v>
      </c>
      <c r="N7" s="207">
        <v>6.789999961853027</v>
      </c>
      <c r="O7" s="207">
        <v>6.453000068664551</v>
      </c>
      <c r="P7" s="207">
        <v>6.126999855041504</v>
      </c>
      <c r="Q7" s="207">
        <v>6.01200008392334</v>
      </c>
      <c r="R7" s="207">
        <v>5.854000091552734</v>
      </c>
      <c r="S7" s="207">
        <v>5.623000144958496</v>
      </c>
      <c r="T7" s="207">
        <v>5.685999870300293</v>
      </c>
      <c r="U7" s="207">
        <v>5.190999984741211</v>
      </c>
      <c r="V7" s="207">
        <v>3.9709999561309814</v>
      </c>
      <c r="W7" s="207">
        <v>3.8450000286102295</v>
      </c>
      <c r="X7" s="207">
        <v>4.624000072479248</v>
      </c>
      <c r="Y7" s="207">
        <v>3.803999900817871</v>
      </c>
      <c r="Z7" s="214">
        <f t="shared" si="0"/>
        <v>6.455791652202606</v>
      </c>
      <c r="AA7" s="151">
        <v>8.920000076293945</v>
      </c>
      <c r="AB7" s="152" t="s">
        <v>185</v>
      </c>
      <c r="AC7" s="2">
        <v>5</v>
      </c>
      <c r="AD7" s="151">
        <v>3.4240000247955322</v>
      </c>
      <c r="AE7" s="253" t="s">
        <v>186</v>
      </c>
      <c r="AF7" s="1"/>
    </row>
    <row r="8" spans="1:32" ht="11.25" customHeight="1">
      <c r="A8" s="215">
        <v>6</v>
      </c>
      <c r="B8" s="207">
        <v>2.131999969482422</v>
      </c>
      <c r="C8" s="207">
        <v>1.5329999923706055</v>
      </c>
      <c r="D8" s="207">
        <v>1.8799999952316284</v>
      </c>
      <c r="E8" s="207">
        <v>2.7100000381469727</v>
      </c>
      <c r="F8" s="207">
        <v>2.7320001125335693</v>
      </c>
      <c r="G8" s="207">
        <v>2.763000011444092</v>
      </c>
      <c r="H8" s="207">
        <v>3.740999937057495</v>
      </c>
      <c r="I8" s="207">
        <v>5.580999851226807</v>
      </c>
      <c r="J8" s="207">
        <v>6.939000129699707</v>
      </c>
      <c r="K8" s="207">
        <v>8.890000343322754</v>
      </c>
      <c r="L8" s="207">
        <v>10.010000228881836</v>
      </c>
      <c r="M8" s="207">
        <v>10.890000343322754</v>
      </c>
      <c r="N8" s="207">
        <v>11.550000190734863</v>
      </c>
      <c r="O8" s="207">
        <v>11.170000076293945</v>
      </c>
      <c r="P8" s="207">
        <v>10.6899995803833</v>
      </c>
      <c r="Q8" s="207">
        <v>9.59000015258789</v>
      </c>
      <c r="R8" s="207">
        <v>8.40999984741211</v>
      </c>
      <c r="S8" s="207">
        <v>7.449999809265137</v>
      </c>
      <c r="T8" s="207">
        <v>4.51800012588501</v>
      </c>
      <c r="U8" s="207">
        <v>2.825000047683716</v>
      </c>
      <c r="V8" s="207">
        <v>3.7290000915527344</v>
      </c>
      <c r="W8" s="207">
        <v>3.624000072479248</v>
      </c>
      <c r="X8" s="207">
        <v>3.5190000534057617</v>
      </c>
      <c r="Y8" s="207">
        <v>4.139999866485596</v>
      </c>
      <c r="Z8" s="214">
        <f t="shared" si="0"/>
        <v>5.875666702787082</v>
      </c>
      <c r="AA8" s="151">
        <v>12.369999885559082</v>
      </c>
      <c r="AB8" s="152" t="s">
        <v>129</v>
      </c>
      <c r="AC8" s="2">
        <v>6</v>
      </c>
      <c r="AD8" s="151">
        <v>0.7670000195503235</v>
      </c>
      <c r="AE8" s="253" t="s">
        <v>187</v>
      </c>
      <c r="AF8" s="1"/>
    </row>
    <row r="9" spans="1:32" ht="11.25" customHeight="1">
      <c r="A9" s="215">
        <v>7</v>
      </c>
      <c r="B9" s="207">
        <v>4.7179999351501465</v>
      </c>
      <c r="C9" s="207">
        <v>4.235000133514404</v>
      </c>
      <c r="D9" s="207">
        <v>4.002999782562256</v>
      </c>
      <c r="E9" s="207">
        <v>3.7720000743865967</v>
      </c>
      <c r="F9" s="207">
        <v>3.6040000915527344</v>
      </c>
      <c r="G9" s="207">
        <v>4.004000186920166</v>
      </c>
      <c r="H9" s="207">
        <v>4.034999847412109</v>
      </c>
      <c r="I9" s="207">
        <v>3.9189999103546143</v>
      </c>
      <c r="J9" s="207">
        <v>3.7090001106262207</v>
      </c>
      <c r="K9" s="207">
        <v>3.825000047683716</v>
      </c>
      <c r="L9" s="207">
        <v>4.130000114440918</v>
      </c>
      <c r="M9" s="207">
        <v>4.434999942779541</v>
      </c>
      <c r="N9" s="207">
        <v>5.328999996185303</v>
      </c>
      <c r="O9" s="207">
        <v>6.053999900817871</v>
      </c>
      <c r="P9" s="207">
        <v>6.254000186920166</v>
      </c>
      <c r="Q9" s="207">
        <v>5.443999767303467</v>
      </c>
      <c r="R9" s="207">
        <v>5.033999919891357</v>
      </c>
      <c r="S9" s="207">
        <v>3.867000102996826</v>
      </c>
      <c r="T9" s="207">
        <v>2.7950000762939453</v>
      </c>
      <c r="U9" s="207">
        <v>3.8980000019073486</v>
      </c>
      <c r="V9" s="207">
        <v>4.665999889373779</v>
      </c>
      <c r="W9" s="207">
        <v>3.6459999084472656</v>
      </c>
      <c r="X9" s="207">
        <v>2.0269999504089355</v>
      </c>
      <c r="Y9" s="207">
        <v>2.059000015258789</v>
      </c>
      <c r="Z9" s="214">
        <f t="shared" si="0"/>
        <v>4.14424999554952</v>
      </c>
      <c r="AA9" s="151">
        <v>6.360000133514404</v>
      </c>
      <c r="AB9" s="152" t="s">
        <v>188</v>
      </c>
      <c r="AC9" s="2">
        <v>7</v>
      </c>
      <c r="AD9" s="151">
        <v>2.00600004196167</v>
      </c>
      <c r="AE9" s="253" t="s">
        <v>189</v>
      </c>
      <c r="AF9" s="1"/>
    </row>
    <row r="10" spans="1:32" ht="11.25" customHeight="1">
      <c r="A10" s="215">
        <v>8</v>
      </c>
      <c r="B10" s="207">
        <v>1.9539999961853027</v>
      </c>
      <c r="C10" s="207">
        <v>2.7209999561309814</v>
      </c>
      <c r="D10" s="207">
        <v>4.613999843597412</v>
      </c>
      <c r="E10" s="207">
        <v>4.750999927520752</v>
      </c>
      <c r="F10" s="207">
        <v>4.498000144958496</v>
      </c>
      <c r="G10" s="207">
        <v>4.329999923706055</v>
      </c>
      <c r="H10" s="207">
        <v>6.234000205993652</v>
      </c>
      <c r="I10" s="207">
        <v>7.150000095367432</v>
      </c>
      <c r="J10" s="207">
        <v>7.800000190734863</v>
      </c>
      <c r="K10" s="207">
        <v>8.989999771118164</v>
      </c>
      <c r="L10" s="207">
        <v>8.920000076293945</v>
      </c>
      <c r="M10" s="207">
        <v>9.649999618530273</v>
      </c>
      <c r="N10" s="207">
        <v>8.300000190734863</v>
      </c>
      <c r="O10" s="207">
        <v>8.100000381469727</v>
      </c>
      <c r="P10" s="207">
        <v>8.770000457763672</v>
      </c>
      <c r="Q10" s="207">
        <v>9.630000114440918</v>
      </c>
      <c r="R10" s="207">
        <v>9.930000305175781</v>
      </c>
      <c r="S10" s="207">
        <v>8.09000015258789</v>
      </c>
      <c r="T10" s="207">
        <v>6.51800012588501</v>
      </c>
      <c r="U10" s="207">
        <v>5.47599983215332</v>
      </c>
      <c r="V10" s="207">
        <v>5.834000110626221</v>
      </c>
      <c r="W10" s="207">
        <v>5.875999927520752</v>
      </c>
      <c r="X10" s="207">
        <v>5.002999782562256</v>
      </c>
      <c r="Y10" s="207">
        <v>5.928999900817871</v>
      </c>
      <c r="Z10" s="214">
        <f t="shared" si="0"/>
        <v>6.627833376328151</v>
      </c>
      <c r="AA10" s="151">
        <v>10.930000305175781</v>
      </c>
      <c r="AB10" s="152" t="s">
        <v>190</v>
      </c>
      <c r="AC10" s="2">
        <v>8</v>
      </c>
      <c r="AD10" s="151">
        <v>1.8910000324249268</v>
      </c>
      <c r="AE10" s="253" t="s">
        <v>121</v>
      </c>
      <c r="AF10" s="1"/>
    </row>
    <row r="11" spans="1:32" ht="11.25" customHeight="1">
      <c r="A11" s="215">
        <v>9</v>
      </c>
      <c r="B11" s="207">
        <v>2.9210000038146973</v>
      </c>
      <c r="C11" s="207">
        <v>3.3519999980926514</v>
      </c>
      <c r="D11" s="207">
        <v>6.150000095367432</v>
      </c>
      <c r="E11" s="207">
        <v>3.6670000553131104</v>
      </c>
      <c r="F11" s="207">
        <v>2.322000026702881</v>
      </c>
      <c r="G11" s="207">
        <v>2.8469998836517334</v>
      </c>
      <c r="H11" s="207">
        <v>5.308000087738037</v>
      </c>
      <c r="I11" s="207">
        <v>8.329999923706055</v>
      </c>
      <c r="J11" s="207">
        <v>9.390000343322754</v>
      </c>
      <c r="K11" s="207">
        <v>10.670000076293945</v>
      </c>
      <c r="L11" s="207">
        <v>12.369999885559082</v>
      </c>
      <c r="M11" s="207">
        <v>11.65999984741211</v>
      </c>
      <c r="N11" s="207">
        <v>12.550000190734863</v>
      </c>
      <c r="O11" s="207">
        <v>9.930000305175781</v>
      </c>
      <c r="P11" s="207">
        <v>8.229999542236328</v>
      </c>
      <c r="Q11" s="207">
        <v>8.020000457763672</v>
      </c>
      <c r="R11" s="207">
        <v>8.229999542236328</v>
      </c>
      <c r="S11" s="207">
        <v>7.420000076293945</v>
      </c>
      <c r="T11" s="207">
        <v>6.474999904632568</v>
      </c>
      <c r="U11" s="207">
        <v>3.1519999504089355</v>
      </c>
      <c r="V11" s="207">
        <v>1.9429999589920044</v>
      </c>
      <c r="W11" s="207">
        <v>1.8700000047683716</v>
      </c>
      <c r="X11" s="207">
        <v>2.257999897003174</v>
      </c>
      <c r="Y11" s="207">
        <v>2.6679999828338623</v>
      </c>
      <c r="Z11" s="214">
        <f t="shared" si="0"/>
        <v>6.322208335002263</v>
      </c>
      <c r="AA11" s="151">
        <v>13.399999618530273</v>
      </c>
      <c r="AB11" s="152" t="s">
        <v>129</v>
      </c>
      <c r="AC11" s="2">
        <v>9</v>
      </c>
      <c r="AD11" s="151">
        <v>1.343999981880188</v>
      </c>
      <c r="AE11" s="253" t="s">
        <v>191</v>
      </c>
      <c r="AF11" s="1"/>
    </row>
    <row r="12" spans="1:32" ht="11.25" customHeight="1">
      <c r="A12" s="223">
        <v>10</v>
      </c>
      <c r="B12" s="209">
        <v>1.6490000486373901</v>
      </c>
      <c r="C12" s="209">
        <v>2.447999954223633</v>
      </c>
      <c r="D12" s="209">
        <v>1.1239999532699585</v>
      </c>
      <c r="E12" s="209">
        <v>0.9980000257492065</v>
      </c>
      <c r="F12" s="209">
        <v>1.3339999914169312</v>
      </c>
      <c r="G12" s="209">
        <v>3.1419999599456787</v>
      </c>
      <c r="H12" s="209">
        <v>5.318999767303467</v>
      </c>
      <c r="I12" s="209">
        <v>6.276000022888184</v>
      </c>
      <c r="J12" s="209">
        <v>6.171000003814697</v>
      </c>
      <c r="K12" s="209">
        <v>6.413000106811523</v>
      </c>
      <c r="L12" s="209">
        <v>6.7179999351501465</v>
      </c>
      <c r="M12" s="209">
        <v>6.676000118255615</v>
      </c>
      <c r="N12" s="209">
        <v>6.770999908447266</v>
      </c>
      <c r="O12" s="209">
        <v>6.813000202178955</v>
      </c>
      <c r="P12" s="209">
        <v>6.5289998054504395</v>
      </c>
      <c r="Q12" s="209">
        <v>6.770999908447266</v>
      </c>
      <c r="R12" s="209">
        <v>6.760000228881836</v>
      </c>
      <c r="S12" s="209">
        <v>6.896999835968018</v>
      </c>
      <c r="T12" s="209">
        <v>7.130000114440918</v>
      </c>
      <c r="U12" s="209">
        <v>6.791999816894531</v>
      </c>
      <c r="V12" s="209">
        <v>6.559999942779541</v>
      </c>
      <c r="W12" s="209">
        <v>6.686999797821045</v>
      </c>
      <c r="X12" s="209">
        <v>6.875999927520752</v>
      </c>
      <c r="Y12" s="209">
        <v>6.992000102996826</v>
      </c>
      <c r="Z12" s="224">
        <f t="shared" si="0"/>
        <v>5.410249978303909</v>
      </c>
      <c r="AA12" s="157">
        <v>7.21999979019165</v>
      </c>
      <c r="AB12" s="210" t="s">
        <v>192</v>
      </c>
      <c r="AC12" s="211">
        <v>10</v>
      </c>
      <c r="AD12" s="157">
        <v>0.609000027179718</v>
      </c>
      <c r="AE12" s="254" t="s">
        <v>193</v>
      </c>
      <c r="AF12" s="1"/>
    </row>
    <row r="13" spans="1:32" ht="11.25" customHeight="1">
      <c r="A13" s="215">
        <v>11</v>
      </c>
      <c r="B13" s="207">
        <v>7.210000038146973</v>
      </c>
      <c r="C13" s="207">
        <v>7.360000133514404</v>
      </c>
      <c r="D13" s="207">
        <v>7.599999904632568</v>
      </c>
      <c r="E13" s="207">
        <v>7.409999847412109</v>
      </c>
      <c r="F13" s="207">
        <v>7.389999866485596</v>
      </c>
      <c r="G13" s="207">
        <v>7.610000133514404</v>
      </c>
      <c r="H13" s="207">
        <v>8.34000015258789</v>
      </c>
      <c r="I13" s="207">
        <v>8.579999923706055</v>
      </c>
      <c r="J13" s="207">
        <v>9.079999923706055</v>
      </c>
      <c r="K13" s="207">
        <v>9.390000343322754</v>
      </c>
      <c r="L13" s="207">
        <v>10.069999694824219</v>
      </c>
      <c r="M13" s="207">
        <v>11.180000305175781</v>
      </c>
      <c r="N13" s="207">
        <v>11.40999984741211</v>
      </c>
      <c r="O13" s="207">
        <v>10.770000457763672</v>
      </c>
      <c r="P13" s="207">
        <v>10.640000343322754</v>
      </c>
      <c r="Q13" s="207">
        <v>9.649999618530273</v>
      </c>
      <c r="R13" s="207">
        <v>9.739999771118164</v>
      </c>
      <c r="S13" s="207">
        <v>10.470000267028809</v>
      </c>
      <c r="T13" s="207">
        <v>11.069999694824219</v>
      </c>
      <c r="U13" s="207">
        <v>12.029999732971191</v>
      </c>
      <c r="V13" s="207">
        <v>12.270000457763672</v>
      </c>
      <c r="W13" s="207">
        <v>12.109999656677246</v>
      </c>
      <c r="X13" s="207">
        <v>12.029999732971191</v>
      </c>
      <c r="Y13" s="207">
        <v>12.260000228881836</v>
      </c>
      <c r="Z13" s="214">
        <f t="shared" si="0"/>
        <v>9.819583336512247</v>
      </c>
      <c r="AA13" s="151">
        <v>12.390000343322754</v>
      </c>
      <c r="AB13" s="152" t="s">
        <v>194</v>
      </c>
      <c r="AC13" s="2">
        <v>11</v>
      </c>
      <c r="AD13" s="151">
        <v>6.980999946594238</v>
      </c>
      <c r="AE13" s="253" t="s">
        <v>36</v>
      </c>
      <c r="AF13" s="1"/>
    </row>
    <row r="14" spans="1:32" ht="11.25" customHeight="1">
      <c r="A14" s="215">
        <v>12</v>
      </c>
      <c r="B14" s="207">
        <v>12.369999885559082</v>
      </c>
      <c r="C14" s="207">
        <v>12.260000228881836</v>
      </c>
      <c r="D14" s="207">
        <v>11.960000038146973</v>
      </c>
      <c r="E14" s="207">
        <v>11.930000305175781</v>
      </c>
      <c r="F14" s="207">
        <v>12.069999694824219</v>
      </c>
      <c r="G14" s="207">
        <v>11.779999732971191</v>
      </c>
      <c r="H14" s="207">
        <v>12.100000381469727</v>
      </c>
      <c r="I14" s="207">
        <v>12.430000305175781</v>
      </c>
      <c r="J14" s="207">
        <v>12.600000381469727</v>
      </c>
      <c r="K14" s="207">
        <v>13.260000228881836</v>
      </c>
      <c r="L14" s="207">
        <v>12.770000457763672</v>
      </c>
      <c r="M14" s="207">
        <v>13.229999542236328</v>
      </c>
      <c r="N14" s="207">
        <v>13.210000038146973</v>
      </c>
      <c r="O14" s="207">
        <v>13.279999732971191</v>
      </c>
      <c r="P14" s="207">
        <v>13.5</v>
      </c>
      <c r="Q14" s="207">
        <v>13.539999961853027</v>
      </c>
      <c r="R14" s="207">
        <v>14.020000457763672</v>
      </c>
      <c r="S14" s="207">
        <v>13.710000038146973</v>
      </c>
      <c r="T14" s="207">
        <v>13.649999618530273</v>
      </c>
      <c r="U14" s="207">
        <v>12.859999656677246</v>
      </c>
      <c r="V14" s="207">
        <v>13.220000267028809</v>
      </c>
      <c r="W14" s="207">
        <v>13.319999694824219</v>
      </c>
      <c r="X14" s="207">
        <v>13.729999542236328</v>
      </c>
      <c r="Y14" s="207">
        <v>12.899999618530273</v>
      </c>
      <c r="Z14" s="214">
        <f t="shared" si="0"/>
        <v>12.904166658719381</v>
      </c>
      <c r="AA14" s="151">
        <v>14.229999542236328</v>
      </c>
      <c r="AB14" s="152" t="s">
        <v>195</v>
      </c>
      <c r="AC14" s="2">
        <v>12</v>
      </c>
      <c r="AD14" s="151">
        <v>11.670000076293945</v>
      </c>
      <c r="AE14" s="253" t="s">
        <v>196</v>
      </c>
      <c r="AF14" s="1"/>
    </row>
    <row r="15" spans="1:32" ht="11.25" customHeight="1">
      <c r="A15" s="215">
        <v>13</v>
      </c>
      <c r="B15" s="207">
        <v>11.699999809265137</v>
      </c>
      <c r="C15" s="207">
        <v>11.270000457763672</v>
      </c>
      <c r="D15" s="207">
        <v>11.420000076293945</v>
      </c>
      <c r="E15" s="207">
        <v>10.529999732971191</v>
      </c>
      <c r="F15" s="207">
        <v>10.40999984741211</v>
      </c>
      <c r="G15" s="207">
        <v>11.380000114440918</v>
      </c>
      <c r="H15" s="207">
        <v>13.489999771118164</v>
      </c>
      <c r="I15" s="207">
        <v>15.710000038146973</v>
      </c>
      <c r="J15" s="207">
        <v>17.110000610351562</v>
      </c>
      <c r="K15" s="207">
        <v>17.6200008392334</v>
      </c>
      <c r="L15" s="207">
        <v>17.549999237060547</v>
      </c>
      <c r="M15" s="207">
        <v>17.6200008392334</v>
      </c>
      <c r="N15" s="207">
        <v>17.670000076293945</v>
      </c>
      <c r="O15" s="207">
        <v>18.200000762939453</v>
      </c>
      <c r="P15" s="207">
        <v>16.559999465942383</v>
      </c>
      <c r="Q15" s="207">
        <v>15.729999542236328</v>
      </c>
      <c r="R15" s="207">
        <v>14.460000038146973</v>
      </c>
      <c r="S15" s="207">
        <v>14.119999885559082</v>
      </c>
      <c r="T15" s="207">
        <v>13.720000267028809</v>
      </c>
      <c r="U15" s="207">
        <v>12.140000343322754</v>
      </c>
      <c r="V15" s="207">
        <v>11.020000457763672</v>
      </c>
      <c r="W15" s="207">
        <v>10.479999542236328</v>
      </c>
      <c r="X15" s="207">
        <v>10.3100004196167</v>
      </c>
      <c r="Y15" s="207">
        <v>10.199999809265137</v>
      </c>
      <c r="Z15" s="214">
        <f t="shared" si="0"/>
        <v>13.767500082651773</v>
      </c>
      <c r="AA15" s="151">
        <v>18.530000686645508</v>
      </c>
      <c r="AB15" s="152" t="s">
        <v>197</v>
      </c>
      <c r="AC15" s="2">
        <v>13</v>
      </c>
      <c r="AD15" s="151">
        <v>10.0600004196167</v>
      </c>
      <c r="AE15" s="253" t="s">
        <v>198</v>
      </c>
      <c r="AF15" s="1"/>
    </row>
    <row r="16" spans="1:32" ht="11.25" customHeight="1">
      <c r="A16" s="215">
        <v>14</v>
      </c>
      <c r="B16" s="207">
        <v>9.9399995803833</v>
      </c>
      <c r="C16" s="207">
        <v>10.720000267028809</v>
      </c>
      <c r="D16" s="207">
        <v>10.630000114440918</v>
      </c>
      <c r="E16" s="207">
        <v>9.170000076293945</v>
      </c>
      <c r="F16" s="207">
        <v>7.909999847412109</v>
      </c>
      <c r="G16" s="207">
        <v>8.229999542236328</v>
      </c>
      <c r="H16" s="207">
        <v>8.050000190734863</v>
      </c>
      <c r="I16" s="207">
        <v>8.600000381469727</v>
      </c>
      <c r="J16" s="207">
        <v>7.480000019073486</v>
      </c>
      <c r="K16" s="207">
        <v>7.829999923706055</v>
      </c>
      <c r="L16" s="207">
        <v>9.010000228881836</v>
      </c>
      <c r="M16" s="207">
        <v>8.989999771118164</v>
      </c>
      <c r="N16" s="207">
        <v>9.449999809265137</v>
      </c>
      <c r="O16" s="207">
        <v>8.699999809265137</v>
      </c>
      <c r="P16" s="207">
        <v>8.1899995803833</v>
      </c>
      <c r="Q16" s="207">
        <v>7.389999866485596</v>
      </c>
      <c r="R16" s="207">
        <v>7.070000171661377</v>
      </c>
      <c r="S16" s="207">
        <v>6.955999851226807</v>
      </c>
      <c r="T16" s="207">
        <v>6.525000095367432</v>
      </c>
      <c r="U16" s="207">
        <v>5.947000026702881</v>
      </c>
      <c r="V16" s="207">
        <v>5.8520002365112305</v>
      </c>
      <c r="W16" s="207">
        <v>6.105000019073486</v>
      </c>
      <c r="X16" s="207">
        <v>5.611000061035156</v>
      </c>
      <c r="Y16" s="207">
        <v>5.13700008392334</v>
      </c>
      <c r="Z16" s="214">
        <f t="shared" si="0"/>
        <v>7.895541648070018</v>
      </c>
      <c r="AA16" s="151">
        <v>11.239999771118164</v>
      </c>
      <c r="AB16" s="152" t="s">
        <v>199</v>
      </c>
      <c r="AC16" s="2">
        <v>14</v>
      </c>
      <c r="AD16" s="151">
        <v>4.958000183105469</v>
      </c>
      <c r="AE16" s="253" t="s">
        <v>200</v>
      </c>
      <c r="AF16" s="1"/>
    </row>
    <row r="17" spans="1:32" ht="11.25" customHeight="1">
      <c r="A17" s="215">
        <v>15</v>
      </c>
      <c r="B17" s="207">
        <v>4.5279998779296875</v>
      </c>
      <c r="C17" s="207">
        <v>3.8970000743865967</v>
      </c>
      <c r="D17" s="207">
        <v>4.790999889373779</v>
      </c>
      <c r="E17" s="207">
        <v>4.7170000076293945</v>
      </c>
      <c r="F17" s="207">
        <v>4.5279998779296875</v>
      </c>
      <c r="G17" s="207">
        <v>4.6020002365112305</v>
      </c>
      <c r="H17" s="207">
        <v>5.433000087738037</v>
      </c>
      <c r="I17" s="207">
        <v>6.36899995803833</v>
      </c>
      <c r="J17" s="207">
        <v>7.579999923706055</v>
      </c>
      <c r="K17" s="207">
        <v>7.489999771118164</v>
      </c>
      <c r="L17" s="207">
        <v>7.929999828338623</v>
      </c>
      <c r="M17" s="207">
        <v>8.869999885559082</v>
      </c>
      <c r="N17" s="207">
        <v>8.270000457763672</v>
      </c>
      <c r="O17" s="207">
        <v>8.069999694824219</v>
      </c>
      <c r="P17" s="207">
        <v>7.860000133514404</v>
      </c>
      <c r="Q17" s="207">
        <v>7.190000057220459</v>
      </c>
      <c r="R17" s="207">
        <v>6.178999900817871</v>
      </c>
      <c r="S17" s="207">
        <v>5.380000114440918</v>
      </c>
      <c r="T17" s="207">
        <v>4.728000164031982</v>
      </c>
      <c r="U17" s="207">
        <v>4.317999839782715</v>
      </c>
      <c r="V17" s="207">
        <v>4.4019999504089355</v>
      </c>
      <c r="W17" s="207">
        <v>4.2129998207092285</v>
      </c>
      <c r="X17" s="207">
        <v>4.307000160217285</v>
      </c>
      <c r="Y17" s="207">
        <v>4.644000053405762</v>
      </c>
      <c r="Z17" s="214">
        <f t="shared" si="0"/>
        <v>5.845666656891505</v>
      </c>
      <c r="AA17" s="151">
        <v>9.720000267028809</v>
      </c>
      <c r="AB17" s="152" t="s">
        <v>43</v>
      </c>
      <c r="AC17" s="2">
        <v>15</v>
      </c>
      <c r="AD17" s="151">
        <v>3.2980000972747803</v>
      </c>
      <c r="AE17" s="253" t="s">
        <v>40</v>
      </c>
      <c r="AF17" s="1"/>
    </row>
    <row r="18" spans="1:32" ht="11.25" customHeight="1">
      <c r="A18" s="215">
        <v>16</v>
      </c>
      <c r="B18" s="207">
        <v>4.580999851226807</v>
      </c>
      <c r="C18" s="207">
        <v>4.465000152587891</v>
      </c>
      <c r="D18" s="207">
        <v>4.706999778747559</v>
      </c>
      <c r="E18" s="207">
        <v>4.413000106811523</v>
      </c>
      <c r="F18" s="207">
        <v>4.138999938964844</v>
      </c>
      <c r="G18" s="207">
        <v>3.2669999599456787</v>
      </c>
      <c r="H18" s="207">
        <v>3.434999942779541</v>
      </c>
      <c r="I18" s="207">
        <v>4.896999835968018</v>
      </c>
      <c r="J18" s="207">
        <v>7.050000190734863</v>
      </c>
      <c r="K18" s="207">
        <v>7.460000038146973</v>
      </c>
      <c r="L18" s="207">
        <v>7.489999771118164</v>
      </c>
      <c r="M18" s="207">
        <v>7.25</v>
      </c>
      <c r="N18" s="207">
        <v>6.716000080108643</v>
      </c>
      <c r="O18" s="207">
        <v>7.71999979019165</v>
      </c>
      <c r="P18" s="207">
        <v>8.510000228881836</v>
      </c>
      <c r="Q18" s="207">
        <v>8.789999961853027</v>
      </c>
      <c r="R18" s="207">
        <v>7.960000038146973</v>
      </c>
      <c r="S18" s="207">
        <v>7.099999904632568</v>
      </c>
      <c r="T18" s="207">
        <v>7.119999885559082</v>
      </c>
      <c r="U18" s="207">
        <v>7.429999828338623</v>
      </c>
      <c r="V18" s="207">
        <v>7.21999979019165</v>
      </c>
      <c r="W18" s="207">
        <v>7.400000095367432</v>
      </c>
      <c r="X18" s="207">
        <v>6.76800012588501</v>
      </c>
      <c r="Y18" s="207">
        <v>6.515999794006348</v>
      </c>
      <c r="Z18" s="214">
        <f t="shared" si="0"/>
        <v>6.350166628758113</v>
      </c>
      <c r="AA18" s="151">
        <v>9.470000267028809</v>
      </c>
      <c r="AB18" s="152" t="s">
        <v>201</v>
      </c>
      <c r="AC18" s="2">
        <v>16</v>
      </c>
      <c r="AD18" s="151">
        <v>3.171999931335449</v>
      </c>
      <c r="AE18" s="253" t="s">
        <v>202</v>
      </c>
      <c r="AF18" s="1"/>
    </row>
    <row r="19" spans="1:32" ht="11.25" customHeight="1">
      <c r="A19" s="215">
        <v>17</v>
      </c>
      <c r="B19" s="207">
        <v>5.5269999504089355</v>
      </c>
      <c r="C19" s="207">
        <v>3.740000009536743</v>
      </c>
      <c r="D19" s="207">
        <v>3.1510000228881836</v>
      </c>
      <c r="E19" s="207">
        <v>2.8459999561309814</v>
      </c>
      <c r="F19" s="207">
        <v>5.348999977111816</v>
      </c>
      <c r="G19" s="207">
        <v>5.895999908447266</v>
      </c>
      <c r="H19" s="207">
        <v>7.840000152587891</v>
      </c>
      <c r="I19" s="207">
        <v>9.850000381469727</v>
      </c>
      <c r="J19" s="207">
        <v>11.319999694824219</v>
      </c>
      <c r="K19" s="207">
        <v>12.720000267028809</v>
      </c>
      <c r="L19" s="207">
        <v>13.640000343322754</v>
      </c>
      <c r="M19" s="207">
        <v>13.710000038146973</v>
      </c>
      <c r="N19" s="207">
        <v>11.600000381469727</v>
      </c>
      <c r="O19" s="207">
        <v>11.15999984741211</v>
      </c>
      <c r="P19" s="207">
        <v>10.5</v>
      </c>
      <c r="Q19" s="207">
        <v>9.520000457763672</v>
      </c>
      <c r="R19" s="207">
        <v>8.949999809265137</v>
      </c>
      <c r="S19" s="207">
        <v>8.039999961853027</v>
      </c>
      <c r="T19" s="207">
        <v>6.263000011444092</v>
      </c>
      <c r="U19" s="207">
        <v>5.7270002365112305</v>
      </c>
      <c r="V19" s="207">
        <v>5.736999988555908</v>
      </c>
      <c r="W19" s="207">
        <v>5.705999851226807</v>
      </c>
      <c r="X19" s="207">
        <v>6.041999816894531</v>
      </c>
      <c r="Y19" s="207">
        <v>6.400000095367432</v>
      </c>
      <c r="Z19" s="214">
        <f t="shared" si="0"/>
        <v>7.968083381652832</v>
      </c>
      <c r="AA19" s="151">
        <v>15.210000038146973</v>
      </c>
      <c r="AB19" s="152" t="s">
        <v>138</v>
      </c>
      <c r="AC19" s="2">
        <v>17</v>
      </c>
      <c r="AD19" s="151">
        <v>2.384000062942505</v>
      </c>
      <c r="AE19" s="253" t="s">
        <v>203</v>
      </c>
      <c r="AF19" s="1"/>
    </row>
    <row r="20" spans="1:32" ht="11.25" customHeight="1">
      <c r="A20" s="215">
        <v>18</v>
      </c>
      <c r="B20" s="207">
        <v>5.736999988555908</v>
      </c>
      <c r="C20" s="207">
        <v>5.380000114440918</v>
      </c>
      <c r="D20" s="207">
        <v>5.559000015258789</v>
      </c>
      <c r="E20" s="207">
        <v>5.831999778747559</v>
      </c>
      <c r="F20" s="207">
        <v>5.78000020980835</v>
      </c>
      <c r="G20" s="207">
        <v>6.810999870300293</v>
      </c>
      <c r="H20" s="207">
        <v>10.670000076293945</v>
      </c>
      <c r="I20" s="207">
        <v>12.260000228881836</v>
      </c>
      <c r="J20" s="207">
        <v>14.449999809265137</v>
      </c>
      <c r="K20" s="207">
        <v>16.09000015258789</v>
      </c>
      <c r="L20" s="207">
        <v>16.899999618530273</v>
      </c>
      <c r="M20" s="207">
        <v>18.260000228881836</v>
      </c>
      <c r="N20" s="207">
        <v>20.239999771118164</v>
      </c>
      <c r="O20" s="207">
        <v>18.979999542236328</v>
      </c>
      <c r="P20" s="207">
        <v>18.760000228881836</v>
      </c>
      <c r="Q20" s="207">
        <v>18.219999313354492</v>
      </c>
      <c r="R20" s="207">
        <v>16.709999084472656</v>
      </c>
      <c r="S20" s="207">
        <v>13.84000015258789</v>
      </c>
      <c r="T20" s="207">
        <v>11.960000038146973</v>
      </c>
      <c r="U20" s="207">
        <v>11.229999542236328</v>
      </c>
      <c r="V20" s="207">
        <v>12.140000343322754</v>
      </c>
      <c r="W20" s="207">
        <v>11.819999694824219</v>
      </c>
      <c r="X20" s="207">
        <v>11.5</v>
      </c>
      <c r="Y20" s="207">
        <v>11.239999771118164</v>
      </c>
      <c r="Z20" s="214">
        <f t="shared" si="0"/>
        <v>12.515374898910522</v>
      </c>
      <c r="AA20" s="151">
        <v>20.420000076293945</v>
      </c>
      <c r="AB20" s="152" t="s">
        <v>204</v>
      </c>
      <c r="AC20" s="2">
        <v>18</v>
      </c>
      <c r="AD20" s="151">
        <v>5.127999782562256</v>
      </c>
      <c r="AE20" s="253" t="s">
        <v>205</v>
      </c>
      <c r="AF20" s="1"/>
    </row>
    <row r="21" spans="1:32" ht="11.25" customHeight="1">
      <c r="A21" s="215">
        <v>19</v>
      </c>
      <c r="B21" s="207">
        <v>13.210000038146973</v>
      </c>
      <c r="C21" s="207">
        <v>14.640000343322754</v>
      </c>
      <c r="D21" s="207">
        <v>11.609999656677246</v>
      </c>
      <c r="E21" s="207">
        <v>10.1899995803833</v>
      </c>
      <c r="F21" s="207">
        <v>10.59000015258789</v>
      </c>
      <c r="G21" s="207">
        <v>10.649999618530273</v>
      </c>
      <c r="H21" s="207">
        <v>11.229999542236328</v>
      </c>
      <c r="I21" s="207">
        <v>11.260000228881836</v>
      </c>
      <c r="J21" s="207">
        <v>10.729999542236328</v>
      </c>
      <c r="K21" s="207">
        <v>11.029999732971191</v>
      </c>
      <c r="L21" s="207">
        <v>10.9399995803833</v>
      </c>
      <c r="M21" s="207">
        <v>12.130000114440918</v>
      </c>
      <c r="N21" s="207">
        <v>13.130000114440918</v>
      </c>
      <c r="O21" s="207">
        <v>15.199999809265137</v>
      </c>
      <c r="P21" s="207">
        <v>13.5</v>
      </c>
      <c r="Q21" s="207">
        <v>13.140000343322754</v>
      </c>
      <c r="R21" s="207">
        <v>12.270000457763672</v>
      </c>
      <c r="S21" s="207">
        <v>11.760000228881836</v>
      </c>
      <c r="T21" s="207">
        <v>11.449999809265137</v>
      </c>
      <c r="U21" s="207">
        <v>11.770000457763672</v>
      </c>
      <c r="V21" s="207">
        <v>11.800000190734863</v>
      </c>
      <c r="W21" s="207">
        <v>12.699999809265137</v>
      </c>
      <c r="X21" s="207">
        <v>12.550000190734863</v>
      </c>
      <c r="Y21" s="207">
        <v>12.390000343322754</v>
      </c>
      <c r="Z21" s="214">
        <f t="shared" si="0"/>
        <v>12.077916661898294</v>
      </c>
      <c r="AA21" s="151">
        <v>15.630000114440918</v>
      </c>
      <c r="AB21" s="152" t="s">
        <v>151</v>
      </c>
      <c r="AC21" s="2">
        <v>19</v>
      </c>
      <c r="AD21" s="151">
        <v>9.619999885559082</v>
      </c>
      <c r="AE21" s="253" t="s">
        <v>206</v>
      </c>
      <c r="AF21" s="1"/>
    </row>
    <row r="22" spans="1:32" ht="11.25" customHeight="1">
      <c r="A22" s="223">
        <v>20</v>
      </c>
      <c r="B22" s="209">
        <v>12.210000038146973</v>
      </c>
      <c r="C22" s="209">
        <v>11.850000381469727</v>
      </c>
      <c r="D22" s="209">
        <v>11.949999809265137</v>
      </c>
      <c r="E22" s="209">
        <v>12.390000343322754</v>
      </c>
      <c r="F22" s="209">
        <v>12.720000267028809</v>
      </c>
      <c r="G22" s="209">
        <v>12.9399995803833</v>
      </c>
      <c r="H22" s="209">
        <v>13.270000457763672</v>
      </c>
      <c r="I22" s="209">
        <v>13.8100004196167</v>
      </c>
      <c r="J22" s="209">
        <v>14.1899995803833</v>
      </c>
      <c r="K22" s="209">
        <v>14.100000381469727</v>
      </c>
      <c r="L22" s="209">
        <v>14.010000228881836</v>
      </c>
      <c r="M22" s="209">
        <v>14.0600004196167</v>
      </c>
      <c r="N22" s="209">
        <v>14</v>
      </c>
      <c r="O22" s="209">
        <v>15.789999961853027</v>
      </c>
      <c r="P22" s="209">
        <v>15.40999984741211</v>
      </c>
      <c r="Q22" s="209">
        <v>15.890000343322754</v>
      </c>
      <c r="R22" s="209">
        <v>10.84000015258789</v>
      </c>
      <c r="S22" s="209">
        <v>9.170000076293945</v>
      </c>
      <c r="T22" s="209">
        <v>7.559999942779541</v>
      </c>
      <c r="U22" s="209">
        <v>6.965000152587891</v>
      </c>
      <c r="V22" s="209">
        <v>6.334000110626221</v>
      </c>
      <c r="W22" s="209">
        <v>6.440000057220459</v>
      </c>
      <c r="X22" s="209">
        <v>6.366000175476074</v>
      </c>
      <c r="Y22" s="209">
        <v>6.419000148773193</v>
      </c>
      <c r="Z22" s="224">
        <f t="shared" si="0"/>
        <v>11.611833453178406</v>
      </c>
      <c r="AA22" s="157">
        <v>16.200000762939453</v>
      </c>
      <c r="AB22" s="210" t="s">
        <v>207</v>
      </c>
      <c r="AC22" s="211">
        <v>20</v>
      </c>
      <c r="AD22" s="157">
        <v>6.177000045776367</v>
      </c>
      <c r="AE22" s="254" t="s">
        <v>208</v>
      </c>
      <c r="AF22" s="1"/>
    </row>
    <row r="23" spans="1:32" ht="11.25" customHeight="1">
      <c r="A23" s="215">
        <v>21</v>
      </c>
      <c r="B23" s="207">
        <v>6.209000110626221</v>
      </c>
      <c r="C23" s="207">
        <v>5.736000061035156</v>
      </c>
      <c r="D23" s="207">
        <v>5.557000160217285</v>
      </c>
      <c r="E23" s="207">
        <v>5.420000076293945</v>
      </c>
      <c r="F23" s="207">
        <v>5.294000148773193</v>
      </c>
      <c r="G23" s="207">
        <v>5.210000038146973</v>
      </c>
      <c r="H23" s="207">
        <v>5.535999774932861</v>
      </c>
      <c r="I23" s="207">
        <v>4.568999767303467</v>
      </c>
      <c r="J23" s="207">
        <v>3.2760000228881836</v>
      </c>
      <c r="K23" s="207">
        <v>4.327000141143799</v>
      </c>
      <c r="L23" s="207">
        <v>5.63100004196167</v>
      </c>
      <c r="M23" s="207">
        <v>8.880000114440918</v>
      </c>
      <c r="N23" s="207">
        <v>8.529999732971191</v>
      </c>
      <c r="O23" s="207">
        <v>10.25</v>
      </c>
      <c r="P23" s="207">
        <v>11.979999542236328</v>
      </c>
      <c r="Q23" s="207">
        <v>10.539999961853027</v>
      </c>
      <c r="R23" s="207">
        <v>9.670000076293945</v>
      </c>
      <c r="S23" s="207">
        <v>6.89300012588501</v>
      </c>
      <c r="T23" s="207">
        <v>6.723999977111816</v>
      </c>
      <c r="U23" s="207">
        <v>4.0960001945495605</v>
      </c>
      <c r="V23" s="207">
        <v>3.4230000972747803</v>
      </c>
      <c r="W23" s="207">
        <v>2.562000036239624</v>
      </c>
      <c r="X23" s="207">
        <v>2.509000062942505</v>
      </c>
      <c r="Y23" s="207">
        <v>3.802000045776367</v>
      </c>
      <c r="Z23" s="214">
        <f t="shared" si="0"/>
        <v>6.10933334628741</v>
      </c>
      <c r="AA23" s="151">
        <v>12.4399995803833</v>
      </c>
      <c r="AB23" s="152" t="s">
        <v>209</v>
      </c>
      <c r="AC23" s="2">
        <v>21</v>
      </c>
      <c r="AD23" s="151">
        <v>2.1630001068115234</v>
      </c>
      <c r="AE23" s="253" t="s">
        <v>210</v>
      </c>
      <c r="AF23" s="1"/>
    </row>
    <row r="24" spans="1:32" ht="11.25" customHeight="1">
      <c r="A24" s="215">
        <v>22</v>
      </c>
      <c r="B24" s="207">
        <v>2.2679998874664307</v>
      </c>
      <c r="C24" s="207">
        <v>1.815999984741211</v>
      </c>
      <c r="D24" s="207">
        <v>1.3960000276565552</v>
      </c>
      <c r="E24" s="207">
        <v>1.2910000085830688</v>
      </c>
      <c r="F24" s="207">
        <v>1.1549999713897705</v>
      </c>
      <c r="G24" s="207">
        <v>2.3420000076293945</v>
      </c>
      <c r="H24" s="207">
        <v>6.894000053405762</v>
      </c>
      <c r="I24" s="207">
        <v>9.039999961853027</v>
      </c>
      <c r="J24" s="207">
        <v>11.59000015258789</v>
      </c>
      <c r="K24" s="207">
        <v>13.5</v>
      </c>
      <c r="L24" s="207">
        <v>13.390000343322754</v>
      </c>
      <c r="M24" s="207">
        <v>14.359999656677246</v>
      </c>
      <c r="N24" s="207">
        <v>15.949999809265137</v>
      </c>
      <c r="O24" s="207">
        <v>16.299999237060547</v>
      </c>
      <c r="P24" s="207">
        <v>15.84000015258789</v>
      </c>
      <c r="Q24" s="207">
        <v>13.920000076293945</v>
      </c>
      <c r="R24" s="207">
        <v>12.600000381469727</v>
      </c>
      <c r="S24" s="207">
        <v>11.350000381469727</v>
      </c>
      <c r="T24" s="207">
        <v>9.039999961853027</v>
      </c>
      <c r="U24" s="207">
        <v>8.09000015258789</v>
      </c>
      <c r="V24" s="207">
        <v>7.46999979019165</v>
      </c>
      <c r="W24" s="207">
        <v>6.639999866485596</v>
      </c>
      <c r="X24" s="207">
        <v>6.556000232696533</v>
      </c>
      <c r="Y24" s="207">
        <v>6.210000038146973</v>
      </c>
      <c r="Z24" s="214">
        <f t="shared" si="0"/>
        <v>8.70866667230924</v>
      </c>
      <c r="AA24" s="151">
        <v>16.920000076293945</v>
      </c>
      <c r="AB24" s="152" t="s">
        <v>211</v>
      </c>
      <c r="AC24" s="2">
        <v>22</v>
      </c>
      <c r="AD24" s="151">
        <v>0.6930000185966492</v>
      </c>
      <c r="AE24" s="253" t="s">
        <v>187</v>
      </c>
      <c r="AF24" s="1"/>
    </row>
    <row r="25" spans="1:32" ht="11.25" customHeight="1">
      <c r="A25" s="215">
        <v>23</v>
      </c>
      <c r="B25" s="207">
        <v>5.620999813079834</v>
      </c>
      <c r="C25" s="207">
        <v>5.505000114440918</v>
      </c>
      <c r="D25" s="207">
        <v>5.441999912261963</v>
      </c>
      <c r="E25" s="207">
        <v>5.357999801635742</v>
      </c>
      <c r="F25" s="207">
        <v>5.736999988555908</v>
      </c>
      <c r="G25" s="207">
        <v>7.690000057220459</v>
      </c>
      <c r="H25" s="207">
        <v>9.880000114440918</v>
      </c>
      <c r="I25" s="207">
        <v>10.739999771118164</v>
      </c>
      <c r="J25" s="207">
        <v>11.779999732971191</v>
      </c>
      <c r="K25" s="207">
        <v>12.100000381469727</v>
      </c>
      <c r="L25" s="207">
        <v>12.989999771118164</v>
      </c>
      <c r="M25" s="207">
        <v>13.229999542236328</v>
      </c>
      <c r="N25" s="207">
        <v>13.550000190734863</v>
      </c>
      <c r="O25" s="207">
        <v>13.550000190734863</v>
      </c>
      <c r="P25" s="207">
        <v>13.579999923706055</v>
      </c>
      <c r="Q25" s="207">
        <v>13.210000038146973</v>
      </c>
      <c r="R25" s="207">
        <v>12.420000076293945</v>
      </c>
      <c r="S25" s="207">
        <v>12.029999732971191</v>
      </c>
      <c r="T25" s="207">
        <v>11.510000228881836</v>
      </c>
      <c r="U25" s="207">
        <v>11.380000114440918</v>
      </c>
      <c r="V25" s="207">
        <v>11.170000076293945</v>
      </c>
      <c r="W25" s="207">
        <v>11.1899995803833</v>
      </c>
      <c r="X25" s="207">
        <v>10.649999618530273</v>
      </c>
      <c r="Y25" s="207">
        <v>11.010000228881836</v>
      </c>
      <c r="Z25" s="214">
        <f t="shared" si="0"/>
        <v>10.471791625022888</v>
      </c>
      <c r="AA25" s="151">
        <v>14.479999542236328</v>
      </c>
      <c r="AB25" s="152" t="s">
        <v>89</v>
      </c>
      <c r="AC25" s="2">
        <v>23</v>
      </c>
      <c r="AD25" s="151">
        <v>5.09499979019165</v>
      </c>
      <c r="AE25" s="253" t="s">
        <v>212</v>
      </c>
      <c r="AF25" s="1"/>
    </row>
    <row r="26" spans="1:32" ht="11.25" customHeight="1">
      <c r="A26" s="215">
        <v>24</v>
      </c>
      <c r="B26" s="207">
        <v>10.979999542236328</v>
      </c>
      <c r="C26" s="207">
        <v>11.15999984741211</v>
      </c>
      <c r="D26" s="207">
        <v>11.260000228881836</v>
      </c>
      <c r="E26" s="207">
        <v>11.25</v>
      </c>
      <c r="F26" s="207">
        <v>11.270000457763672</v>
      </c>
      <c r="G26" s="207">
        <v>11.5600004196167</v>
      </c>
      <c r="H26" s="207">
        <v>11.739999771118164</v>
      </c>
      <c r="I26" s="207">
        <v>13.119999885559082</v>
      </c>
      <c r="J26" s="207">
        <v>14.609999656677246</v>
      </c>
      <c r="K26" s="207">
        <v>14.220000267028809</v>
      </c>
      <c r="L26" s="207">
        <v>17.010000228881836</v>
      </c>
      <c r="M26" s="207">
        <v>19.079999923706055</v>
      </c>
      <c r="N26" s="207">
        <v>15.720000267028809</v>
      </c>
      <c r="O26" s="207">
        <v>16.3799991607666</v>
      </c>
      <c r="P26" s="207">
        <v>17.149999618530273</v>
      </c>
      <c r="Q26" s="207">
        <v>14.920000076293945</v>
      </c>
      <c r="R26" s="207">
        <v>13.630000114440918</v>
      </c>
      <c r="S26" s="207">
        <v>12.180000305175781</v>
      </c>
      <c r="T26" s="207">
        <v>9.460000038146973</v>
      </c>
      <c r="U26" s="207">
        <v>9.779999732971191</v>
      </c>
      <c r="V26" s="207">
        <v>7.46999979019165</v>
      </c>
      <c r="W26" s="207">
        <v>6.311999797821045</v>
      </c>
      <c r="X26" s="207">
        <v>6.123000144958496</v>
      </c>
      <c r="Y26" s="207">
        <v>5.2820000648498535</v>
      </c>
      <c r="Z26" s="214">
        <f t="shared" si="0"/>
        <v>12.152791639169058</v>
      </c>
      <c r="AA26" s="151">
        <v>19.139999389648438</v>
      </c>
      <c r="AB26" s="152" t="s">
        <v>213</v>
      </c>
      <c r="AC26" s="2">
        <v>24</v>
      </c>
      <c r="AD26" s="151">
        <v>5.197999954223633</v>
      </c>
      <c r="AE26" s="253" t="s">
        <v>23</v>
      </c>
      <c r="AF26" s="1"/>
    </row>
    <row r="27" spans="1:32" ht="11.25" customHeight="1">
      <c r="A27" s="215">
        <v>25</v>
      </c>
      <c r="B27" s="207">
        <v>5.113999843597412</v>
      </c>
      <c r="C27" s="207">
        <v>5.051000118255615</v>
      </c>
      <c r="D27" s="207">
        <v>4.809999942779541</v>
      </c>
      <c r="E27" s="207">
        <v>4.672999858856201</v>
      </c>
      <c r="F27" s="207">
        <v>4.63100004196167</v>
      </c>
      <c r="G27" s="207">
        <v>4.736000061035156</v>
      </c>
      <c r="H27" s="207">
        <v>4.873000144958496</v>
      </c>
      <c r="I27" s="207">
        <v>5.2729997634887695</v>
      </c>
      <c r="J27" s="207">
        <v>5.946000099182129</v>
      </c>
      <c r="K27" s="207">
        <v>5.683000087738037</v>
      </c>
      <c r="L27" s="207">
        <v>5.230999946594238</v>
      </c>
      <c r="M27" s="207">
        <v>7.539999961853027</v>
      </c>
      <c r="N27" s="207">
        <v>7.230000019073486</v>
      </c>
      <c r="O27" s="207">
        <v>6.218999862670898</v>
      </c>
      <c r="P27" s="207">
        <v>8.510000228881836</v>
      </c>
      <c r="Q27" s="207">
        <v>8.029999732971191</v>
      </c>
      <c r="R27" s="207">
        <v>7.090000152587891</v>
      </c>
      <c r="S27" s="207">
        <v>6.493000030517578</v>
      </c>
      <c r="T27" s="207">
        <v>6.651000022888184</v>
      </c>
      <c r="U27" s="207">
        <v>3.9590001106262207</v>
      </c>
      <c r="V27" s="207">
        <v>2.9079999923706055</v>
      </c>
      <c r="W27" s="207">
        <v>5.672999858856201</v>
      </c>
      <c r="X27" s="207">
        <v>4.7789998054504395</v>
      </c>
      <c r="Y27" s="207">
        <v>3.0980000495910645</v>
      </c>
      <c r="Z27" s="214">
        <f t="shared" si="0"/>
        <v>5.591708322366078</v>
      </c>
      <c r="AA27" s="151">
        <v>10.199999809265137</v>
      </c>
      <c r="AB27" s="152" t="s">
        <v>190</v>
      </c>
      <c r="AC27" s="2">
        <v>25</v>
      </c>
      <c r="AD27" s="151">
        <v>2.687999963760376</v>
      </c>
      <c r="AE27" s="253" t="s">
        <v>214</v>
      </c>
      <c r="AF27" s="1"/>
    </row>
    <row r="28" spans="1:32" ht="11.25" customHeight="1">
      <c r="A28" s="215">
        <v>26</v>
      </c>
      <c r="B28" s="207">
        <v>1.9630000591278076</v>
      </c>
      <c r="C28" s="207">
        <v>1.6690000295639038</v>
      </c>
      <c r="D28" s="207">
        <v>1.899999976158142</v>
      </c>
      <c r="E28" s="207">
        <v>1.9950000047683716</v>
      </c>
      <c r="F28" s="207">
        <v>2.36299991607666</v>
      </c>
      <c r="G28" s="207">
        <v>3.4030001163482666</v>
      </c>
      <c r="H28" s="207">
        <v>7.900000095367432</v>
      </c>
      <c r="I28" s="207">
        <v>10.510000228881836</v>
      </c>
      <c r="J28" s="207">
        <v>11.779999732971191</v>
      </c>
      <c r="K28" s="207">
        <v>12.800000190734863</v>
      </c>
      <c r="L28" s="207">
        <v>13.199999809265137</v>
      </c>
      <c r="M28" s="207">
        <v>14.270000457763672</v>
      </c>
      <c r="N28" s="207">
        <v>14.369999885559082</v>
      </c>
      <c r="O28" s="207">
        <v>13.800000190734863</v>
      </c>
      <c r="P28" s="207">
        <v>12.039999961853027</v>
      </c>
      <c r="Q28" s="207">
        <v>12.4399995803833</v>
      </c>
      <c r="R28" s="207">
        <v>11.880000114440918</v>
      </c>
      <c r="S28" s="207">
        <v>10.9399995803833</v>
      </c>
      <c r="T28" s="207">
        <v>10.069999694824219</v>
      </c>
      <c r="U28" s="207">
        <v>9.180000305175781</v>
      </c>
      <c r="V28" s="207">
        <v>9.710000038146973</v>
      </c>
      <c r="W28" s="207">
        <v>9.699999809265137</v>
      </c>
      <c r="X28" s="207">
        <v>9.5600004196167</v>
      </c>
      <c r="Y28" s="207">
        <v>9.65999984741211</v>
      </c>
      <c r="Z28" s="214">
        <f t="shared" si="0"/>
        <v>9.045958335200945</v>
      </c>
      <c r="AA28" s="151">
        <v>15.220000267028809</v>
      </c>
      <c r="AB28" s="152" t="s">
        <v>10</v>
      </c>
      <c r="AC28" s="2">
        <v>26</v>
      </c>
      <c r="AD28" s="151">
        <v>1.4490000009536743</v>
      </c>
      <c r="AE28" s="253" t="s">
        <v>215</v>
      </c>
      <c r="AF28" s="1"/>
    </row>
    <row r="29" spans="1:32" ht="11.25" customHeight="1">
      <c r="A29" s="215">
        <v>27</v>
      </c>
      <c r="B29" s="207">
        <v>9.670000076293945</v>
      </c>
      <c r="C29" s="207">
        <v>9.140000343322754</v>
      </c>
      <c r="D29" s="207">
        <v>8.15999984741211</v>
      </c>
      <c r="E29" s="207">
        <v>8.489999771118164</v>
      </c>
      <c r="F29" s="207">
        <v>9.09000015258789</v>
      </c>
      <c r="G29" s="207">
        <v>9.039999961853027</v>
      </c>
      <c r="H29" s="207">
        <v>9.460000038146973</v>
      </c>
      <c r="I29" s="207">
        <v>9.9399995803833</v>
      </c>
      <c r="J29" s="207">
        <v>9.140000343322754</v>
      </c>
      <c r="K29" s="207">
        <v>10.130000114440918</v>
      </c>
      <c r="L29" s="207">
        <v>8.930000305175781</v>
      </c>
      <c r="M29" s="207">
        <v>8.720000267028809</v>
      </c>
      <c r="N29" s="207">
        <v>11.65999984741211</v>
      </c>
      <c r="O29" s="207">
        <v>11.449999809265137</v>
      </c>
      <c r="P29" s="207">
        <v>9.920000076293945</v>
      </c>
      <c r="Q29" s="207">
        <v>10.130000114440918</v>
      </c>
      <c r="R29" s="207">
        <v>9.460000038146973</v>
      </c>
      <c r="S29" s="207">
        <v>8.930000305175781</v>
      </c>
      <c r="T29" s="207">
        <v>8.390000343322754</v>
      </c>
      <c r="U29" s="207">
        <v>8.670000076293945</v>
      </c>
      <c r="V29" s="207">
        <v>8.109999656677246</v>
      </c>
      <c r="W29" s="207">
        <v>8.1899995803833</v>
      </c>
      <c r="X29" s="207">
        <v>7.730000019073486</v>
      </c>
      <c r="Y29" s="207">
        <v>7.659999847412109</v>
      </c>
      <c r="Z29" s="214">
        <f t="shared" si="0"/>
        <v>9.175416688124338</v>
      </c>
      <c r="AA29" s="151">
        <v>12.079999923706055</v>
      </c>
      <c r="AB29" s="152" t="s">
        <v>216</v>
      </c>
      <c r="AC29" s="2">
        <v>27</v>
      </c>
      <c r="AD29" s="151">
        <v>7.480000019073486</v>
      </c>
      <c r="AE29" s="253" t="s">
        <v>217</v>
      </c>
      <c r="AF29" s="1"/>
    </row>
    <row r="30" spans="1:32" ht="11.25" customHeight="1">
      <c r="A30" s="215">
        <v>28</v>
      </c>
      <c r="B30" s="207">
        <v>7.460000038146973</v>
      </c>
      <c r="C30" s="207">
        <v>6.2829999923706055</v>
      </c>
      <c r="D30" s="207">
        <v>5.745999813079834</v>
      </c>
      <c r="E30" s="207">
        <v>5.230999946594238</v>
      </c>
      <c r="F30" s="207">
        <v>4.853000164031982</v>
      </c>
      <c r="G30" s="207">
        <v>5.546999931335449</v>
      </c>
      <c r="H30" s="207">
        <v>8.920000076293945</v>
      </c>
      <c r="I30" s="207">
        <v>11.34000015258789</v>
      </c>
      <c r="J30" s="207">
        <v>12.9399995803833</v>
      </c>
      <c r="K30" s="207">
        <v>15.1899995803833</v>
      </c>
      <c r="L30" s="207">
        <v>13.880000114440918</v>
      </c>
      <c r="M30" s="207">
        <v>14.350000381469727</v>
      </c>
      <c r="N30" s="207">
        <v>14.680000305175781</v>
      </c>
      <c r="O30" s="207">
        <v>14.529999732971191</v>
      </c>
      <c r="P30" s="207">
        <v>14.25</v>
      </c>
      <c r="Q30" s="207">
        <v>13.039999961853027</v>
      </c>
      <c r="R30" s="207">
        <v>12.239999771118164</v>
      </c>
      <c r="S30" s="207">
        <v>11.289999961853027</v>
      </c>
      <c r="T30" s="207">
        <v>9.359999656677246</v>
      </c>
      <c r="U30" s="207">
        <v>8</v>
      </c>
      <c r="V30" s="207">
        <v>7.639999866485596</v>
      </c>
      <c r="W30" s="207">
        <v>9.770000457763672</v>
      </c>
      <c r="X30" s="207">
        <v>9.239999771118164</v>
      </c>
      <c r="Y30" s="207">
        <v>8.970000267028809</v>
      </c>
      <c r="Z30" s="214">
        <f t="shared" si="0"/>
        <v>10.197916646798452</v>
      </c>
      <c r="AA30" s="151">
        <v>15.430000305175781</v>
      </c>
      <c r="AB30" s="152" t="s">
        <v>204</v>
      </c>
      <c r="AC30" s="2">
        <v>28</v>
      </c>
      <c r="AD30" s="151">
        <v>4.72599983215332</v>
      </c>
      <c r="AE30" s="253" t="s">
        <v>218</v>
      </c>
      <c r="AF30" s="1"/>
    </row>
    <row r="31" spans="1:32" ht="11.25" customHeight="1">
      <c r="A31" s="215">
        <v>29</v>
      </c>
      <c r="B31" s="207">
        <v>8.319999694824219</v>
      </c>
      <c r="C31" s="207">
        <v>8.390000343322754</v>
      </c>
      <c r="D31" s="207">
        <v>8.880000114440918</v>
      </c>
      <c r="E31" s="207">
        <v>8.75</v>
      </c>
      <c r="F31" s="207">
        <v>9.140000343322754</v>
      </c>
      <c r="G31" s="207">
        <v>10.369999885559082</v>
      </c>
      <c r="H31" s="207">
        <v>13.079999923706055</v>
      </c>
      <c r="I31" s="207">
        <v>14.800000190734863</v>
      </c>
      <c r="J31" s="207">
        <v>15.9399995803833</v>
      </c>
      <c r="K31" s="207">
        <v>16.15999984741211</v>
      </c>
      <c r="L31" s="207">
        <v>15.369999885559082</v>
      </c>
      <c r="M31" s="207">
        <v>15.399999618530273</v>
      </c>
      <c r="N31" s="207">
        <v>14.899999618530273</v>
      </c>
      <c r="O31" s="207">
        <v>14.260000228881836</v>
      </c>
      <c r="P31" s="207">
        <v>13.9399995803833</v>
      </c>
      <c r="Q31" s="207">
        <v>13.979999542236328</v>
      </c>
      <c r="R31" s="207">
        <v>14.109999656677246</v>
      </c>
      <c r="S31" s="207">
        <v>13.869999885559082</v>
      </c>
      <c r="T31" s="207">
        <v>13.119999885559082</v>
      </c>
      <c r="U31" s="207">
        <v>12.100000381469727</v>
      </c>
      <c r="V31" s="207">
        <v>11.5</v>
      </c>
      <c r="W31" s="207">
        <v>12.960000038146973</v>
      </c>
      <c r="X31" s="207">
        <v>11.869999885559082</v>
      </c>
      <c r="Y31" s="207">
        <v>10.460000038146973</v>
      </c>
      <c r="Z31" s="214">
        <f t="shared" si="0"/>
        <v>12.569583257039389</v>
      </c>
      <c r="AA31" s="151">
        <v>16.719999313354492</v>
      </c>
      <c r="AB31" s="152" t="s">
        <v>219</v>
      </c>
      <c r="AC31" s="2">
        <v>29</v>
      </c>
      <c r="AD31" s="151">
        <v>8.010000228881836</v>
      </c>
      <c r="AE31" s="253" t="s">
        <v>220</v>
      </c>
      <c r="AF31" s="1"/>
    </row>
    <row r="32" spans="1:32" ht="11.25" customHeight="1">
      <c r="A32" s="215">
        <v>30</v>
      </c>
      <c r="B32" s="207">
        <v>9.949999809265137</v>
      </c>
      <c r="C32" s="207">
        <v>9.350000381469727</v>
      </c>
      <c r="D32" s="207">
        <v>8.229999542236328</v>
      </c>
      <c r="E32" s="207">
        <v>7.75</v>
      </c>
      <c r="F32" s="207">
        <v>7.659999847412109</v>
      </c>
      <c r="G32" s="207">
        <v>9.420000076293945</v>
      </c>
      <c r="H32" s="207">
        <v>12.319999694824219</v>
      </c>
      <c r="I32" s="207">
        <v>15.460000038146973</v>
      </c>
      <c r="J32" s="207">
        <v>15.09000015258789</v>
      </c>
      <c r="K32" s="207">
        <v>18.280000686645508</v>
      </c>
      <c r="L32" s="207">
        <v>18.889999389648438</v>
      </c>
      <c r="M32" s="207">
        <v>18.559999465942383</v>
      </c>
      <c r="N32" s="207">
        <v>17.6299991607666</v>
      </c>
      <c r="O32" s="207">
        <v>17.040000915527344</v>
      </c>
      <c r="P32" s="207">
        <v>15.899999618530273</v>
      </c>
      <c r="Q32" s="207">
        <v>15.619999885559082</v>
      </c>
      <c r="R32" s="207">
        <v>16.469999313354492</v>
      </c>
      <c r="S32" s="207">
        <v>15.460000038146973</v>
      </c>
      <c r="T32" s="207">
        <v>16.09000015258789</v>
      </c>
      <c r="U32" s="207">
        <v>15.380000114440918</v>
      </c>
      <c r="V32" s="207">
        <v>15.569999694824219</v>
      </c>
      <c r="W32" s="207">
        <v>15.199999809265137</v>
      </c>
      <c r="X32" s="207">
        <v>15.050000190734863</v>
      </c>
      <c r="Y32" s="207">
        <v>13.59000015258789</v>
      </c>
      <c r="Z32" s="214">
        <f t="shared" si="0"/>
        <v>14.164999922116598</v>
      </c>
      <c r="AA32" s="151">
        <v>19.780000686645508</v>
      </c>
      <c r="AB32" s="152" t="s">
        <v>170</v>
      </c>
      <c r="AC32" s="2">
        <v>30</v>
      </c>
      <c r="AD32" s="151">
        <v>7.559999942779541</v>
      </c>
      <c r="AE32" s="253" t="s">
        <v>221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68</v>
      </c>
      <c r="B34" s="217">
        <f aca="true" t="shared" si="1" ref="B34:Q34">AVERAGE(B3:B33)</f>
        <v>6.525233252843221</v>
      </c>
      <c r="C34" s="217">
        <f t="shared" si="1"/>
        <v>6.2676334475477535</v>
      </c>
      <c r="D34" s="217">
        <f t="shared" si="1"/>
        <v>6.295466607809066</v>
      </c>
      <c r="E34" s="217">
        <f t="shared" si="1"/>
        <v>6.11816664536794</v>
      </c>
      <c r="F34" s="217">
        <f t="shared" si="1"/>
        <v>5.969666703542074</v>
      </c>
      <c r="G34" s="217">
        <f t="shared" si="1"/>
        <v>6.666233293215433</v>
      </c>
      <c r="H34" s="217">
        <f t="shared" si="1"/>
        <v>8.169600009918213</v>
      </c>
      <c r="I34" s="217">
        <f t="shared" si="1"/>
        <v>9.446033390363057</v>
      </c>
      <c r="J34" s="217">
        <f t="shared" si="1"/>
        <v>10.20003334681193</v>
      </c>
      <c r="K34" s="217">
        <f t="shared" si="1"/>
        <v>11.000266766548156</v>
      </c>
      <c r="L34" s="217">
        <f t="shared" si="1"/>
        <v>11.425333309173585</v>
      </c>
      <c r="M34" s="217">
        <f t="shared" si="1"/>
        <v>11.956000026067098</v>
      </c>
      <c r="N34" s="217">
        <f t="shared" si="1"/>
        <v>11.945533355077108</v>
      </c>
      <c r="O34" s="217">
        <f t="shared" si="1"/>
        <v>11.94263334274292</v>
      </c>
      <c r="P34" s="217">
        <f t="shared" si="1"/>
        <v>11.611999909083048</v>
      </c>
      <c r="Q34" s="217">
        <f t="shared" si="1"/>
        <v>11.079233312606812</v>
      </c>
      <c r="R34" s="217">
        <f>AVERAGE(R3:R33)</f>
        <v>10.412566661834717</v>
      </c>
      <c r="S34" s="217">
        <f aca="true" t="shared" si="2" ref="S34:Y34">AVERAGE(S3:S33)</f>
        <v>9.473000033696492</v>
      </c>
      <c r="T34" s="217">
        <f t="shared" si="2"/>
        <v>8.626000006993612</v>
      </c>
      <c r="U34" s="217">
        <f t="shared" si="2"/>
        <v>7.9863333384195965</v>
      </c>
      <c r="V34" s="217">
        <f t="shared" si="2"/>
        <v>7.7268000165621435</v>
      </c>
      <c r="W34" s="217">
        <f t="shared" si="2"/>
        <v>7.791299903392792</v>
      </c>
      <c r="X34" s="217">
        <f t="shared" si="2"/>
        <v>7.4681666453679405</v>
      </c>
      <c r="Y34" s="217">
        <f t="shared" si="2"/>
        <v>7.319966673851013</v>
      </c>
      <c r="Z34" s="217">
        <f>AVERAGE(B3:Y33)</f>
        <v>8.892633333284822</v>
      </c>
      <c r="AA34" s="218">
        <f>(AVERAGE(最高))</f>
        <v>13.631666692097982</v>
      </c>
      <c r="AB34" s="219"/>
      <c r="AC34" s="220"/>
      <c r="AD34" s="218">
        <f>(AVERAGE(最低))</f>
        <v>4.283466674884161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1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20.420000076293945</v>
      </c>
      <c r="C46" s="3">
        <v>18</v>
      </c>
      <c r="D46" s="159" t="s">
        <v>204</v>
      </c>
      <c r="E46" s="197"/>
      <c r="F46" s="156"/>
      <c r="G46" s="157">
        <f>MIN(最低)</f>
        <v>-1.3329999446868896</v>
      </c>
      <c r="H46" s="3">
        <v>1</v>
      </c>
      <c r="I46" s="255" t="s">
        <v>178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14.609999656677246</v>
      </c>
      <c r="C3" s="207">
        <v>12.960000038146973</v>
      </c>
      <c r="D3" s="207">
        <v>12.109999656677246</v>
      </c>
      <c r="E3" s="207">
        <v>13.640000343322754</v>
      </c>
      <c r="F3" s="207">
        <v>13.260000228881836</v>
      </c>
      <c r="G3" s="207">
        <v>14.670000076293945</v>
      </c>
      <c r="H3" s="207">
        <v>16.3799991607666</v>
      </c>
      <c r="I3" s="207">
        <v>18.43000030517578</v>
      </c>
      <c r="J3" s="207">
        <v>20.530000686645508</v>
      </c>
      <c r="K3" s="207">
        <v>22.920000076293945</v>
      </c>
      <c r="L3" s="207">
        <v>21.8700008392334</v>
      </c>
      <c r="M3" s="207">
        <v>22.510000228881836</v>
      </c>
      <c r="N3" s="207">
        <v>22.719999313354492</v>
      </c>
      <c r="O3" s="207">
        <v>22.489999771118164</v>
      </c>
      <c r="P3" s="207">
        <v>22.09000015258789</v>
      </c>
      <c r="Q3" s="207">
        <v>21.18000030517578</v>
      </c>
      <c r="R3" s="207">
        <v>20.600000381469727</v>
      </c>
      <c r="S3" s="207">
        <v>19.440000534057617</v>
      </c>
      <c r="T3" s="207">
        <v>17.399999618530273</v>
      </c>
      <c r="U3" s="207">
        <v>16.6200008392334</v>
      </c>
      <c r="V3" s="207">
        <v>16.850000381469727</v>
      </c>
      <c r="W3" s="207">
        <v>14.930000305175781</v>
      </c>
      <c r="X3" s="207">
        <v>14.180000305175781</v>
      </c>
      <c r="Y3" s="207">
        <v>13.979999542236328</v>
      </c>
      <c r="Z3" s="214">
        <f aca="true" t="shared" si="0" ref="Z3:Z33">AVERAGE(B3:Y3)</f>
        <v>17.765416781107586</v>
      </c>
      <c r="AA3" s="151">
        <v>24.790000915527344</v>
      </c>
      <c r="AB3" s="152" t="s">
        <v>222</v>
      </c>
      <c r="AC3" s="2">
        <v>1</v>
      </c>
      <c r="AD3" s="151">
        <v>12.039999961853027</v>
      </c>
      <c r="AE3" s="253" t="s">
        <v>223</v>
      </c>
      <c r="AF3" s="1"/>
    </row>
    <row r="4" spans="1:32" ht="11.25" customHeight="1">
      <c r="A4" s="215">
        <v>2</v>
      </c>
      <c r="B4" s="207">
        <v>14.220000267028809</v>
      </c>
      <c r="C4" s="207">
        <v>13.779999732971191</v>
      </c>
      <c r="D4" s="207">
        <v>13.399999618530273</v>
      </c>
      <c r="E4" s="207">
        <v>13.210000038146973</v>
      </c>
      <c r="F4" s="207">
        <v>12.59000015258789</v>
      </c>
      <c r="G4" s="207">
        <v>10.989999771118164</v>
      </c>
      <c r="H4" s="207">
        <v>10.050000190734863</v>
      </c>
      <c r="I4" s="207">
        <v>9.829999923706055</v>
      </c>
      <c r="J4" s="207">
        <v>9.609999656677246</v>
      </c>
      <c r="K4" s="207">
        <v>9.020000457763672</v>
      </c>
      <c r="L4" s="207">
        <v>10.010000228881836</v>
      </c>
      <c r="M4" s="207">
        <v>10.399999618530273</v>
      </c>
      <c r="N4" s="207">
        <v>8.9399995803833</v>
      </c>
      <c r="O4" s="207">
        <v>8.020000457763672</v>
      </c>
      <c r="P4" s="207">
        <v>7.659999847412109</v>
      </c>
      <c r="Q4" s="207">
        <v>7.590000152587891</v>
      </c>
      <c r="R4" s="207">
        <v>7.699999809265137</v>
      </c>
      <c r="S4" s="208">
        <v>7.449999809265137</v>
      </c>
      <c r="T4" s="207">
        <v>7.28000020980835</v>
      </c>
      <c r="U4" s="207">
        <v>7.190000057220459</v>
      </c>
      <c r="V4" s="207">
        <v>6.73199987411499</v>
      </c>
      <c r="W4" s="207">
        <v>6.354000091552734</v>
      </c>
      <c r="X4" s="207">
        <v>5.776000022888184</v>
      </c>
      <c r="Y4" s="207">
        <v>5.5229997634887695</v>
      </c>
      <c r="Z4" s="214">
        <f t="shared" si="0"/>
        <v>9.305208305517832</v>
      </c>
      <c r="AA4" s="151">
        <v>14.529999732971191</v>
      </c>
      <c r="AB4" s="152" t="s">
        <v>224</v>
      </c>
      <c r="AC4" s="2">
        <v>2</v>
      </c>
      <c r="AD4" s="151">
        <v>5.513000011444092</v>
      </c>
      <c r="AE4" s="253" t="s">
        <v>81</v>
      </c>
      <c r="AF4" s="1"/>
    </row>
    <row r="5" spans="1:32" ht="11.25" customHeight="1">
      <c r="A5" s="215">
        <v>3</v>
      </c>
      <c r="B5" s="207">
        <v>4.609000205993652</v>
      </c>
      <c r="C5" s="207">
        <v>5.25</v>
      </c>
      <c r="D5" s="207">
        <v>4.671999931335449</v>
      </c>
      <c r="E5" s="207">
        <v>3.9679999351501465</v>
      </c>
      <c r="F5" s="207">
        <v>3.443000078201294</v>
      </c>
      <c r="G5" s="207">
        <v>4.189000129699707</v>
      </c>
      <c r="H5" s="207">
        <v>7.28000020980835</v>
      </c>
      <c r="I5" s="207">
        <v>9.239999771118164</v>
      </c>
      <c r="J5" s="207">
        <v>10.149999618530273</v>
      </c>
      <c r="K5" s="207">
        <v>9.869999885559082</v>
      </c>
      <c r="L5" s="207">
        <v>11.300000190734863</v>
      </c>
      <c r="M5" s="207">
        <v>11.5600004196167</v>
      </c>
      <c r="N5" s="207">
        <v>11.09000015258789</v>
      </c>
      <c r="O5" s="207">
        <v>11.449999809265137</v>
      </c>
      <c r="P5" s="207">
        <v>11.25</v>
      </c>
      <c r="Q5" s="207">
        <v>10.319999694824219</v>
      </c>
      <c r="R5" s="207">
        <v>9.699999809265137</v>
      </c>
      <c r="S5" s="207">
        <v>8.3100004196167</v>
      </c>
      <c r="T5" s="207">
        <v>6.6479997634887695</v>
      </c>
      <c r="U5" s="207">
        <v>6.048999786376953</v>
      </c>
      <c r="V5" s="207">
        <v>5.492000102996826</v>
      </c>
      <c r="W5" s="207">
        <v>5.428999900817871</v>
      </c>
      <c r="X5" s="207">
        <v>5.314000129699707</v>
      </c>
      <c r="Y5" s="207">
        <v>6.448999881744385</v>
      </c>
      <c r="Z5" s="214">
        <f t="shared" si="0"/>
        <v>7.626333326101303</v>
      </c>
      <c r="AA5" s="151">
        <v>12.220000267028809</v>
      </c>
      <c r="AB5" s="152" t="s">
        <v>55</v>
      </c>
      <c r="AC5" s="2">
        <v>3</v>
      </c>
      <c r="AD5" s="151">
        <v>3.4010000228881836</v>
      </c>
      <c r="AE5" s="253" t="s">
        <v>225</v>
      </c>
      <c r="AF5" s="1"/>
    </row>
    <row r="6" spans="1:32" ht="11.25" customHeight="1">
      <c r="A6" s="215">
        <v>4</v>
      </c>
      <c r="B6" s="207">
        <v>6.395999908447266</v>
      </c>
      <c r="C6" s="207">
        <v>5.419000148773193</v>
      </c>
      <c r="D6" s="207">
        <v>6.439000129699707</v>
      </c>
      <c r="E6" s="207">
        <v>6.565000057220459</v>
      </c>
      <c r="F6" s="207">
        <v>7.300000190734863</v>
      </c>
      <c r="G6" s="207">
        <v>8.760000228881836</v>
      </c>
      <c r="H6" s="207">
        <v>10.739999771118164</v>
      </c>
      <c r="I6" s="207">
        <v>13.619999885559082</v>
      </c>
      <c r="J6" s="207">
        <v>15.579999923706055</v>
      </c>
      <c r="K6" s="207">
        <v>16.059999465942383</v>
      </c>
      <c r="L6" s="207">
        <v>17.239999771118164</v>
      </c>
      <c r="M6" s="207">
        <v>19.1299991607666</v>
      </c>
      <c r="N6" s="207">
        <v>18.1299991607666</v>
      </c>
      <c r="O6" s="207">
        <v>20.239999771118164</v>
      </c>
      <c r="P6" s="207">
        <v>20.600000381469727</v>
      </c>
      <c r="Q6" s="207">
        <v>17.260000228881836</v>
      </c>
      <c r="R6" s="207">
        <v>15.760000228881836</v>
      </c>
      <c r="S6" s="207">
        <v>13.829999923706055</v>
      </c>
      <c r="T6" s="207">
        <v>14.670000076293945</v>
      </c>
      <c r="U6" s="207">
        <v>14.09000015258789</v>
      </c>
      <c r="V6" s="207">
        <v>13.180000305175781</v>
      </c>
      <c r="W6" s="207">
        <v>13.350000381469727</v>
      </c>
      <c r="X6" s="207">
        <v>12.760000228881836</v>
      </c>
      <c r="Y6" s="207">
        <v>12.59000015258789</v>
      </c>
      <c r="Z6" s="214">
        <f t="shared" si="0"/>
        <v>13.321208318074545</v>
      </c>
      <c r="AA6" s="151">
        <v>21.15999984741211</v>
      </c>
      <c r="AB6" s="152" t="s">
        <v>226</v>
      </c>
      <c r="AC6" s="2">
        <v>4</v>
      </c>
      <c r="AD6" s="151">
        <v>5.208000183105469</v>
      </c>
      <c r="AE6" s="253" t="s">
        <v>227</v>
      </c>
      <c r="AF6" s="1"/>
    </row>
    <row r="7" spans="1:32" ht="11.25" customHeight="1">
      <c r="A7" s="215">
        <v>5</v>
      </c>
      <c r="B7" s="207">
        <v>11.779999732971191</v>
      </c>
      <c r="C7" s="207">
        <v>12.390000343322754</v>
      </c>
      <c r="D7" s="207">
        <v>11.739999771118164</v>
      </c>
      <c r="E7" s="207">
        <v>11.319999694824219</v>
      </c>
      <c r="F7" s="207">
        <v>11.979999542236328</v>
      </c>
      <c r="G7" s="207">
        <v>12.449999809265137</v>
      </c>
      <c r="H7" s="207">
        <v>13.529999732971191</v>
      </c>
      <c r="I7" s="207">
        <v>16.610000610351562</v>
      </c>
      <c r="J7" s="207">
        <v>18.5</v>
      </c>
      <c r="K7" s="207">
        <v>19.149999618530273</v>
      </c>
      <c r="L7" s="207">
        <v>21.510000228881836</v>
      </c>
      <c r="M7" s="207">
        <v>22.34000015258789</v>
      </c>
      <c r="N7" s="207">
        <v>23.40999984741211</v>
      </c>
      <c r="O7" s="207">
        <v>24.420000076293945</v>
      </c>
      <c r="P7" s="207">
        <v>23.639999389648438</v>
      </c>
      <c r="Q7" s="207">
        <v>22.549999237060547</v>
      </c>
      <c r="R7" s="207">
        <v>20.950000762939453</v>
      </c>
      <c r="S7" s="207">
        <v>19</v>
      </c>
      <c r="T7" s="207">
        <v>16.729999542236328</v>
      </c>
      <c r="U7" s="207">
        <v>16.1299991607666</v>
      </c>
      <c r="V7" s="207">
        <v>16.030000686645508</v>
      </c>
      <c r="W7" s="207">
        <v>15.119999885559082</v>
      </c>
      <c r="X7" s="207">
        <v>13.890000343322754</v>
      </c>
      <c r="Y7" s="207">
        <v>13.170000076293945</v>
      </c>
      <c r="Z7" s="214">
        <f t="shared" si="0"/>
        <v>17.014166593551636</v>
      </c>
      <c r="AA7" s="151">
        <v>24.770000457763672</v>
      </c>
      <c r="AB7" s="152" t="s">
        <v>172</v>
      </c>
      <c r="AC7" s="2">
        <v>5</v>
      </c>
      <c r="AD7" s="151">
        <v>10.210000038146973</v>
      </c>
      <c r="AE7" s="253" t="s">
        <v>163</v>
      </c>
      <c r="AF7" s="1"/>
    </row>
    <row r="8" spans="1:32" ht="11.25" customHeight="1">
      <c r="A8" s="215">
        <v>6</v>
      </c>
      <c r="B8" s="207">
        <v>13.039999961853027</v>
      </c>
      <c r="C8" s="207">
        <v>12.59000015258789</v>
      </c>
      <c r="D8" s="207">
        <v>12.630000114440918</v>
      </c>
      <c r="E8" s="207">
        <v>12.640000343322754</v>
      </c>
      <c r="F8" s="207">
        <v>12.4399995803833</v>
      </c>
      <c r="G8" s="207">
        <v>13.239999771118164</v>
      </c>
      <c r="H8" s="207">
        <v>16.350000381469727</v>
      </c>
      <c r="I8" s="207">
        <v>19.75</v>
      </c>
      <c r="J8" s="207">
        <v>20.84000015258789</v>
      </c>
      <c r="K8" s="207">
        <v>22.25</v>
      </c>
      <c r="L8" s="207">
        <v>22.8799991607666</v>
      </c>
      <c r="M8" s="207">
        <v>22.3799991607666</v>
      </c>
      <c r="N8" s="207">
        <v>22.920000076293945</v>
      </c>
      <c r="O8" s="207">
        <v>22.549999237060547</v>
      </c>
      <c r="P8" s="207">
        <v>21.510000228881836</v>
      </c>
      <c r="Q8" s="207">
        <v>20.219999313354492</v>
      </c>
      <c r="R8" s="207">
        <v>19.459999084472656</v>
      </c>
      <c r="S8" s="207">
        <v>17.920000076293945</v>
      </c>
      <c r="T8" s="207">
        <v>17.43000030517578</v>
      </c>
      <c r="U8" s="207">
        <v>16.399999618530273</v>
      </c>
      <c r="V8" s="207">
        <v>15.9399995803833</v>
      </c>
      <c r="W8" s="207">
        <v>15.649999618530273</v>
      </c>
      <c r="X8" s="207">
        <v>15.40999984741211</v>
      </c>
      <c r="Y8" s="207">
        <v>15.369999885559082</v>
      </c>
      <c r="Z8" s="214">
        <f t="shared" si="0"/>
        <v>17.575416485468548</v>
      </c>
      <c r="AA8" s="151">
        <v>23.350000381469727</v>
      </c>
      <c r="AB8" s="152" t="s">
        <v>228</v>
      </c>
      <c r="AC8" s="2">
        <v>6</v>
      </c>
      <c r="AD8" s="151">
        <v>12.239999771118164</v>
      </c>
      <c r="AE8" s="253" t="s">
        <v>225</v>
      </c>
      <c r="AF8" s="1"/>
    </row>
    <row r="9" spans="1:32" ht="11.25" customHeight="1">
      <c r="A9" s="215">
        <v>7</v>
      </c>
      <c r="B9" s="207">
        <v>14.960000038146973</v>
      </c>
      <c r="C9" s="207">
        <v>15.130000114440918</v>
      </c>
      <c r="D9" s="207">
        <v>15.09000015258789</v>
      </c>
      <c r="E9" s="207">
        <v>13.550000190734863</v>
      </c>
      <c r="F9" s="207">
        <v>13.329999923706055</v>
      </c>
      <c r="G9" s="207">
        <v>13.510000228881836</v>
      </c>
      <c r="H9" s="207">
        <v>13.680000305175781</v>
      </c>
      <c r="I9" s="207">
        <v>14.140000343322754</v>
      </c>
      <c r="J9" s="207">
        <v>14.369999885559082</v>
      </c>
      <c r="K9" s="207">
        <v>14.859999656677246</v>
      </c>
      <c r="L9" s="207">
        <v>16.1200008392334</v>
      </c>
      <c r="M9" s="207">
        <v>16.010000228881836</v>
      </c>
      <c r="N9" s="207">
        <v>15.9399995803833</v>
      </c>
      <c r="O9" s="207">
        <v>15.779999732971191</v>
      </c>
      <c r="P9" s="207">
        <v>15.600000381469727</v>
      </c>
      <c r="Q9" s="207">
        <v>15.670000076293945</v>
      </c>
      <c r="R9" s="207">
        <v>15.029999732971191</v>
      </c>
      <c r="S9" s="207">
        <v>14.609999656677246</v>
      </c>
      <c r="T9" s="207">
        <v>14.210000038146973</v>
      </c>
      <c r="U9" s="207">
        <v>13.960000038146973</v>
      </c>
      <c r="V9" s="207">
        <v>13.800000190734863</v>
      </c>
      <c r="W9" s="207">
        <v>13.510000228881836</v>
      </c>
      <c r="X9" s="207">
        <v>13.529999732971191</v>
      </c>
      <c r="Y9" s="207">
        <v>13.369999885559082</v>
      </c>
      <c r="Z9" s="214">
        <f t="shared" si="0"/>
        <v>14.573333382606506</v>
      </c>
      <c r="AA9" s="151">
        <v>16.290000915527344</v>
      </c>
      <c r="AB9" s="152" t="s">
        <v>108</v>
      </c>
      <c r="AC9" s="2">
        <v>7</v>
      </c>
      <c r="AD9" s="151">
        <v>13.079999923706055</v>
      </c>
      <c r="AE9" s="253" t="s">
        <v>229</v>
      </c>
      <c r="AF9" s="1"/>
    </row>
    <row r="10" spans="1:32" ht="11.25" customHeight="1">
      <c r="A10" s="215">
        <v>8</v>
      </c>
      <c r="B10" s="207">
        <v>12.890000343322754</v>
      </c>
      <c r="C10" s="207">
        <v>12.399999618530273</v>
      </c>
      <c r="D10" s="207">
        <v>12.300000190734863</v>
      </c>
      <c r="E10" s="207">
        <v>11.960000038146973</v>
      </c>
      <c r="F10" s="207">
        <v>11.6899995803833</v>
      </c>
      <c r="G10" s="207">
        <v>11.8100004196167</v>
      </c>
      <c r="H10" s="207">
        <v>11.479999542236328</v>
      </c>
      <c r="I10" s="207">
        <v>11.520000457763672</v>
      </c>
      <c r="J10" s="207">
        <v>11.489999771118164</v>
      </c>
      <c r="K10" s="207">
        <v>10.6899995803833</v>
      </c>
      <c r="L10" s="207">
        <v>11.020000457763672</v>
      </c>
      <c r="M10" s="207">
        <v>9.6899995803833</v>
      </c>
      <c r="N10" s="207">
        <v>9.75</v>
      </c>
      <c r="O10" s="207">
        <v>9.390000343322754</v>
      </c>
      <c r="P10" s="207">
        <v>9.029999732971191</v>
      </c>
      <c r="Q10" s="207">
        <v>8.819999694824219</v>
      </c>
      <c r="R10" s="207">
        <v>8.359999656677246</v>
      </c>
      <c r="S10" s="207">
        <v>7.909999847412109</v>
      </c>
      <c r="T10" s="207">
        <v>7.820000171661377</v>
      </c>
      <c r="U10" s="207">
        <v>8.239999771118164</v>
      </c>
      <c r="V10" s="207">
        <v>8.3100004196167</v>
      </c>
      <c r="W10" s="207">
        <v>8.640000343322754</v>
      </c>
      <c r="X10" s="207">
        <v>9.15999984741211</v>
      </c>
      <c r="Y10" s="207">
        <v>9.449999809265137</v>
      </c>
      <c r="Z10" s="214">
        <f t="shared" si="0"/>
        <v>10.159166634082794</v>
      </c>
      <c r="AA10" s="151">
        <v>13.399999618530273</v>
      </c>
      <c r="AB10" s="152" t="s">
        <v>230</v>
      </c>
      <c r="AC10" s="2">
        <v>8</v>
      </c>
      <c r="AD10" s="151">
        <v>7.679999828338623</v>
      </c>
      <c r="AE10" s="253" t="s">
        <v>231</v>
      </c>
      <c r="AF10" s="1"/>
    </row>
    <row r="11" spans="1:32" ht="11.25" customHeight="1">
      <c r="A11" s="215">
        <v>9</v>
      </c>
      <c r="B11" s="207">
        <v>9.210000038146973</v>
      </c>
      <c r="C11" s="207">
        <v>8.84000015258789</v>
      </c>
      <c r="D11" s="207">
        <v>8.819999694824219</v>
      </c>
      <c r="E11" s="207">
        <v>8.890000343322754</v>
      </c>
      <c r="F11" s="207">
        <v>8.630000114440918</v>
      </c>
      <c r="G11" s="207">
        <v>8.8100004196167</v>
      </c>
      <c r="H11" s="207">
        <v>9.25</v>
      </c>
      <c r="I11" s="207">
        <v>9.520000457763672</v>
      </c>
      <c r="J11" s="207">
        <v>9.899999618530273</v>
      </c>
      <c r="K11" s="207">
        <v>10.399999618530273</v>
      </c>
      <c r="L11" s="207">
        <v>10.84000015258789</v>
      </c>
      <c r="M11" s="207">
        <v>11.3100004196167</v>
      </c>
      <c r="N11" s="207">
        <v>12</v>
      </c>
      <c r="O11" s="207">
        <v>11.640000343322754</v>
      </c>
      <c r="P11" s="207">
        <v>12.140000343322754</v>
      </c>
      <c r="Q11" s="207">
        <v>11.539999961853027</v>
      </c>
      <c r="R11" s="207">
        <v>10.699999809265137</v>
      </c>
      <c r="S11" s="207">
        <v>10.390000343322754</v>
      </c>
      <c r="T11" s="207">
        <v>10.09000015258789</v>
      </c>
      <c r="U11" s="207">
        <v>10.010000228881836</v>
      </c>
      <c r="V11" s="207">
        <v>10.039999961853027</v>
      </c>
      <c r="W11" s="207">
        <v>10.399999618530273</v>
      </c>
      <c r="X11" s="207">
        <v>10.720000267028809</v>
      </c>
      <c r="Y11" s="207">
        <v>11.140000343322754</v>
      </c>
      <c r="Z11" s="214">
        <f t="shared" si="0"/>
        <v>10.21791676680247</v>
      </c>
      <c r="AA11" s="151">
        <v>12.319999694824219</v>
      </c>
      <c r="AB11" s="152" t="s">
        <v>232</v>
      </c>
      <c r="AC11" s="2">
        <v>9</v>
      </c>
      <c r="AD11" s="151">
        <v>8.529999732971191</v>
      </c>
      <c r="AE11" s="253" t="s">
        <v>233</v>
      </c>
      <c r="AF11" s="1"/>
    </row>
    <row r="12" spans="1:32" ht="11.25" customHeight="1">
      <c r="A12" s="223">
        <v>10</v>
      </c>
      <c r="B12" s="209">
        <v>11.34000015258789</v>
      </c>
      <c r="C12" s="209">
        <v>11.430000305175781</v>
      </c>
      <c r="D12" s="209">
        <v>11.529999732971191</v>
      </c>
      <c r="E12" s="209">
        <v>11.789999961853027</v>
      </c>
      <c r="F12" s="209">
        <v>12.550000190734863</v>
      </c>
      <c r="G12" s="209">
        <v>13.15999984741211</v>
      </c>
      <c r="H12" s="209">
        <v>13.5600004196167</v>
      </c>
      <c r="I12" s="209">
        <v>14.569999694824219</v>
      </c>
      <c r="J12" s="209">
        <v>16.25</v>
      </c>
      <c r="K12" s="209">
        <v>16</v>
      </c>
      <c r="L12" s="209">
        <v>16.670000076293945</v>
      </c>
      <c r="M12" s="209">
        <v>16.649999618530273</v>
      </c>
      <c r="N12" s="209">
        <v>16.649999618530273</v>
      </c>
      <c r="O12" s="209">
        <v>17.010000228881836</v>
      </c>
      <c r="P12" s="209">
        <v>17.860000610351562</v>
      </c>
      <c r="Q12" s="209">
        <v>17.719999313354492</v>
      </c>
      <c r="R12" s="209">
        <v>18.010000228881836</v>
      </c>
      <c r="S12" s="209">
        <v>18.149999618530273</v>
      </c>
      <c r="T12" s="209">
        <v>18.110000610351562</v>
      </c>
      <c r="U12" s="209">
        <v>18.149999618530273</v>
      </c>
      <c r="V12" s="209">
        <v>18.030000686645508</v>
      </c>
      <c r="W12" s="209">
        <v>17.690000534057617</v>
      </c>
      <c r="X12" s="209">
        <v>17.75</v>
      </c>
      <c r="Y12" s="209">
        <v>17.229999542236328</v>
      </c>
      <c r="Z12" s="224">
        <f t="shared" si="0"/>
        <v>15.744166692097982</v>
      </c>
      <c r="AA12" s="157">
        <v>18.399999618530273</v>
      </c>
      <c r="AB12" s="210" t="s">
        <v>234</v>
      </c>
      <c r="AC12" s="211">
        <v>10</v>
      </c>
      <c r="AD12" s="157">
        <v>11</v>
      </c>
      <c r="AE12" s="254" t="s">
        <v>235</v>
      </c>
      <c r="AF12" s="1"/>
    </row>
    <row r="13" spans="1:32" ht="11.25" customHeight="1">
      <c r="A13" s="215">
        <v>11</v>
      </c>
      <c r="B13" s="207">
        <v>17.049999237060547</v>
      </c>
      <c r="C13" s="207">
        <v>16.920000076293945</v>
      </c>
      <c r="D13" s="207">
        <v>16.90999984741211</v>
      </c>
      <c r="E13" s="207">
        <v>16.90999984741211</v>
      </c>
      <c r="F13" s="207">
        <v>17.100000381469727</v>
      </c>
      <c r="G13" s="207">
        <v>17.09000015258789</v>
      </c>
      <c r="H13" s="207">
        <v>17.1200008392334</v>
      </c>
      <c r="I13" s="207">
        <v>17.040000915527344</v>
      </c>
      <c r="J13" s="207">
        <v>17.25</v>
      </c>
      <c r="K13" s="207">
        <v>17.450000762939453</v>
      </c>
      <c r="L13" s="207">
        <v>17.600000381469727</v>
      </c>
      <c r="M13" s="207">
        <v>18.260000228881836</v>
      </c>
      <c r="N13" s="207">
        <v>18.940000534057617</v>
      </c>
      <c r="O13" s="207">
        <v>20.610000610351562</v>
      </c>
      <c r="P13" s="207">
        <v>20.079999923706055</v>
      </c>
      <c r="Q13" s="207">
        <v>18.969999313354492</v>
      </c>
      <c r="R13" s="207">
        <v>17.469999313354492</v>
      </c>
      <c r="S13" s="207">
        <v>15.930000305175781</v>
      </c>
      <c r="T13" s="207">
        <v>14.279999732971191</v>
      </c>
      <c r="U13" s="207">
        <v>13.100000381469727</v>
      </c>
      <c r="V13" s="207">
        <v>12.029999732971191</v>
      </c>
      <c r="W13" s="207">
        <v>12.010000228881836</v>
      </c>
      <c r="X13" s="207">
        <v>10.15999984741211</v>
      </c>
      <c r="Y13" s="207">
        <v>9.720000267028809</v>
      </c>
      <c r="Z13" s="214">
        <f t="shared" si="0"/>
        <v>16.25000011920929</v>
      </c>
      <c r="AA13" s="151">
        <v>20.8799991607666</v>
      </c>
      <c r="AB13" s="152" t="s">
        <v>16</v>
      </c>
      <c r="AC13" s="2">
        <v>11</v>
      </c>
      <c r="AD13" s="151">
        <v>9.470000267028809</v>
      </c>
      <c r="AE13" s="253" t="s">
        <v>147</v>
      </c>
      <c r="AF13" s="1"/>
    </row>
    <row r="14" spans="1:32" ht="11.25" customHeight="1">
      <c r="A14" s="215">
        <v>12</v>
      </c>
      <c r="B14" s="207">
        <v>9.029999732971191</v>
      </c>
      <c r="C14" s="207">
        <v>8.020000457763672</v>
      </c>
      <c r="D14" s="207">
        <v>7.360000133514404</v>
      </c>
      <c r="E14" s="207">
        <v>7.570000171661377</v>
      </c>
      <c r="F14" s="207">
        <v>7.840000152587891</v>
      </c>
      <c r="G14" s="207">
        <v>10.65999984741211</v>
      </c>
      <c r="H14" s="207">
        <v>11.899999618530273</v>
      </c>
      <c r="I14" s="207">
        <v>13.170000076293945</v>
      </c>
      <c r="J14" s="207">
        <v>15.739999771118164</v>
      </c>
      <c r="K14" s="207">
        <v>15.640000343322754</v>
      </c>
      <c r="L14" s="207">
        <v>15.699999809265137</v>
      </c>
      <c r="M14" s="207">
        <v>16</v>
      </c>
      <c r="N14" s="207">
        <v>15.949999809265137</v>
      </c>
      <c r="O14" s="207">
        <v>15.069999694824219</v>
      </c>
      <c r="P14" s="207">
        <v>14.680000305175781</v>
      </c>
      <c r="Q14" s="207">
        <v>13.510000228881836</v>
      </c>
      <c r="R14" s="207">
        <v>13.039999961853027</v>
      </c>
      <c r="S14" s="207">
        <v>11.529999732971191</v>
      </c>
      <c r="T14" s="207">
        <v>10.069999694824219</v>
      </c>
      <c r="U14" s="207">
        <v>9.220000267028809</v>
      </c>
      <c r="V14" s="207">
        <v>9.130000114440918</v>
      </c>
      <c r="W14" s="207">
        <v>9.170000076293945</v>
      </c>
      <c r="X14" s="207">
        <v>9.15999984741211</v>
      </c>
      <c r="Y14" s="207">
        <v>9.569999694824219</v>
      </c>
      <c r="Z14" s="214">
        <f t="shared" si="0"/>
        <v>11.613749980926514</v>
      </c>
      <c r="AA14" s="151">
        <v>17.3700008392334</v>
      </c>
      <c r="AB14" s="152" t="s">
        <v>236</v>
      </c>
      <c r="AC14" s="2">
        <v>12</v>
      </c>
      <c r="AD14" s="151">
        <v>6.927999973297119</v>
      </c>
      <c r="AE14" s="253" t="s">
        <v>237</v>
      </c>
      <c r="AF14" s="1"/>
    </row>
    <row r="15" spans="1:32" ht="11.25" customHeight="1">
      <c r="A15" s="215">
        <v>13</v>
      </c>
      <c r="B15" s="207">
        <v>9.510000228881836</v>
      </c>
      <c r="C15" s="207">
        <v>9.59000015258789</v>
      </c>
      <c r="D15" s="207">
        <v>9.640000343322754</v>
      </c>
      <c r="E15" s="207">
        <v>10</v>
      </c>
      <c r="F15" s="207">
        <v>9.75</v>
      </c>
      <c r="G15" s="207">
        <v>10.399999618530273</v>
      </c>
      <c r="H15" s="207">
        <v>11.069999694824219</v>
      </c>
      <c r="I15" s="207">
        <v>10.989999771118164</v>
      </c>
      <c r="J15" s="207">
        <v>10.619999885559082</v>
      </c>
      <c r="K15" s="207">
        <v>9.470000267028809</v>
      </c>
      <c r="L15" s="207">
        <v>9</v>
      </c>
      <c r="M15" s="207">
        <v>8.729999542236328</v>
      </c>
      <c r="N15" s="207">
        <v>8.369999885559082</v>
      </c>
      <c r="O15" s="207">
        <v>8.890000343322754</v>
      </c>
      <c r="P15" s="207">
        <v>8.949999809265137</v>
      </c>
      <c r="Q15" s="207">
        <v>8.180000305175781</v>
      </c>
      <c r="R15" s="207">
        <v>9.079999923706055</v>
      </c>
      <c r="S15" s="207">
        <v>9.289999961853027</v>
      </c>
      <c r="T15" s="207">
        <v>9.949999809265137</v>
      </c>
      <c r="U15" s="207">
        <v>10.010000228881836</v>
      </c>
      <c r="V15" s="207">
        <v>10.149999618530273</v>
      </c>
      <c r="W15" s="207">
        <v>10.40999984741211</v>
      </c>
      <c r="X15" s="207">
        <v>10.65999984741211</v>
      </c>
      <c r="Y15" s="207">
        <v>10.949999809265137</v>
      </c>
      <c r="Z15" s="214">
        <f t="shared" si="0"/>
        <v>9.735833287239075</v>
      </c>
      <c r="AA15" s="151">
        <v>11.25</v>
      </c>
      <c r="AB15" s="152" t="s">
        <v>238</v>
      </c>
      <c r="AC15" s="2">
        <v>13</v>
      </c>
      <c r="AD15" s="151">
        <v>8.09000015258789</v>
      </c>
      <c r="AE15" s="253" t="s">
        <v>204</v>
      </c>
      <c r="AF15" s="1"/>
    </row>
    <row r="16" spans="1:32" ht="11.25" customHeight="1">
      <c r="A16" s="215">
        <v>14</v>
      </c>
      <c r="B16" s="207">
        <v>11.300000190734863</v>
      </c>
      <c r="C16" s="207">
        <v>11.470000267028809</v>
      </c>
      <c r="D16" s="207">
        <v>11.4399995803833</v>
      </c>
      <c r="E16" s="207">
        <v>11.449999809265137</v>
      </c>
      <c r="F16" s="207">
        <v>11.369999885559082</v>
      </c>
      <c r="G16" s="207">
        <v>11.829999923706055</v>
      </c>
      <c r="H16" s="207">
        <v>12.09000015258789</v>
      </c>
      <c r="I16" s="207">
        <v>12.579999923706055</v>
      </c>
      <c r="J16" s="207">
        <v>13.199999809265137</v>
      </c>
      <c r="K16" s="207">
        <v>16.040000915527344</v>
      </c>
      <c r="L16" s="207">
        <v>17.190000534057617</v>
      </c>
      <c r="M16" s="207">
        <v>18.93000030517578</v>
      </c>
      <c r="N16" s="207">
        <v>19.940000534057617</v>
      </c>
      <c r="O16" s="207">
        <v>16.649999618530273</v>
      </c>
      <c r="P16" s="207">
        <v>15.420000076293945</v>
      </c>
      <c r="Q16" s="207">
        <v>15.289999961853027</v>
      </c>
      <c r="R16" s="207">
        <v>14.109999656677246</v>
      </c>
      <c r="S16" s="207">
        <v>13.359999656677246</v>
      </c>
      <c r="T16" s="207">
        <v>13.119999885559082</v>
      </c>
      <c r="U16" s="207">
        <v>12.619999885559082</v>
      </c>
      <c r="V16" s="207">
        <v>11.619999885559082</v>
      </c>
      <c r="W16" s="207">
        <v>11.529999732971191</v>
      </c>
      <c r="X16" s="207">
        <v>11.25</v>
      </c>
      <c r="Y16" s="207">
        <v>10.930000305175781</v>
      </c>
      <c r="Z16" s="214">
        <f t="shared" si="0"/>
        <v>13.53041668732961</v>
      </c>
      <c r="AA16" s="151">
        <v>20.40999984741211</v>
      </c>
      <c r="AB16" s="152" t="s">
        <v>239</v>
      </c>
      <c r="AC16" s="2">
        <v>14</v>
      </c>
      <c r="AD16" s="151">
        <v>10.859999656677246</v>
      </c>
      <c r="AE16" s="253" t="s">
        <v>38</v>
      </c>
      <c r="AF16" s="1"/>
    </row>
    <row r="17" spans="1:32" ht="11.25" customHeight="1">
      <c r="A17" s="215">
        <v>15</v>
      </c>
      <c r="B17" s="207">
        <v>10.539999961853027</v>
      </c>
      <c r="C17" s="207">
        <v>10.520000457763672</v>
      </c>
      <c r="D17" s="207">
        <v>9.4399995803833</v>
      </c>
      <c r="E17" s="207">
        <v>9.010000228881836</v>
      </c>
      <c r="F17" s="207">
        <v>8.59000015258789</v>
      </c>
      <c r="G17" s="207">
        <v>10.489999771118164</v>
      </c>
      <c r="H17" s="207">
        <v>13.579999923706055</v>
      </c>
      <c r="I17" s="207">
        <v>15.289999961853027</v>
      </c>
      <c r="J17" s="207">
        <v>16.190000534057617</v>
      </c>
      <c r="K17" s="207">
        <v>17.56999969482422</v>
      </c>
      <c r="L17" s="207">
        <v>18.559999465942383</v>
      </c>
      <c r="M17" s="207">
        <v>16.899999618530273</v>
      </c>
      <c r="N17" s="207">
        <v>17.530000686645508</v>
      </c>
      <c r="O17" s="207">
        <v>17.5</v>
      </c>
      <c r="P17" s="207">
        <v>17.100000381469727</v>
      </c>
      <c r="Q17" s="207">
        <v>16.68000030517578</v>
      </c>
      <c r="R17" s="207">
        <v>15.729999542236328</v>
      </c>
      <c r="S17" s="207">
        <v>13.789999961853027</v>
      </c>
      <c r="T17" s="207">
        <v>12.350000381469727</v>
      </c>
      <c r="U17" s="207">
        <v>11.630000114440918</v>
      </c>
      <c r="V17" s="207">
        <v>11.220000267028809</v>
      </c>
      <c r="W17" s="207">
        <v>11.199999809265137</v>
      </c>
      <c r="X17" s="207">
        <v>11.289999961853027</v>
      </c>
      <c r="Y17" s="207">
        <v>12.420000076293945</v>
      </c>
      <c r="Z17" s="214">
        <f t="shared" si="0"/>
        <v>13.546666701634726</v>
      </c>
      <c r="AA17" s="151">
        <v>19.200000762939453</v>
      </c>
      <c r="AB17" s="152" t="s">
        <v>240</v>
      </c>
      <c r="AC17" s="2">
        <v>15</v>
      </c>
      <c r="AD17" s="151">
        <v>8.539999961853027</v>
      </c>
      <c r="AE17" s="253" t="s">
        <v>241</v>
      </c>
      <c r="AF17" s="1"/>
    </row>
    <row r="18" spans="1:32" ht="11.25" customHeight="1">
      <c r="A18" s="215">
        <v>16</v>
      </c>
      <c r="B18" s="207">
        <v>13.199999809265137</v>
      </c>
      <c r="C18" s="207">
        <v>13.760000228881836</v>
      </c>
      <c r="D18" s="207">
        <v>13.819999694824219</v>
      </c>
      <c r="E18" s="207">
        <v>13.779999732971191</v>
      </c>
      <c r="F18" s="207">
        <v>13.850000381469727</v>
      </c>
      <c r="G18" s="207">
        <v>14.510000228881836</v>
      </c>
      <c r="H18" s="207">
        <v>15.369999885559082</v>
      </c>
      <c r="I18" s="207">
        <v>16.34000015258789</v>
      </c>
      <c r="J18" s="207">
        <v>17.100000381469727</v>
      </c>
      <c r="K18" s="207">
        <v>17.200000762939453</v>
      </c>
      <c r="L18" s="207">
        <v>17.700000762939453</v>
      </c>
      <c r="M18" s="207">
        <v>17.5</v>
      </c>
      <c r="N18" s="207">
        <v>17.450000762939453</v>
      </c>
      <c r="O18" s="207">
        <v>17.600000381469727</v>
      </c>
      <c r="P18" s="207">
        <v>17.829999923706055</v>
      </c>
      <c r="Q18" s="207">
        <v>16.5</v>
      </c>
      <c r="R18" s="207">
        <v>15.989999771118164</v>
      </c>
      <c r="S18" s="207">
        <v>15.579999923706055</v>
      </c>
      <c r="T18" s="207">
        <v>14.119999885559082</v>
      </c>
      <c r="U18" s="207">
        <v>13.579999923706055</v>
      </c>
      <c r="V18" s="207">
        <v>13.850000381469727</v>
      </c>
      <c r="W18" s="207">
        <v>12.979999542236328</v>
      </c>
      <c r="X18" s="207">
        <v>12.149999618530273</v>
      </c>
      <c r="Y18" s="207">
        <v>11.9399995803833</v>
      </c>
      <c r="Z18" s="214">
        <f t="shared" si="0"/>
        <v>15.15416673819224</v>
      </c>
      <c r="AA18" s="151">
        <v>18.139999389648438</v>
      </c>
      <c r="AB18" s="152" t="s">
        <v>242</v>
      </c>
      <c r="AC18" s="2">
        <v>16</v>
      </c>
      <c r="AD18" s="151">
        <v>11.789999961853027</v>
      </c>
      <c r="AE18" s="253" t="s">
        <v>243</v>
      </c>
      <c r="AF18" s="1"/>
    </row>
    <row r="19" spans="1:32" ht="11.25" customHeight="1">
      <c r="A19" s="215">
        <v>17</v>
      </c>
      <c r="B19" s="207">
        <v>12.239999771118164</v>
      </c>
      <c r="C19" s="207">
        <v>12.149999618530273</v>
      </c>
      <c r="D19" s="207">
        <v>12.40999984741211</v>
      </c>
      <c r="E19" s="207">
        <v>13.239999771118164</v>
      </c>
      <c r="F19" s="207">
        <v>13.4399995803833</v>
      </c>
      <c r="G19" s="207">
        <v>13.770000457763672</v>
      </c>
      <c r="H19" s="207">
        <v>14.920000076293945</v>
      </c>
      <c r="I19" s="207">
        <v>16.829999923706055</v>
      </c>
      <c r="J19" s="207">
        <v>16.889999389648438</v>
      </c>
      <c r="K19" s="207">
        <v>16.670000076293945</v>
      </c>
      <c r="L19" s="207">
        <v>16.549999237060547</v>
      </c>
      <c r="M19" s="207">
        <v>17.040000915527344</v>
      </c>
      <c r="N19" s="207">
        <v>16.6299991607666</v>
      </c>
      <c r="O19" s="207">
        <v>16.649999618530273</v>
      </c>
      <c r="P19" s="207">
        <v>16.75</v>
      </c>
      <c r="Q19" s="207">
        <v>16.219999313354492</v>
      </c>
      <c r="R19" s="207">
        <v>16.079999923706055</v>
      </c>
      <c r="S19" s="207">
        <v>15.5600004196167</v>
      </c>
      <c r="T19" s="207">
        <v>14.84000015258789</v>
      </c>
      <c r="U19" s="207">
        <v>13.75</v>
      </c>
      <c r="V19" s="207">
        <v>13.430000305175781</v>
      </c>
      <c r="W19" s="207">
        <v>13.3100004196167</v>
      </c>
      <c r="X19" s="207">
        <v>13.59000015258789</v>
      </c>
      <c r="Y19" s="207">
        <v>13.699999809265137</v>
      </c>
      <c r="Z19" s="214">
        <f t="shared" si="0"/>
        <v>14.860833247502645</v>
      </c>
      <c r="AA19" s="151">
        <v>17.549999237060547</v>
      </c>
      <c r="AB19" s="152" t="s">
        <v>244</v>
      </c>
      <c r="AC19" s="2">
        <v>17</v>
      </c>
      <c r="AD19" s="151">
        <v>11.84000015258789</v>
      </c>
      <c r="AE19" s="253" t="s">
        <v>109</v>
      </c>
      <c r="AF19" s="1"/>
    </row>
    <row r="20" spans="1:32" ht="11.25" customHeight="1">
      <c r="A20" s="215">
        <v>18</v>
      </c>
      <c r="B20" s="207">
        <v>13.649999618530273</v>
      </c>
      <c r="C20" s="207">
        <v>14.010000228881836</v>
      </c>
      <c r="D20" s="207">
        <v>13.789999961853027</v>
      </c>
      <c r="E20" s="207">
        <v>13.359999656677246</v>
      </c>
      <c r="F20" s="207">
        <v>12.789999961853027</v>
      </c>
      <c r="G20" s="207">
        <v>13.5</v>
      </c>
      <c r="H20" s="207">
        <v>14.390000343322754</v>
      </c>
      <c r="I20" s="207">
        <v>15.479999542236328</v>
      </c>
      <c r="J20" s="207">
        <v>15.899999618530273</v>
      </c>
      <c r="K20" s="207">
        <v>17.469999313354492</v>
      </c>
      <c r="L20" s="207">
        <v>18.25</v>
      </c>
      <c r="M20" s="207">
        <v>17.760000228881836</v>
      </c>
      <c r="N20" s="207">
        <v>16.90999984741211</v>
      </c>
      <c r="O20" s="207">
        <v>17.360000610351562</v>
      </c>
      <c r="P20" s="207">
        <v>16.799999237060547</v>
      </c>
      <c r="Q20" s="207">
        <v>16.59000015258789</v>
      </c>
      <c r="R20" s="207">
        <v>16.200000762939453</v>
      </c>
      <c r="S20" s="207">
        <v>15.569999694824219</v>
      </c>
      <c r="T20" s="207">
        <v>14.100000381469727</v>
      </c>
      <c r="U20" s="207">
        <v>13.539999961853027</v>
      </c>
      <c r="V20" s="207">
        <v>14.1899995803833</v>
      </c>
      <c r="W20" s="207">
        <v>14.279999732971191</v>
      </c>
      <c r="X20" s="207">
        <v>14.65999984741211</v>
      </c>
      <c r="Y20" s="207">
        <v>14.8100004196167</v>
      </c>
      <c r="Z20" s="214">
        <f t="shared" si="0"/>
        <v>15.223333279291788</v>
      </c>
      <c r="AA20" s="151">
        <v>19.559999465942383</v>
      </c>
      <c r="AB20" s="152" t="s">
        <v>245</v>
      </c>
      <c r="AC20" s="2">
        <v>18</v>
      </c>
      <c r="AD20" s="151">
        <v>12.789999961853027</v>
      </c>
      <c r="AE20" s="253" t="s">
        <v>246</v>
      </c>
      <c r="AF20" s="1"/>
    </row>
    <row r="21" spans="1:32" ht="11.25" customHeight="1">
      <c r="A21" s="215">
        <v>19</v>
      </c>
      <c r="B21" s="207">
        <v>14.8100004196167</v>
      </c>
      <c r="C21" s="207">
        <v>14.90999984741211</v>
      </c>
      <c r="D21" s="207">
        <v>15.079999923706055</v>
      </c>
      <c r="E21" s="207">
        <v>15.09000015258789</v>
      </c>
      <c r="F21" s="207">
        <v>15.119999885559082</v>
      </c>
      <c r="G21" s="207">
        <v>15.529999732971191</v>
      </c>
      <c r="H21" s="207">
        <v>15.890000343322754</v>
      </c>
      <c r="I21" s="207">
        <v>16.309999465942383</v>
      </c>
      <c r="J21" s="207">
        <v>16.209999084472656</v>
      </c>
      <c r="K21" s="207">
        <v>16.360000610351562</v>
      </c>
      <c r="L21" s="207">
        <v>16.639999389648438</v>
      </c>
      <c r="M21" s="207">
        <v>16.899999618530273</v>
      </c>
      <c r="N21" s="207">
        <v>17.209999084472656</v>
      </c>
      <c r="O21" s="207">
        <v>17.520000457763672</v>
      </c>
      <c r="P21" s="207">
        <v>17.75</v>
      </c>
      <c r="Q21" s="207">
        <v>17.959999084472656</v>
      </c>
      <c r="R21" s="207">
        <v>18.010000228881836</v>
      </c>
      <c r="S21" s="207">
        <v>18.079999923706055</v>
      </c>
      <c r="T21" s="207">
        <v>17.989999771118164</v>
      </c>
      <c r="U21" s="207">
        <v>17.90999984741211</v>
      </c>
      <c r="V21" s="207">
        <v>18.170000076293945</v>
      </c>
      <c r="W21" s="207">
        <v>18.18000030517578</v>
      </c>
      <c r="X21" s="207">
        <v>18.530000686645508</v>
      </c>
      <c r="Y21" s="207">
        <v>18.979999542236328</v>
      </c>
      <c r="Z21" s="214">
        <f t="shared" si="0"/>
        <v>16.880833228429157</v>
      </c>
      <c r="AA21" s="151">
        <v>18.989999771118164</v>
      </c>
      <c r="AB21" s="152" t="s">
        <v>123</v>
      </c>
      <c r="AC21" s="2">
        <v>19</v>
      </c>
      <c r="AD21" s="151">
        <v>14.699999809265137</v>
      </c>
      <c r="AE21" s="253" t="s">
        <v>247</v>
      </c>
      <c r="AF21" s="1"/>
    </row>
    <row r="22" spans="1:32" ht="11.25" customHeight="1">
      <c r="A22" s="223">
        <v>20</v>
      </c>
      <c r="B22" s="209">
        <v>19.549999237060547</v>
      </c>
      <c r="C22" s="209">
        <v>19.510000228881836</v>
      </c>
      <c r="D22" s="209">
        <v>19.049999237060547</v>
      </c>
      <c r="E22" s="209">
        <v>18.899999618530273</v>
      </c>
      <c r="F22" s="209">
        <v>18.5</v>
      </c>
      <c r="G22" s="209">
        <v>19.540000915527344</v>
      </c>
      <c r="H22" s="209">
        <v>19.100000381469727</v>
      </c>
      <c r="I22" s="209">
        <v>19.489999771118164</v>
      </c>
      <c r="J22" s="209">
        <v>19.729999542236328</v>
      </c>
      <c r="K22" s="209">
        <v>19.8799991607666</v>
      </c>
      <c r="L22" s="209">
        <v>20.309999465942383</v>
      </c>
      <c r="M22" s="209">
        <v>22.09000015258789</v>
      </c>
      <c r="N22" s="209">
        <v>23.959999084472656</v>
      </c>
      <c r="O22" s="209">
        <v>25.6299991607666</v>
      </c>
      <c r="P22" s="209">
        <v>24.649999618530273</v>
      </c>
      <c r="Q22" s="209">
        <v>21.610000610351562</v>
      </c>
      <c r="R22" s="209">
        <v>18.469999313354492</v>
      </c>
      <c r="S22" s="209">
        <v>17.56999969482422</v>
      </c>
      <c r="T22" s="209">
        <v>17.489999771118164</v>
      </c>
      <c r="U22" s="209">
        <v>16.200000762939453</v>
      </c>
      <c r="V22" s="209">
        <v>14.149999618530273</v>
      </c>
      <c r="W22" s="209">
        <v>15.470000267028809</v>
      </c>
      <c r="X22" s="209">
        <v>13.199999809265137</v>
      </c>
      <c r="Y22" s="209">
        <v>13.199999809265137</v>
      </c>
      <c r="Z22" s="224">
        <f t="shared" si="0"/>
        <v>19.052083134651184</v>
      </c>
      <c r="AA22" s="157">
        <v>26.6299991607666</v>
      </c>
      <c r="AB22" s="210" t="s">
        <v>167</v>
      </c>
      <c r="AC22" s="211">
        <v>20</v>
      </c>
      <c r="AD22" s="157">
        <v>13</v>
      </c>
      <c r="AE22" s="254" t="s">
        <v>19</v>
      </c>
      <c r="AF22" s="1"/>
    </row>
    <row r="23" spans="1:32" ht="11.25" customHeight="1">
      <c r="A23" s="215">
        <v>21</v>
      </c>
      <c r="B23" s="207">
        <v>11.989999771118164</v>
      </c>
      <c r="C23" s="207">
        <v>11.029999732971191</v>
      </c>
      <c r="D23" s="207">
        <v>13.25</v>
      </c>
      <c r="E23" s="207">
        <v>13.670000076293945</v>
      </c>
      <c r="F23" s="207">
        <v>11.979999542236328</v>
      </c>
      <c r="G23" s="207">
        <v>12.350000381469727</v>
      </c>
      <c r="H23" s="207">
        <v>14.4399995803833</v>
      </c>
      <c r="I23" s="207">
        <v>17.459999084472656</v>
      </c>
      <c r="J23" s="207">
        <v>18.950000762939453</v>
      </c>
      <c r="K23" s="207">
        <v>19.690000534057617</v>
      </c>
      <c r="L23" s="207">
        <v>20.079999923706055</v>
      </c>
      <c r="M23" s="207">
        <v>19.3799991607666</v>
      </c>
      <c r="N23" s="207">
        <v>18.329999923706055</v>
      </c>
      <c r="O23" s="207">
        <v>17.84000015258789</v>
      </c>
      <c r="P23" s="207">
        <v>16.65999984741211</v>
      </c>
      <c r="Q23" s="207">
        <v>16.31999969482422</v>
      </c>
      <c r="R23" s="207">
        <v>15.350000381469727</v>
      </c>
      <c r="S23" s="207">
        <v>14.180000305175781</v>
      </c>
      <c r="T23" s="207">
        <v>12.520000457763672</v>
      </c>
      <c r="U23" s="207">
        <v>11.319999694824219</v>
      </c>
      <c r="V23" s="207">
        <v>11</v>
      </c>
      <c r="W23" s="207">
        <v>10.710000038146973</v>
      </c>
      <c r="X23" s="207">
        <v>10.75</v>
      </c>
      <c r="Y23" s="207">
        <v>11.960000038146973</v>
      </c>
      <c r="Z23" s="214">
        <f t="shared" si="0"/>
        <v>14.633749961853027</v>
      </c>
      <c r="AA23" s="151">
        <v>20.760000228881836</v>
      </c>
      <c r="AB23" s="152" t="s">
        <v>248</v>
      </c>
      <c r="AC23" s="2">
        <v>21</v>
      </c>
      <c r="AD23" s="151">
        <v>10.4399995803833</v>
      </c>
      <c r="AE23" s="253" t="s">
        <v>249</v>
      </c>
      <c r="AF23" s="1"/>
    </row>
    <row r="24" spans="1:32" ht="11.25" customHeight="1">
      <c r="A24" s="215">
        <v>22</v>
      </c>
      <c r="B24" s="207">
        <v>11.020000457763672</v>
      </c>
      <c r="C24" s="207">
        <v>11.6899995803833</v>
      </c>
      <c r="D24" s="207">
        <v>13.229999542236328</v>
      </c>
      <c r="E24" s="207">
        <v>13.84000015258789</v>
      </c>
      <c r="F24" s="207">
        <v>13.920000076293945</v>
      </c>
      <c r="G24" s="207">
        <v>14.65999984741211</v>
      </c>
      <c r="H24" s="207">
        <v>14.970000267028809</v>
      </c>
      <c r="I24" s="207">
        <v>15.979999542236328</v>
      </c>
      <c r="J24" s="207">
        <v>16.549999237060547</v>
      </c>
      <c r="K24" s="207">
        <v>18.239999771118164</v>
      </c>
      <c r="L24" s="207">
        <v>18.809999465942383</v>
      </c>
      <c r="M24" s="207">
        <v>19.729999542236328</v>
      </c>
      <c r="N24" s="207">
        <v>20.18000030517578</v>
      </c>
      <c r="O24" s="207">
        <v>20.799999237060547</v>
      </c>
      <c r="P24" s="207">
        <v>19.260000228881836</v>
      </c>
      <c r="Q24" s="207">
        <v>18.729999542236328</v>
      </c>
      <c r="R24" s="207">
        <v>18.729999542236328</v>
      </c>
      <c r="S24" s="207">
        <v>17.3700008392334</v>
      </c>
      <c r="T24" s="207">
        <v>17.450000762939453</v>
      </c>
      <c r="U24" s="207">
        <v>15.760000228881836</v>
      </c>
      <c r="V24" s="207">
        <v>14.8100004196167</v>
      </c>
      <c r="W24" s="207">
        <v>15.539999961853027</v>
      </c>
      <c r="X24" s="207">
        <v>15.239999771118164</v>
      </c>
      <c r="Y24" s="207">
        <v>15.319999694824219</v>
      </c>
      <c r="Z24" s="214">
        <f t="shared" si="0"/>
        <v>16.326249917348225</v>
      </c>
      <c r="AA24" s="151">
        <v>21.420000076293945</v>
      </c>
      <c r="AB24" s="152" t="s">
        <v>216</v>
      </c>
      <c r="AC24" s="2">
        <v>22</v>
      </c>
      <c r="AD24" s="151">
        <v>10.9399995803833</v>
      </c>
      <c r="AE24" s="253" t="s">
        <v>121</v>
      </c>
      <c r="AF24" s="1"/>
    </row>
    <row r="25" spans="1:32" ht="11.25" customHeight="1">
      <c r="A25" s="215">
        <v>23</v>
      </c>
      <c r="B25" s="207">
        <v>15.319999694824219</v>
      </c>
      <c r="C25" s="207">
        <v>15.270000457763672</v>
      </c>
      <c r="D25" s="207">
        <v>15.09000015258789</v>
      </c>
      <c r="E25" s="207">
        <v>15.4399995803833</v>
      </c>
      <c r="F25" s="207">
        <v>15.539999961853027</v>
      </c>
      <c r="G25" s="207">
        <v>15.930000305175781</v>
      </c>
      <c r="H25" s="207">
        <v>16.950000762939453</v>
      </c>
      <c r="I25" s="207">
        <v>17.350000381469727</v>
      </c>
      <c r="J25" s="207">
        <v>17.690000534057617</v>
      </c>
      <c r="K25" s="207">
        <v>19.059999465942383</v>
      </c>
      <c r="L25" s="207">
        <v>19.989999771118164</v>
      </c>
      <c r="M25" s="207">
        <v>20.670000076293945</v>
      </c>
      <c r="N25" s="207">
        <v>20.940000534057617</v>
      </c>
      <c r="O25" s="207">
        <v>21.889999389648438</v>
      </c>
      <c r="P25" s="207">
        <v>20.190000534057617</v>
      </c>
      <c r="Q25" s="207">
        <v>19.760000228881836</v>
      </c>
      <c r="R25" s="207">
        <v>18.90999984741211</v>
      </c>
      <c r="S25" s="207">
        <v>17.950000762939453</v>
      </c>
      <c r="T25" s="207">
        <v>17.219999313354492</v>
      </c>
      <c r="U25" s="207">
        <v>17.06999969482422</v>
      </c>
      <c r="V25" s="207">
        <v>17.1200008392334</v>
      </c>
      <c r="W25" s="207">
        <v>16.920000076293945</v>
      </c>
      <c r="X25" s="207">
        <v>17.079999923706055</v>
      </c>
      <c r="Y25" s="207">
        <v>17.100000381469727</v>
      </c>
      <c r="Z25" s="214">
        <f t="shared" si="0"/>
        <v>17.768750111262005</v>
      </c>
      <c r="AA25" s="151">
        <v>22.780000686645508</v>
      </c>
      <c r="AB25" s="152" t="s">
        <v>16</v>
      </c>
      <c r="AC25" s="2">
        <v>23</v>
      </c>
      <c r="AD25" s="151">
        <v>14.850000381469727</v>
      </c>
      <c r="AE25" s="253" t="s">
        <v>250</v>
      </c>
      <c r="AF25" s="1"/>
    </row>
    <row r="26" spans="1:32" ht="11.25" customHeight="1">
      <c r="A26" s="215">
        <v>24</v>
      </c>
      <c r="B26" s="207">
        <v>16.93000030517578</v>
      </c>
      <c r="C26" s="207">
        <v>16.540000915527344</v>
      </c>
      <c r="D26" s="207">
        <v>16.239999771118164</v>
      </c>
      <c r="E26" s="207">
        <v>15.529999732971191</v>
      </c>
      <c r="F26" s="207">
        <v>14.6899995803833</v>
      </c>
      <c r="G26" s="207">
        <v>15.369999885559082</v>
      </c>
      <c r="H26" s="207">
        <v>15.390000343322754</v>
      </c>
      <c r="I26" s="207">
        <v>17.940000534057617</v>
      </c>
      <c r="J26" s="207">
        <v>19.989999771118164</v>
      </c>
      <c r="K26" s="207">
        <v>19.100000381469727</v>
      </c>
      <c r="L26" s="207">
        <v>18.450000762939453</v>
      </c>
      <c r="M26" s="207">
        <v>18.200000762939453</v>
      </c>
      <c r="N26" s="207">
        <v>18.15999984741211</v>
      </c>
      <c r="O26" s="207">
        <v>17.559999465942383</v>
      </c>
      <c r="P26" s="207">
        <v>15.670000076293945</v>
      </c>
      <c r="Q26" s="207">
        <v>13.800000190734863</v>
      </c>
      <c r="R26" s="207">
        <v>13.489999771118164</v>
      </c>
      <c r="S26" s="207">
        <v>13.220000267028809</v>
      </c>
      <c r="T26" s="207">
        <v>13</v>
      </c>
      <c r="U26" s="207">
        <v>12.859999656677246</v>
      </c>
      <c r="V26" s="207">
        <v>12.5</v>
      </c>
      <c r="W26" s="207">
        <v>12.289999961853027</v>
      </c>
      <c r="X26" s="207">
        <v>11.989999771118164</v>
      </c>
      <c r="Y26" s="207">
        <v>11.119999885559082</v>
      </c>
      <c r="Z26" s="214">
        <f t="shared" si="0"/>
        <v>15.417916735013327</v>
      </c>
      <c r="AA26" s="151">
        <v>20.600000381469727</v>
      </c>
      <c r="AB26" s="152" t="s">
        <v>251</v>
      </c>
      <c r="AC26" s="2">
        <v>24</v>
      </c>
      <c r="AD26" s="151">
        <v>11.100000381469727</v>
      </c>
      <c r="AE26" s="253" t="s">
        <v>81</v>
      </c>
      <c r="AF26" s="1"/>
    </row>
    <row r="27" spans="1:32" ht="11.25" customHeight="1">
      <c r="A27" s="215">
        <v>25</v>
      </c>
      <c r="B27" s="207">
        <v>9.619999885559082</v>
      </c>
      <c r="C27" s="207">
        <v>9.239999771118164</v>
      </c>
      <c r="D27" s="207">
        <v>9.279999732971191</v>
      </c>
      <c r="E27" s="207">
        <v>9.039999961853027</v>
      </c>
      <c r="F27" s="207">
        <v>8.930000305175781</v>
      </c>
      <c r="G27" s="207">
        <v>9.770000457763672</v>
      </c>
      <c r="H27" s="207">
        <v>11.479999542236328</v>
      </c>
      <c r="I27" s="207">
        <v>14.800000190734863</v>
      </c>
      <c r="J27" s="207">
        <v>14.529999732971191</v>
      </c>
      <c r="K27" s="207">
        <v>15.65999984741211</v>
      </c>
      <c r="L27" s="207">
        <v>16.049999237060547</v>
      </c>
      <c r="M27" s="207">
        <v>15.399999618530273</v>
      </c>
      <c r="N27" s="207">
        <v>15.430000305175781</v>
      </c>
      <c r="O27" s="207">
        <v>15.010000228881836</v>
      </c>
      <c r="P27" s="207">
        <v>14.9399995803833</v>
      </c>
      <c r="Q27" s="207">
        <v>14.1899995803833</v>
      </c>
      <c r="R27" s="207">
        <v>13.630000114440918</v>
      </c>
      <c r="S27" s="207">
        <v>12.850000381469727</v>
      </c>
      <c r="T27" s="207">
        <v>11.1899995803833</v>
      </c>
      <c r="U27" s="207">
        <v>10.800000190734863</v>
      </c>
      <c r="V27" s="207">
        <v>10.640000343322754</v>
      </c>
      <c r="W27" s="207">
        <v>10.289999961853027</v>
      </c>
      <c r="X27" s="207">
        <v>10.65999984741211</v>
      </c>
      <c r="Y27" s="207">
        <v>11.5600004196167</v>
      </c>
      <c r="Z27" s="214">
        <f t="shared" si="0"/>
        <v>12.291249950726828</v>
      </c>
      <c r="AA27" s="151">
        <v>16.739999771118164</v>
      </c>
      <c r="AB27" s="152" t="s">
        <v>252</v>
      </c>
      <c r="AC27" s="2">
        <v>25</v>
      </c>
      <c r="AD27" s="151">
        <v>8.529999732971191</v>
      </c>
      <c r="AE27" s="253" t="s">
        <v>25</v>
      </c>
      <c r="AF27" s="1"/>
    </row>
    <row r="28" spans="1:32" ht="11.25" customHeight="1">
      <c r="A28" s="215">
        <v>26</v>
      </c>
      <c r="B28" s="207">
        <v>12.140000343322754</v>
      </c>
      <c r="C28" s="207">
        <v>11.899999618530273</v>
      </c>
      <c r="D28" s="207">
        <v>11.710000038146973</v>
      </c>
      <c r="E28" s="207">
        <v>11.020000457763672</v>
      </c>
      <c r="F28" s="207">
        <v>11.640000343322754</v>
      </c>
      <c r="G28" s="207">
        <v>13.40999984741211</v>
      </c>
      <c r="H28" s="207">
        <v>14.65999984741211</v>
      </c>
      <c r="I28" s="207">
        <v>15.869999885559082</v>
      </c>
      <c r="J28" s="207">
        <v>15.90999984741211</v>
      </c>
      <c r="K28" s="207">
        <v>17.030000686645508</v>
      </c>
      <c r="L28" s="207">
        <v>18.59000015258789</v>
      </c>
      <c r="M28" s="207">
        <v>18.110000610351562</v>
      </c>
      <c r="N28" s="207">
        <v>18.479999542236328</v>
      </c>
      <c r="O28" s="207">
        <v>18.209999084472656</v>
      </c>
      <c r="P28" s="207">
        <v>17.989999771118164</v>
      </c>
      <c r="Q28" s="207">
        <v>17.799999237060547</v>
      </c>
      <c r="R28" s="207">
        <v>17.18000030517578</v>
      </c>
      <c r="S28" s="207">
        <v>16.079999923706055</v>
      </c>
      <c r="T28" s="207">
        <v>15.720000267028809</v>
      </c>
      <c r="U28" s="207">
        <v>15.25</v>
      </c>
      <c r="V28" s="207">
        <v>14.170000076293945</v>
      </c>
      <c r="W28" s="207">
        <v>14.039999961853027</v>
      </c>
      <c r="X28" s="207">
        <v>15.050000190734863</v>
      </c>
      <c r="Y28" s="207">
        <v>14.670000076293945</v>
      </c>
      <c r="Z28" s="214">
        <f t="shared" si="0"/>
        <v>15.276250004768372</v>
      </c>
      <c r="AA28" s="151">
        <v>19.18000030517578</v>
      </c>
      <c r="AB28" s="152" t="s">
        <v>197</v>
      </c>
      <c r="AC28" s="2">
        <v>26</v>
      </c>
      <c r="AD28" s="151">
        <v>10.75</v>
      </c>
      <c r="AE28" s="253" t="s">
        <v>206</v>
      </c>
      <c r="AF28" s="1"/>
    </row>
    <row r="29" spans="1:32" ht="11.25" customHeight="1">
      <c r="A29" s="215">
        <v>27</v>
      </c>
      <c r="B29" s="207">
        <v>14.630000114440918</v>
      </c>
      <c r="C29" s="207">
        <v>13.59000015258789</v>
      </c>
      <c r="D29" s="207">
        <v>13.050000190734863</v>
      </c>
      <c r="E29" s="207">
        <v>13.210000038146973</v>
      </c>
      <c r="F29" s="207">
        <v>13.399999618530273</v>
      </c>
      <c r="G29" s="207">
        <v>13.5600004196167</v>
      </c>
      <c r="H29" s="207">
        <v>14.520000457763672</v>
      </c>
      <c r="I29" s="207">
        <v>15.279999732971191</v>
      </c>
      <c r="J29" s="207">
        <v>15.869999885559082</v>
      </c>
      <c r="K29" s="207">
        <v>16.520000457763672</v>
      </c>
      <c r="L29" s="207">
        <v>17.809999465942383</v>
      </c>
      <c r="M29" s="207">
        <v>17.75</v>
      </c>
      <c r="N29" s="207">
        <v>18.389999389648438</v>
      </c>
      <c r="O29" s="207">
        <v>17.479999542236328</v>
      </c>
      <c r="P29" s="207">
        <v>16.979999542236328</v>
      </c>
      <c r="Q29" s="207">
        <v>16.690000534057617</v>
      </c>
      <c r="R29" s="207">
        <v>16.3700008392334</v>
      </c>
      <c r="S29" s="207">
        <v>16.149999618530273</v>
      </c>
      <c r="T29" s="207">
        <v>16.020000457763672</v>
      </c>
      <c r="U29" s="207">
        <v>16.100000381469727</v>
      </c>
      <c r="V29" s="207">
        <v>15.5600004196167</v>
      </c>
      <c r="W29" s="207">
        <v>14.90999984741211</v>
      </c>
      <c r="X29" s="207">
        <v>14.770000457763672</v>
      </c>
      <c r="Y29" s="207">
        <v>14.880000114440918</v>
      </c>
      <c r="Z29" s="214">
        <f t="shared" si="0"/>
        <v>15.56208340326945</v>
      </c>
      <c r="AA29" s="151">
        <v>19.110000610351562</v>
      </c>
      <c r="AB29" s="152" t="s">
        <v>253</v>
      </c>
      <c r="AC29" s="2">
        <v>27</v>
      </c>
      <c r="AD29" s="151">
        <v>12.960000038146973</v>
      </c>
      <c r="AE29" s="253" t="s">
        <v>254</v>
      </c>
      <c r="AF29" s="1"/>
    </row>
    <row r="30" spans="1:32" ht="11.25" customHeight="1">
      <c r="A30" s="215">
        <v>28</v>
      </c>
      <c r="B30" s="207">
        <v>14.9399995803833</v>
      </c>
      <c r="C30" s="207">
        <v>15.180000305175781</v>
      </c>
      <c r="D30" s="207">
        <v>15.529999732971191</v>
      </c>
      <c r="E30" s="207">
        <v>15.760000228881836</v>
      </c>
      <c r="F30" s="207">
        <v>15.75</v>
      </c>
      <c r="G30" s="207">
        <v>15.770000457763672</v>
      </c>
      <c r="H30" s="207">
        <v>15.850000381469727</v>
      </c>
      <c r="I30" s="207">
        <v>15.970000267028809</v>
      </c>
      <c r="J30" s="207">
        <v>16.219999313354492</v>
      </c>
      <c r="K30" s="207">
        <v>16.739999771118164</v>
      </c>
      <c r="L30" s="207">
        <v>17.639999389648438</v>
      </c>
      <c r="M30" s="207">
        <v>17.790000915527344</v>
      </c>
      <c r="N30" s="207">
        <v>17.979999542236328</v>
      </c>
      <c r="O30" s="207">
        <v>19.540000915527344</v>
      </c>
      <c r="P30" s="207">
        <v>19.489999771118164</v>
      </c>
      <c r="Q30" s="207">
        <v>19.34000015258789</v>
      </c>
      <c r="R30" s="207">
        <v>19.280000686645508</v>
      </c>
      <c r="S30" s="207">
        <v>18.549999237060547</v>
      </c>
      <c r="T30" s="207">
        <v>17.8799991607666</v>
      </c>
      <c r="U30" s="207">
        <v>17.780000686645508</v>
      </c>
      <c r="V30" s="207">
        <v>17.530000686645508</v>
      </c>
      <c r="W30" s="207">
        <v>15.960000038146973</v>
      </c>
      <c r="X30" s="207">
        <v>15.760000228881836</v>
      </c>
      <c r="Y30" s="207">
        <v>15.40999984741211</v>
      </c>
      <c r="Z30" s="214">
        <f t="shared" si="0"/>
        <v>16.985000054041546</v>
      </c>
      <c r="AA30" s="151">
        <v>19.700000762939453</v>
      </c>
      <c r="AB30" s="152" t="s">
        <v>255</v>
      </c>
      <c r="AC30" s="2">
        <v>28</v>
      </c>
      <c r="AD30" s="151">
        <v>14.84000015258789</v>
      </c>
      <c r="AE30" s="253" t="s">
        <v>36</v>
      </c>
      <c r="AF30" s="1"/>
    </row>
    <row r="31" spans="1:32" ht="11.25" customHeight="1">
      <c r="A31" s="215">
        <v>29</v>
      </c>
      <c r="B31" s="207">
        <v>15.210000038146973</v>
      </c>
      <c r="C31" s="207">
        <v>14.869999885559082</v>
      </c>
      <c r="D31" s="207">
        <v>14.819999694824219</v>
      </c>
      <c r="E31" s="207">
        <v>14.5</v>
      </c>
      <c r="F31" s="207">
        <v>14.399999618530273</v>
      </c>
      <c r="G31" s="207">
        <v>14.630000114440918</v>
      </c>
      <c r="H31" s="207">
        <v>15.1899995803833</v>
      </c>
      <c r="I31" s="207">
        <v>15.09000015258789</v>
      </c>
      <c r="J31" s="207">
        <v>16.709999084472656</v>
      </c>
      <c r="K31" s="207">
        <v>17.020000457763672</v>
      </c>
      <c r="L31" s="207">
        <v>18.579999923706055</v>
      </c>
      <c r="M31" s="207">
        <v>18.420000076293945</v>
      </c>
      <c r="N31" s="207">
        <v>18.920000076293945</v>
      </c>
      <c r="O31" s="207">
        <v>19.75</v>
      </c>
      <c r="P31" s="207">
        <v>19.670000076293945</v>
      </c>
      <c r="Q31" s="207">
        <v>19.649999618530273</v>
      </c>
      <c r="R31" s="207">
        <v>18.829999923706055</v>
      </c>
      <c r="S31" s="207">
        <v>18.459999084472656</v>
      </c>
      <c r="T31" s="207">
        <v>17.209999084472656</v>
      </c>
      <c r="U31" s="207">
        <v>16.059999465942383</v>
      </c>
      <c r="V31" s="207">
        <v>15.510000228881836</v>
      </c>
      <c r="W31" s="207">
        <v>15.25</v>
      </c>
      <c r="X31" s="207">
        <v>15.569999694824219</v>
      </c>
      <c r="Y31" s="207">
        <v>16.190000534057617</v>
      </c>
      <c r="Z31" s="214">
        <f t="shared" si="0"/>
        <v>16.68791651725769</v>
      </c>
      <c r="AA31" s="151">
        <v>20.030000686645508</v>
      </c>
      <c r="AB31" s="152" t="s">
        <v>256</v>
      </c>
      <c r="AC31" s="2">
        <v>29</v>
      </c>
      <c r="AD31" s="151">
        <v>14.220000267028809</v>
      </c>
      <c r="AE31" s="253" t="s">
        <v>257</v>
      </c>
      <c r="AF31" s="1"/>
    </row>
    <row r="32" spans="1:32" ht="11.25" customHeight="1">
      <c r="A32" s="215">
        <v>30</v>
      </c>
      <c r="B32" s="207">
        <v>16.3700008392334</v>
      </c>
      <c r="C32" s="207">
        <v>16.049999237060547</v>
      </c>
      <c r="D32" s="207">
        <v>16.530000686645508</v>
      </c>
      <c r="E32" s="207">
        <v>15.149999618530273</v>
      </c>
      <c r="F32" s="207">
        <v>16.25</v>
      </c>
      <c r="G32" s="207">
        <v>15.949999809265137</v>
      </c>
      <c r="H32" s="207">
        <v>16.3700008392334</v>
      </c>
      <c r="I32" s="207">
        <v>17.030000686645508</v>
      </c>
      <c r="J32" s="207">
        <v>18.549999237060547</v>
      </c>
      <c r="K32" s="207">
        <v>19.489999771118164</v>
      </c>
      <c r="L32" s="207">
        <v>20.709999084472656</v>
      </c>
      <c r="M32" s="207">
        <v>21.1200008392334</v>
      </c>
      <c r="N32" s="207">
        <v>19.920000076293945</v>
      </c>
      <c r="O32" s="207">
        <v>19.1200008392334</v>
      </c>
      <c r="P32" s="207">
        <v>19.059999465942383</v>
      </c>
      <c r="Q32" s="207">
        <v>17.829999923706055</v>
      </c>
      <c r="R32" s="207">
        <v>17.270000457763672</v>
      </c>
      <c r="S32" s="207">
        <v>15.399999618530273</v>
      </c>
      <c r="T32" s="207">
        <v>15.399999618530273</v>
      </c>
      <c r="U32" s="207">
        <v>14.75</v>
      </c>
      <c r="V32" s="207">
        <v>14.329999923706055</v>
      </c>
      <c r="W32" s="207">
        <v>14.220000267028809</v>
      </c>
      <c r="X32" s="207">
        <v>14.180000305175781</v>
      </c>
      <c r="Y32" s="207">
        <v>13.579999923706055</v>
      </c>
      <c r="Z32" s="214">
        <f t="shared" si="0"/>
        <v>16.859583377838135</v>
      </c>
      <c r="AA32" s="151">
        <v>21.520000457763672</v>
      </c>
      <c r="AB32" s="152" t="s">
        <v>258</v>
      </c>
      <c r="AC32" s="2">
        <v>30</v>
      </c>
      <c r="AD32" s="151">
        <v>13.529999732971191</v>
      </c>
      <c r="AE32" s="253" t="s">
        <v>81</v>
      </c>
      <c r="AF32" s="1"/>
    </row>
    <row r="33" spans="1:32" ht="11.25" customHeight="1">
      <c r="A33" s="215">
        <v>31</v>
      </c>
      <c r="B33" s="207">
        <v>13.069999694824219</v>
      </c>
      <c r="C33" s="207">
        <v>12.890000343322754</v>
      </c>
      <c r="D33" s="207">
        <v>12.270000457763672</v>
      </c>
      <c r="E33" s="207">
        <v>11.880000114440918</v>
      </c>
      <c r="F33" s="207">
        <v>12.100000381469727</v>
      </c>
      <c r="G33" s="207">
        <v>13.800000190734863</v>
      </c>
      <c r="H33" s="207">
        <v>15.699999809265137</v>
      </c>
      <c r="I33" s="207">
        <v>18.190000534057617</v>
      </c>
      <c r="J33" s="207">
        <v>21.489999771118164</v>
      </c>
      <c r="K33" s="207">
        <v>22.68000030517578</v>
      </c>
      <c r="L33" s="207">
        <v>23.420000076293945</v>
      </c>
      <c r="M33" s="207">
        <v>23.739999771118164</v>
      </c>
      <c r="N33" s="207">
        <v>22.719999313354492</v>
      </c>
      <c r="O33" s="207">
        <v>21.8799991607666</v>
      </c>
      <c r="P33" s="207">
        <v>20.81999969482422</v>
      </c>
      <c r="Q33" s="207">
        <v>19.040000915527344</v>
      </c>
      <c r="R33" s="207">
        <v>18.719999313354492</v>
      </c>
      <c r="S33" s="207">
        <v>17.030000686645508</v>
      </c>
      <c r="T33" s="207">
        <v>15.850000381469727</v>
      </c>
      <c r="U33" s="207">
        <v>15.770000457763672</v>
      </c>
      <c r="V33" s="207">
        <v>15.09000015258789</v>
      </c>
      <c r="W33" s="207">
        <v>14.859999656677246</v>
      </c>
      <c r="X33" s="207">
        <v>14.569999694824219</v>
      </c>
      <c r="Y33" s="207">
        <v>14.319999694824219</v>
      </c>
      <c r="Z33" s="214">
        <f t="shared" si="0"/>
        <v>17.162500023841858</v>
      </c>
      <c r="AA33" s="151">
        <v>25.399999618530273</v>
      </c>
      <c r="AB33" s="152" t="s">
        <v>259</v>
      </c>
      <c r="AC33" s="2">
        <v>31</v>
      </c>
      <c r="AD33" s="151">
        <v>11.800000190734863</v>
      </c>
      <c r="AE33" s="253" t="s">
        <v>260</v>
      </c>
      <c r="AF33" s="1"/>
    </row>
    <row r="34" spans="1:32" ht="15" customHeight="1">
      <c r="A34" s="216" t="s">
        <v>68</v>
      </c>
      <c r="B34" s="217">
        <f aca="true" t="shared" si="1" ref="B34:Q34">AVERAGE(B3:B33)</f>
        <v>12.747580620550341</v>
      </c>
      <c r="C34" s="217">
        <f t="shared" si="1"/>
        <v>12.55803232808267</v>
      </c>
      <c r="D34" s="217">
        <f t="shared" si="1"/>
        <v>12.537774101380379</v>
      </c>
      <c r="E34" s="217">
        <f t="shared" si="1"/>
        <v>12.447838706354942</v>
      </c>
      <c r="F34" s="217">
        <f t="shared" si="1"/>
        <v>12.392354819082446</v>
      </c>
      <c r="G34" s="217">
        <f t="shared" si="1"/>
        <v>13.035774292484406</v>
      </c>
      <c r="H34" s="217">
        <f t="shared" si="1"/>
        <v>13.975806528522122</v>
      </c>
      <c r="I34" s="217">
        <f t="shared" si="1"/>
        <v>15.21645167566115</v>
      </c>
      <c r="J34" s="217">
        <f t="shared" si="1"/>
        <v>16.080967564736643</v>
      </c>
      <c r="K34" s="217">
        <f t="shared" si="1"/>
        <v>16.651612958600445</v>
      </c>
      <c r="L34" s="217">
        <f t="shared" si="1"/>
        <v>17.325483814362556</v>
      </c>
      <c r="M34" s="217">
        <f t="shared" si="1"/>
        <v>17.4967742120066</v>
      </c>
      <c r="N34" s="217">
        <f t="shared" si="1"/>
        <v>17.544838566933908</v>
      </c>
      <c r="O34" s="217">
        <f t="shared" si="1"/>
        <v>17.598387041399555</v>
      </c>
      <c r="P34" s="217">
        <f t="shared" si="1"/>
        <v>17.16516125586725</v>
      </c>
      <c r="Q34" s="217">
        <f t="shared" si="1"/>
        <v>16.371935382966072</v>
      </c>
      <c r="R34" s="217">
        <f>AVERAGE(R3:R33)</f>
        <v>15.748709647886214</v>
      </c>
      <c r="S34" s="217">
        <f aca="true" t="shared" si="2" ref="S34:Y34">AVERAGE(S3:S33)</f>
        <v>14.855161297705866</v>
      </c>
      <c r="T34" s="217">
        <f t="shared" si="2"/>
        <v>14.134129001248267</v>
      </c>
      <c r="U34" s="217">
        <f t="shared" si="2"/>
        <v>13.610290358143468</v>
      </c>
      <c r="V34" s="217">
        <f t="shared" si="2"/>
        <v>13.245290479352397</v>
      </c>
      <c r="W34" s="217">
        <f t="shared" si="2"/>
        <v>13.051709698092553</v>
      </c>
      <c r="X34" s="217">
        <f t="shared" si="2"/>
        <v>12.863225813834898</v>
      </c>
      <c r="Y34" s="217">
        <f t="shared" si="2"/>
        <v>12.922645122774187</v>
      </c>
      <c r="Z34" s="217">
        <f>AVERAGE(B3:Y33)</f>
        <v>14.649080637001223</v>
      </c>
      <c r="AA34" s="218">
        <f>(AVERAGE(最高))</f>
        <v>19.304838795815744</v>
      </c>
      <c r="AB34" s="219"/>
      <c r="AC34" s="220"/>
      <c r="AD34" s="218">
        <f>(AVERAGE(最低))</f>
        <v>10.673225787378126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2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26.6299991607666</v>
      </c>
      <c r="C46" s="3">
        <v>20</v>
      </c>
      <c r="D46" s="159" t="s">
        <v>167</v>
      </c>
      <c r="E46" s="197"/>
      <c r="F46" s="156"/>
      <c r="G46" s="157">
        <f>MIN(最低)</f>
        <v>3.4010000228881836</v>
      </c>
      <c r="H46" s="3">
        <v>3</v>
      </c>
      <c r="I46" s="255" t="s">
        <v>225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14.149999618530273</v>
      </c>
      <c r="C3" s="207">
        <v>14.270000457763672</v>
      </c>
      <c r="D3" s="207">
        <v>14.369999885559082</v>
      </c>
      <c r="E3" s="207">
        <v>13.720000267028809</v>
      </c>
      <c r="F3" s="207">
        <v>13.850000381469727</v>
      </c>
      <c r="G3" s="207">
        <v>15.199999809265137</v>
      </c>
      <c r="H3" s="207">
        <v>17.299999237060547</v>
      </c>
      <c r="I3" s="207">
        <v>22.229999542236328</v>
      </c>
      <c r="J3" s="207">
        <v>23.6299991607666</v>
      </c>
      <c r="K3" s="207">
        <v>24.469999313354492</v>
      </c>
      <c r="L3" s="207">
        <v>25.670000076293945</v>
      </c>
      <c r="M3" s="207">
        <v>22.40999984741211</v>
      </c>
      <c r="N3" s="207">
        <v>20.559999465942383</v>
      </c>
      <c r="O3" s="207">
        <v>20</v>
      </c>
      <c r="P3" s="207">
        <v>19.219999313354492</v>
      </c>
      <c r="Q3" s="207">
        <v>19.260000228881836</v>
      </c>
      <c r="R3" s="207">
        <v>17.780000686645508</v>
      </c>
      <c r="S3" s="207">
        <v>16.780000686645508</v>
      </c>
      <c r="T3" s="207">
        <v>15.25</v>
      </c>
      <c r="U3" s="207">
        <v>14.3100004196167</v>
      </c>
      <c r="V3" s="207">
        <v>13.680000305175781</v>
      </c>
      <c r="W3" s="207">
        <v>13.390000343322754</v>
      </c>
      <c r="X3" s="207">
        <v>14.039999961853027</v>
      </c>
      <c r="Y3" s="207">
        <v>15.539999961853027</v>
      </c>
      <c r="Z3" s="214">
        <f aca="true" t="shared" si="0" ref="Z3:Z32">AVERAGE(B3:Y3)</f>
        <v>17.544999957084656</v>
      </c>
      <c r="AA3" s="151">
        <v>26.510000228881836</v>
      </c>
      <c r="AB3" s="253" t="s">
        <v>261</v>
      </c>
      <c r="AC3" s="2">
        <v>1</v>
      </c>
      <c r="AD3" s="151">
        <v>13.15999984741211</v>
      </c>
      <c r="AE3" s="253" t="s">
        <v>262</v>
      </c>
      <c r="AF3" s="1"/>
    </row>
    <row r="4" spans="1:32" ht="11.25" customHeight="1">
      <c r="A4" s="215">
        <v>2</v>
      </c>
      <c r="B4" s="207">
        <v>14.880000114440918</v>
      </c>
      <c r="C4" s="207">
        <v>14.369999885559082</v>
      </c>
      <c r="D4" s="207">
        <v>13.670000076293945</v>
      </c>
      <c r="E4" s="207">
        <v>13.430000305175781</v>
      </c>
      <c r="F4" s="207">
        <v>13.649999618530273</v>
      </c>
      <c r="G4" s="207">
        <v>15.890000343322754</v>
      </c>
      <c r="H4" s="207">
        <v>17.8799991607666</v>
      </c>
      <c r="I4" s="207">
        <v>19.93000030517578</v>
      </c>
      <c r="J4" s="207">
        <v>20.030000686645508</v>
      </c>
      <c r="K4" s="207">
        <v>21.579999923706055</v>
      </c>
      <c r="L4" s="207">
        <v>21.889999389648438</v>
      </c>
      <c r="M4" s="207">
        <v>23.690000534057617</v>
      </c>
      <c r="N4" s="207">
        <v>21.75</v>
      </c>
      <c r="O4" s="207">
        <v>20.90999984741211</v>
      </c>
      <c r="P4" s="207">
        <v>21.540000915527344</v>
      </c>
      <c r="Q4" s="207">
        <v>21.170000076293945</v>
      </c>
      <c r="R4" s="207">
        <v>19.81999969482422</v>
      </c>
      <c r="S4" s="208">
        <v>19</v>
      </c>
      <c r="T4" s="207">
        <v>17.559999465942383</v>
      </c>
      <c r="U4" s="207">
        <v>17.040000915527344</v>
      </c>
      <c r="V4" s="207">
        <v>16.65999984741211</v>
      </c>
      <c r="W4" s="207">
        <v>17.239999771118164</v>
      </c>
      <c r="X4" s="207">
        <v>16.709999084472656</v>
      </c>
      <c r="Y4" s="207">
        <v>15.84000015258789</v>
      </c>
      <c r="Z4" s="214">
        <f t="shared" si="0"/>
        <v>18.172083338101704</v>
      </c>
      <c r="AA4" s="151">
        <v>24.489999771118164</v>
      </c>
      <c r="AB4" s="253" t="s">
        <v>263</v>
      </c>
      <c r="AC4" s="2">
        <v>2</v>
      </c>
      <c r="AD4" s="151">
        <v>13.229999542236328</v>
      </c>
      <c r="AE4" s="253" t="s">
        <v>198</v>
      </c>
      <c r="AF4" s="1"/>
    </row>
    <row r="5" spans="1:32" ht="11.25" customHeight="1">
      <c r="A5" s="215">
        <v>3</v>
      </c>
      <c r="B5" s="207">
        <v>14.680000305175781</v>
      </c>
      <c r="C5" s="207">
        <v>14.010000228881836</v>
      </c>
      <c r="D5" s="207">
        <v>13.479999542236328</v>
      </c>
      <c r="E5" s="207">
        <v>12.8100004196167</v>
      </c>
      <c r="F5" s="207">
        <v>12.720000267028809</v>
      </c>
      <c r="G5" s="207">
        <v>12.670000076293945</v>
      </c>
      <c r="H5" s="207">
        <v>13</v>
      </c>
      <c r="I5" s="207">
        <v>13.34000015258789</v>
      </c>
      <c r="J5" s="207">
        <v>13.199999809265137</v>
      </c>
      <c r="K5" s="207">
        <v>13.819999694824219</v>
      </c>
      <c r="L5" s="207">
        <v>14.260000228881836</v>
      </c>
      <c r="M5" s="207">
        <v>15.34000015258789</v>
      </c>
      <c r="N5" s="207">
        <v>15.020000457763672</v>
      </c>
      <c r="O5" s="207">
        <v>16.59000015258789</v>
      </c>
      <c r="P5" s="207">
        <v>15.369999885559082</v>
      </c>
      <c r="Q5" s="207">
        <v>14.479999542236328</v>
      </c>
      <c r="R5" s="207">
        <v>13.6899995803833</v>
      </c>
      <c r="S5" s="207">
        <v>13.729999542236328</v>
      </c>
      <c r="T5" s="207">
        <v>13.449999809265137</v>
      </c>
      <c r="U5" s="207">
        <v>13.3100004196167</v>
      </c>
      <c r="V5" s="207">
        <v>13.260000228881836</v>
      </c>
      <c r="W5" s="207">
        <v>13.220000267028809</v>
      </c>
      <c r="X5" s="207">
        <v>13.140000343322754</v>
      </c>
      <c r="Y5" s="207">
        <v>13.149999618530273</v>
      </c>
      <c r="Z5" s="214">
        <f t="shared" si="0"/>
        <v>13.822500030199686</v>
      </c>
      <c r="AA5" s="151">
        <v>17.020000457763672</v>
      </c>
      <c r="AB5" s="253" t="s">
        <v>264</v>
      </c>
      <c r="AC5" s="2">
        <v>3</v>
      </c>
      <c r="AD5" s="151">
        <v>12.600000381469727</v>
      </c>
      <c r="AE5" s="253" t="s">
        <v>265</v>
      </c>
      <c r="AF5" s="1"/>
    </row>
    <row r="6" spans="1:32" ht="11.25" customHeight="1">
      <c r="A6" s="215">
        <v>4</v>
      </c>
      <c r="B6" s="207">
        <v>13.0600004196167</v>
      </c>
      <c r="C6" s="207">
        <v>13.15999984741211</v>
      </c>
      <c r="D6" s="207">
        <v>12.890000343322754</v>
      </c>
      <c r="E6" s="207">
        <v>12.720000267028809</v>
      </c>
      <c r="F6" s="207">
        <v>12.979999542236328</v>
      </c>
      <c r="G6" s="207">
        <v>13.210000038146973</v>
      </c>
      <c r="H6" s="207">
        <v>13.420000076293945</v>
      </c>
      <c r="I6" s="207">
        <v>13.34000015258789</v>
      </c>
      <c r="J6" s="207">
        <v>13.569999694824219</v>
      </c>
      <c r="K6" s="207">
        <v>13.699999809265137</v>
      </c>
      <c r="L6" s="207">
        <v>14.050000190734863</v>
      </c>
      <c r="M6" s="207">
        <v>14.949999809265137</v>
      </c>
      <c r="N6" s="207">
        <v>14.960000038146973</v>
      </c>
      <c r="O6" s="207">
        <v>14.9399995803833</v>
      </c>
      <c r="P6" s="207">
        <v>14.890000343322754</v>
      </c>
      <c r="Q6" s="207">
        <v>14.699999809265137</v>
      </c>
      <c r="R6" s="207">
        <v>14.069999694824219</v>
      </c>
      <c r="S6" s="207">
        <v>13.789999961853027</v>
      </c>
      <c r="T6" s="207">
        <v>13.109999656677246</v>
      </c>
      <c r="U6" s="207">
        <v>12.529999732971191</v>
      </c>
      <c r="V6" s="207">
        <v>10.770000457763672</v>
      </c>
      <c r="W6" s="207">
        <v>9.779999732971191</v>
      </c>
      <c r="X6" s="207">
        <v>9.8100004196167</v>
      </c>
      <c r="Y6" s="207">
        <v>10.079999923706055</v>
      </c>
      <c r="Z6" s="214">
        <f t="shared" si="0"/>
        <v>13.103333314259848</v>
      </c>
      <c r="AA6" s="151">
        <v>16.110000610351562</v>
      </c>
      <c r="AB6" s="253" t="s">
        <v>92</v>
      </c>
      <c r="AC6" s="2">
        <v>4</v>
      </c>
      <c r="AD6" s="151">
        <v>9.670000076293945</v>
      </c>
      <c r="AE6" s="253" t="s">
        <v>266</v>
      </c>
      <c r="AF6" s="1"/>
    </row>
    <row r="7" spans="1:32" ht="11.25" customHeight="1">
      <c r="A7" s="215">
        <v>5</v>
      </c>
      <c r="B7" s="207">
        <v>9.970000267028809</v>
      </c>
      <c r="C7" s="207">
        <v>10.319999694824219</v>
      </c>
      <c r="D7" s="207">
        <v>12.119999885559082</v>
      </c>
      <c r="E7" s="207">
        <v>11.699999809265137</v>
      </c>
      <c r="F7" s="207">
        <v>12.09000015258789</v>
      </c>
      <c r="G7" s="207">
        <v>12.699999809265137</v>
      </c>
      <c r="H7" s="207">
        <v>14.8100004196167</v>
      </c>
      <c r="I7" s="207">
        <v>16.530000686645508</v>
      </c>
      <c r="J7" s="207">
        <v>16.309999465942383</v>
      </c>
      <c r="K7" s="207">
        <v>17.280000686645508</v>
      </c>
      <c r="L7" s="207">
        <v>16.670000076293945</v>
      </c>
      <c r="M7" s="207">
        <v>15.930000305175781</v>
      </c>
      <c r="N7" s="207">
        <v>17.329999923706055</v>
      </c>
      <c r="O7" s="207">
        <v>17.940000534057617</v>
      </c>
      <c r="P7" s="207">
        <v>17.959999084472656</v>
      </c>
      <c r="Q7" s="207">
        <v>17.200000762939453</v>
      </c>
      <c r="R7" s="207">
        <v>16.059999465942383</v>
      </c>
      <c r="S7" s="207">
        <v>15.4399995803833</v>
      </c>
      <c r="T7" s="207">
        <v>14.9399995803833</v>
      </c>
      <c r="U7" s="207">
        <v>14.630000114440918</v>
      </c>
      <c r="V7" s="207">
        <v>13.8100004196167</v>
      </c>
      <c r="W7" s="207">
        <v>12.670000076293945</v>
      </c>
      <c r="X7" s="207">
        <v>13.489999771118164</v>
      </c>
      <c r="Y7" s="207">
        <v>13.850000381469727</v>
      </c>
      <c r="Z7" s="214">
        <f t="shared" si="0"/>
        <v>14.65625003973643</v>
      </c>
      <c r="AA7" s="151">
        <v>19</v>
      </c>
      <c r="AB7" s="253" t="s">
        <v>267</v>
      </c>
      <c r="AC7" s="2">
        <v>5</v>
      </c>
      <c r="AD7" s="151">
        <v>9.899999618530273</v>
      </c>
      <c r="AE7" s="253" t="s">
        <v>268</v>
      </c>
      <c r="AF7" s="1"/>
    </row>
    <row r="8" spans="1:32" ht="11.25" customHeight="1">
      <c r="A8" s="215">
        <v>6</v>
      </c>
      <c r="B8" s="207">
        <v>13.369999885559082</v>
      </c>
      <c r="C8" s="207">
        <v>13.899999618530273</v>
      </c>
      <c r="D8" s="207">
        <v>13.899999618530273</v>
      </c>
      <c r="E8" s="207">
        <v>13.819999694824219</v>
      </c>
      <c r="F8" s="207">
        <v>14.020000457763672</v>
      </c>
      <c r="G8" s="207">
        <v>14.949999809265137</v>
      </c>
      <c r="H8" s="207">
        <v>15.59000015258789</v>
      </c>
      <c r="I8" s="207">
        <v>16.030000686645508</v>
      </c>
      <c r="J8" s="207">
        <v>17.690000534057617</v>
      </c>
      <c r="K8" s="207">
        <v>19.239999771118164</v>
      </c>
      <c r="L8" s="207">
        <v>19.170000076293945</v>
      </c>
      <c r="M8" s="207">
        <v>19.8799991607666</v>
      </c>
      <c r="N8" s="207">
        <v>19.700000762939453</v>
      </c>
      <c r="O8" s="207">
        <v>18.950000762939453</v>
      </c>
      <c r="P8" s="207">
        <v>17.809999465942383</v>
      </c>
      <c r="Q8" s="207">
        <v>17.709999084472656</v>
      </c>
      <c r="R8" s="207">
        <v>17.110000610351562</v>
      </c>
      <c r="S8" s="207">
        <v>17</v>
      </c>
      <c r="T8" s="207">
        <v>16.549999237060547</v>
      </c>
      <c r="U8" s="207">
        <v>16.399999618530273</v>
      </c>
      <c r="V8" s="207">
        <v>16.260000228881836</v>
      </c>
      <c r="W8" s="207">
        <v>16.110000610351562</v>
      </c>
      <c r="X8" s="207">
        <v>15.729999542236328</v>
      </c>
      <c r="Y8" s="207">
        <v>15.890000343322754</v>
      </c>
      <c r="Z8" s="214">
        <f t="shared" si="0"/>
        <v>16.5324999888738</v>
      </c>
      <c r="AA8" s="151">
        <v>20.829999923706055</v>
      </c>
      <c r="AB8" s="253" t="s">
        <v>253</v>
      </c>
      <c r="AC8" s="2">
        <v>6</v>
      </c>
      <c r="AD8" s="151">
        <v>13.119999885559082</v>
      </c>
      <c r="AE8" s="253" t="s">
        <v>50</v>
      </c>
      <c r="AF8" s="1"/>
    </row>
    <row r="9" spans="1:32" ht="11.25" customHeight="1">
      <c r="A9" s="215">
        <v>7</v>
      </c>
      <c r="B9" s="207">
        <v>15.380000114440918</v>
      </c>
      <c r="C9" s="207">
        <v>15.640000343322754</v>
      </c>
      <c r="D9" s="207">
        <v>15.029999732971191</v>
      </c>
      <c r="E9" s="207">
        <v>14.920000076293945</v>
      </c>
      <c r="F9" s="207">
        <v>15.09000015258789</v>
      </c>
      <c r="G9" s="207">
        <v>15.15999984741211</v>
      </c>
      <c r="H9" s="207">
        <v>15.010000228881836</v>
      </c>
      <c r="I9" s="207">
        <v>14.4399995803833</v>
      </c>
      <c r="J9" s="207">
        <v>14.390000343322754</v>
      </c>
      <c r="K9" s="207">
        <v>13.960000038146973</v>
      </c>
      <c r="L9" s="207">
        <v>15.029999732971191</v>
      </c>
      <c r="M9" s="207">
        <v>17.360000610351562</v>
      </c>
      <c r="N9" s="207">
        <v>19.1200008392334</v>
      </c>
      <c r="O9" s="207">
        <v>18.549999237060547</v>
      </c>
      <c r="P9" s="207">
        <v>16.219999313354492</v>
      </c>
      <c r="Q9" s="207">
        <v>15.829999923706055</v>
      </c>
      <c r="R9" s="207">
        <v>15.640000343322754</v>
      </c>
      <c r="S9" s="207">
        <v>15.199999809265137</v>
      </c>
      <c r="T9" s="207">
        <v>14.600000381469727</v>
      </c>
      <c r="U9" s="207">
        <v>14.34000015258789</v>
      </c>
      <c r="V9" s="207">
        <v>14.220000267028809</v>
      </c>
      <c r="W9" s="207">
        <v>14.119999885559082</v>
      </c>
      <c r="X9" s="207">
        <v>14.220000267028809</v>
      </c>
      <c r="Y9" s="207">
        <v>14.229999542236328</v>
      </c>
      <c r="Z9" s="214">
        <f t="shared" si="0"/>
        <v>15.320833365122477</v>
      </c>
      <c r="AA9" s="151">
        <v>19.510000228881836</v>
      </c>
      <c r="AB9" s="253" t="s">
        <v>136</v>
      </c>
      <c r="AC9" s="2">
        <v>7</v>
      </c>
      <c r="AD9" s="151">
        <v>13.739999771118164</v>
      </c>
      <c r="AE9" s="253" t="s">
        <v>269</v>
      </c>
      <c r="AF9" s="1"/>
    </row>
    <row r="10" spans="1:32" ht="11.25" customHeight="1">
      <c r="A10" s="215">
        <v>8</v>
      </c>
      <c r="B10" s="207">
        <v>13.520000457763672</v>
      </c>
      <c r="C10" s="207">
        <v>13.800000190734863</v>
      </c>
      <c r="D10" s="207">
        <v>13.34000015258789</v>
      </c>
      <c r="E10" s="207">
        <v>13.680000305175781</v>
      </c>
      <c r="F10" s="207">
        <v>13.899999618530273</v>
      </c>
      <c r="G10" s="207">
        <v>13.920000076293945</v>
      </c>
      <c r="H10" s="207">
        <v>14.140000343322754</v>
      </c>
      <c r="I10" s="207">
        <v>14.600000381469727</v>
      </c>
      <c r="J10" s="207">
        <v>14.59000015258789</v>
      </c>
      <c r="K10" s="207">
        <v>14.460000038146973</v>
      </c>
      <c r="L10" s="207">
        <v>14.729999542236328</v>
      </c>
      <c r="M10" s="207">
        <v>14.510000228881836</v>
      </c>
      <c r="N10" s="207">
        <v>14.739999771118164</v>
      </c>
      <c r="O10" s="207">
        <v>15</v>
      </c>
      <c r="P10" s="207">
        <v>14.9399995803833</v>
      </c>
      <c r="Q10" s="207">
        <v>14.9399995803833</v>
      </c>
      <c r="R10" s="207">
        <v>15.300000190734863</v>
      </c>
      <c r="S10" s="207">
        <v>15.069999694824219</v>
      </c>
      <c r="T10" s="207">
        <v>14.619999885559082</v>
      </c>
      <c r="U10" s="207">
        <v>14.289999961853027</v>
      </c>
      <c r="V10" s="207">
        <v>14.670000076293945</v>
      </c>
      <c r="W10" s="207">
        <v>14.329999923706055</v>
      </c>
      <c r="X10" s="207">
        <v>14.550000190734863</v>
      </c>
      <c r="Y10" s="207">
        <v>15.15999984741211</v>
      </c>
      <c r="Z10" s="214">
        <f t="shared" si="0"/>
        <v>14.450000007947287</v>
      </c>
      <c r="AA10" s="151">
        <v>15.5600004196167</v>
      </c>
      <c r="AB10" s="253" t="s">
        <v>270</v>
      </c>
      <c r="AC10" s="2">
        <v>8</v>
      </c>
      <c r="AD10" s="151">
        <v>13.199999809265137</v>
      </c>
      <c r="AE10" s="253" t="s">
        <v>271</v>
      </c>
      <c r="AF10" s="1"/>
    </row>
    <row r="11" spans="1:32" ht="11.25" customHeight="1">
      <c r="A11" s="215">
        <v>9</v>
      </c>
      <c r="B11" s="207">
        <v>15.40999984741211</v>
      </c>
      <c r="C11" s="207">
        <v>15.84000015258789</v>
      </c>
      <c r="D11" s="207">
        <v>16.190000534057617</v>
      </c>
      <c r="E11" s="207">
        <v>16.059999465942383</v>
      </c>
      <c r="F11" s="207">
        <v>16.139999389648438</v>
      </c>
      <c r="G11" s="207">
        <v>15.920000076293945</v>
      </c>
      <c r="H11" s="207">
        <v>16.770000457763672</v>
      </c>
      <c r="I11" s="207">
        <v>16.8700008392334</v>
      </c>
      <c r="J11" s="207">
        <v>16.649999618530273</v>
      </c>
      <c r="K11" s="207">
        <v>15.210000038146973</v>
      </c>
      <c r="L11" s="207">
        <v>14.539999961853027</v>
      </c>
      <c r="M11" s="207">
        <v>14.640000343322754</v>
      </c>
      <c r="N11" s="207">
        <v>15</v>
      </c>
      <c r="O11" s="207">
        <v>15.4399995803833</v>
      </c>
      <c r="P11" s="207">
        <v>15.90999984741211</v>
      </c>
      <c r="Q11" s="207">
        <v>16.56999969482422</v>
      </c>
      <c r="R11" s="207">
        <v>16.760000228881836</v>
      </c>
      <c r="S11" s="207">
        <v>16.639999389648438</v>
      </c>
      <c r="T11" s="207">
        <v>16.56999969482422</v>
      </c>
      <c r="U11" s="207">
        <v>16.75</v>
      </c>
      <c r="V11" s="207">
        <v>15.779999732971191</v>
      </c>
      <c r="W11" s="207">
        <v>15.869999885559082</v>
      </c>
      <c r="X11" s="207">
        <v>15.170000076293945</v>
      </c>
      <c r="Y11" s="207">
        <v>15.130000114440918</v>
      </c>
      <c r="Z11" s="214">
        <f t="shared" si="0"/>
        <v>15.90958329041799</v>
      </c>
      <c r="AA11" s="151">
        <v>17.229999542236328</v>
      </c>
      <c r="AB11" s="253" t="s">
        <v>272</v>
      </c>
      <c r="AC11" s="2">
        <v>9</v>
      </c>
      <c r="AD11" s="151">
        <v>14.380000114440918</v>
      </c>
      <c r="AE11" s="253" t="s">
        <v>273</v>
      </c>
      <c r="AF11" s="1"/>
    </row>
    <row r="12" spans="1:32" ht="11.25" customHeight="1">
      <c r="A12" s="223">
        <v>10</v>
      </c>
      <c r="B12" s="209">
        <v>14.029999732971191</v>
      </c>
      <c r="C12" s="209">
        <v>13.65999984741211</v>
      </c>
      <c r="D12" s="209">
        <v>14.4399995803833</v>
      </c>
      <c r="E12" s="209">
        <v>13.819999694824219</v>
      </c>
      <c r="F12" s="209">
        <v>13.930000305175781</v>
      </c>
      <c r="G12" s="209">
        <v>15.069999694824219</v>
      </c>
      <c r="H12" s="209">
        <v>17.420000076293945</v>
      </c>
      <c r="I12" s="209">
        <v>20.079999923706055</v>
      </c>
      <c r="J12" s="209">
        <v>20.360000610351562</v>
      </c>
      <c r="K12" s="209">
        <v>21.969999313354492</v>
      </c>
      <c r="L12" s="209">
        <v>23.31999969482422</v>
      </c>
      <c r="M12" s="209">
        <v>22.309999465942383</v>
      </c>
      <c r="N12" s="209">
        <v>20.65999984741211</v>
      </c>
      <c r="O12" s="209">
        <v>21.719999313354492</v>
      </c>
      <c r="P12" s="209">
        <v>21.09000015258789</v>
      </c>
      <c r="Q12" s="209">
        <v>19.959999084472656</v>
      </c>
      <c r="R12" s="209">
        <v>19.3799991607666</v>
      </c>
      <c r="S12" s="209">
        <v>18.809999465942383</v>
      </c>
      <c r="T12" s="209">
        <v>17.110000610351562</v>
      </c>
      <c r="U12" s="209">
        <v>16.360000610351562</v>
      </c>
      <c r="V12" s="209">
        <v>16.190000534057617</v>
      </c>
      <c r="W12" s="209">
        <v>16.360000610351562</v>
      </c>
      <c r="X12" s="209">
        <v>16.84000015258789</v>
      </c>
      <c r="Y12" s="209">
        <v>16.90999984741211</v>
      </c>
      <c r="Z12" s="224">
        <f t="shared" si="0"/>
        <v>17.991666555404663</v>
      </c>
      <c r="AA12" s="157">
        <v>23.969999313354492</v>
      </c>
      <c r="AB12" s="254" t="s">
        <v>274</v>
      </c>
      <c r="AC12" s="211">
        <v>10</v>
      </c>
      <c r="AD12" s="157">
        <v>13.430000305175781</v>
      </c>
      <c r="AE12" s="254" t="s">
        <v>275</v>
      </c>
      <c r="AF12" s="1"/>
    </row>
    <row r="13" spans="1:32" ht="11.25" customHeight="1">
      <c r="A13" s="215">
        <v>11</v>
      </c>
      <c r="B13" s="207">
        <v>17.020000457763672</v>
      </c>
      <c r="C13" s="207">
        <v>16.8799991607666</v>
      </c>
      <c r="D13" s="207">
        <v>16.440000534057617</v>
      </c>
      <c r="E13" s="207">
        <v>16.639999389648438</v>
      </c>
      <c r="F13" s="207">
        <v>16.780000686645508</v>
      </c>
      <c r="G13" s="207">
        <v>16.6299991607666</v>
      </c>
      <c r="H13" s="207">
        <v>16.149999618530273</v>
      </c>
      <c r="I13" s="207">
        <v>16.030000686645508</v>
      </c>
      <c r="J13" s="207">
        <v>15.760000228881836</v>
      </c>
      <c r="K13" s="207">
        <v>15.0600004196167</v>
      </c>
      <c r="L13" s="207">
        <v>14.949999809265137</v>
      </c>
      <c r="M13" s="207">
        <v>14.869999885559082</v>
      </c>
      <c r="N13" s="207">
        <v>14.739999771118164</v>
      </c>
      <c r="O13" s="207">
        <v>14.850000381469727</v>
      </c>
      <c r="P13" s="207">
        <v>14.930000305175781</v>
      </c>
      <c r="Q13" s="207">
        <v>14.920000076293945</v>
      </c>
      <c r="R13" s="207">
        <v>14.84000015258789</v>
      </c>
      <c r="S13" s="207">
        <v>14.859999656677246</v>
      </c>
      <c r="T13" s="207">
        <v>14.699999809265137</v>
      </c>
      <c r="U13" s="207">
        <v>14.8100004196167</v>
      </c>
      <c r="V13" s="207">
        <v>14.960000038146973</v>
      </c>
      <c r="W13" s="207">
        <v>15.149999618530273</v>
      </c>
      <c r="X13" s="207">
        <v>15.529999732971191</v>
      </c>
      <c r="Y13" s="207">
        <v>15.119999885559082</v>
      </c>
      <c r="Z13" s="214">
        <f t="shared" si="0"/>
        <v>15.525833328564962</v>
      </c>
      <c r="AA13" s="151">
        <v>17.260000228881836</v>
      </c>
      <c r="AB13" s="253" t="s">
        <v>154</v>
      </c>
      <c r="AC13" s="2">
        <v>11</v>
      </c>
      <c r="AD13" s="151">
        <v>14.59000015258789</v>
      </c>
      <c r="AE13" s="253" t="s">
        <v>276</v>
      </c>
      <c r="AF13" s="1"/>
    </row>
    <row r="14" spans="1:32" ht="11.25" customHeight="1">
      <c r="A14" s="215">
        <v>12</v>
      </c>
      <c r="B14" s="207">
        <v>14.75</v>
      </c>
      <c r="C14" s="207">
        <v>14.869999885559082</v>
      </c>
      <c r="D14" s="207">
        <v>14.90999984741211</v>
      </c>
      <c r="E14" s="207">
        <v>14.979999542236328</v>
      </c>
      <c r="F14" s="207">
        <v>15.180000305175781</v>
      </c>
      <c r="G14" s="207">
        <v>15.300000190734863</v>
      </c>
      <c r="H14" s="207">
        <v>15.4399995803833</v>
      </c>
      <c r="I14" s="207">
        <v>15.6899995803833</v>
      </c>
      <c r="J14" s="207">
        <v>16.270000457763672</v>
      </c>
      <c r="K14" s="207">
        <v>16.489999771118164</v>
      </c>
      <c r="L14" s="207">
        <v>16.139999389648438</v>
      </c>
      <c r="M14" s="207">
        <v>15.710000038146973</v>
      </c>
      <c r="N14" s="207">
        <v>16.09000015258789</v>
      </c>
      <c r="O14" s="207">
        <v>16.200000762939453</v>
      </c>
      <c r="P14" s="207">
        <v>16.719999313354492</v>
      </c>
      <c r="Q14" s="207">
        <v>16.360000610351562</v>
      </c>
      <c r="R14" s="207">
        <v>16.06999969482422</v>
      </c>
      <c r="S14" s="207">
        <v>15.670000076293945</v>
      </c>
      <c r="T14" s="207">
        <v>15.329999923706055</v>
      </c>
      <c r="U14" s="207">
        <v>15.0600004196167</v>
      </c>
      <c r="V14" s="207">
        <v>15.100000381469727</v>
      </c>
      <c r="W14" s="207">
        <v>15.039999961853027</v>
      </c>
      <c r="X14" s="207">
        <v>14.989999771118164</v>
      </c>
      <c r="Y14" s="207">
        <v>15.010000228881836</v>
      </c>
      <c r="Z14" s="214">
        <f t="shared" si="0"/>
        <v>15.557083328564962</v>
      </c>
      <c r="AA14" s="151">
        <v>17.290000915527344</v>
      </c>
      <c r="AB14" s="253" t="s">
        <v>53</v>
      </c>
      <c r="AC14" s="2">
        <v>12</v>
      </c>
      <c r="AD14" s="151">
        <v>14.649999618530273</v>
      </c>
      <c r="AE14" s="253" t="s">
        <v>277</v>
      </c>
      <c r="AF14" s="1"/>
    </row>
    <row r="15" spans="1:32" ht="11.25" customHeight="1">
      <c r="A15" s="215">
        <v>13</v>
      </c>
      <c r="B15" s="207">
        <v>14.859999656677246</v>
      </c>
      <c r="C15" s="207">
        <v>14.569999694824219</v>
      </c>
      <c r="D15" s="207">
        <v>14.649999618530273</v>
      </c>
      <c r="E15" s="207">
        <v>14.760000228881836</v>
      </c>
      <c r="F15" s="207">
        <v>14.960000038146973</v>
      </c>
      <c r="G15" s="207">
        <v>15.670000076293945</v>
      </c>
      <c r="H15" s="207">
        <v>16.790000915527344</v>
      </c>
      <c r="I15" s="207">
        <v>16.93000030517578</v>
      </c>
      <c r="J15" s="207">
        <v>17.100000381469727</v>
      </c>
      <c r="K15" s="207">
        <v>17.670000076293945</v>
      </c>
      <c r="L15" s="207">
        <v>20.229999542236328</v>
      </c>
      <c r="M15" s="207">
        <v>19.1299991607666</v>
      </c>
      <c r="N15" s="207">
        <v>19.079999923706055</v>
      </c>
      <c r="O15" s="207">
        <v>19.010000228881836</v>
      </c>
      <c r="P15" s="207">
        <v>17.479999542236328</v>
      </c>
      <c r="Q15" s="207">
        <v>17.440000534057617</v>
      </c>
      <c r="R15" s="207">
        <v>18.18000030517578</v>
      </c>
      <c r="S15" s="207">
        <v>17.34000015258789</v>
      </c>
      <c r="T15" s="207">
        <v>16.959999084472656</v>
      </c>
      <c r="U15" s="207">
        <v>16.709999084472656</v>
      </c>
      <c r="V15" s="207">
        <v>16.739999771118164</v>
      </c>
      <c r="W15" s="207">
        <v>16.850000381469727</v>
      </c>
      <c r="X15" s="207">
        <v>16.610000610351562</v>
      </c>
      <c r="Y15" s="207">
        <v>15.609999656677246</v>
      </c>
      <c r="Z15" s="214">
        <f t="shared" si="0"/>
        <v>16.888749957084656</v>
      </c>
      <c r="AA15" s="151">
        <v>20.639999389648438</v>
      </c>
      <c r="AB15" s="253" t="s">
        <v>156</v>
      </c>
      <c r="AC15" s="2">
        <v>13</v>
      </c>
      <c r="AD15" s="151">
        <v>14.529999732971191</v>
      </c>
      <c r="AE15" s="253" t="s">
        <v>278</v>
      </c>
      <c r="AF15" s="1"/>
    </row>
    <row r="16" spans="1:32" ht="11.25" customHeight="1">
      <c r="A16" s="215">
        <v>14</v>
      </c>
      <c r="B16" s="207">
        <v>15</v>
      </c>
      <c r="C16" s="207">
        <v>14.760000228881836</v>
      </c>
      <c r="D16" s="207">
        <v>14.239999771118164</v>
      </c>
      <c r="E16" s="207">
        <v>14.460000038146973</v>
      </c>
      <c r="F16" s="207">
        <v>15.75</v>
      </c>
      <c r="G16" s="207">
        <v>16.709999084472656</v>
      </c>
      <c r="H16" s="207">
        <v>17.350000381469727</v>
      </c>
      <c r="I16" s="207">
        <v>17.600000381469727</v>
      </c>
      <c r="J16" s="207">
        <v>18.219999313354492</v>
      </c>
      <c r="K16" s="207">
        <v>18.31999969482422</v>
      </c>
      <c r="L16" s="207">
        <v>20.100000381469727</v>
      </c>
      <c r="M16" s="207">
        <v>20.020000457763672</v>
      </c>
      <c r="N16" s="207">
        <v>20.139999389648438</v>
      </c>
      <c r="O16" s="207">
        <v>19.420000076293945</v>
      </c>
      <c r="P16" s="207">
        <v>19.540000915527344</v>
      </c>
      <c r="Q16" s="207">
        <v>20.049999237060547</v>
      </c>
      <c r="R16" s="207">
        <v>19.420000076293945</v>
      </c>
      <c r="S16" s="207">
        <v>18.799999237060547</v>
      </c>
      <c r="T16" s="207">
        <v>17.6200008392334</v>
      </c>
      <c r="U16" s="207">
        <v>17.3700008392334</v>
      </c>
      <c r="V16" s="207">
        <v>17.329999923706055</v>
      </c>
      <c r="W16" s="207">
        <v>17.579999923706055</v>
      </c>
      <c r="X16" s="207">
        <v>18</v>
      </c>
      <c r="Y16" s="207">
        <v>18.030000686645508</v>
      </c>
      <c r="Z16" s="214">
        <f t="shared" si="0"/>
        <v>17.742916703224182</v>
      </c>
      <c r="AA16" s="151">
        <v>20.489999771118164</v>
      </c>
      <c r="AB16" s="253" t="s">
        <v>274</v>
      </c>
      <c r="AC16" s="2">
        <v>14</v>
      </c>
      <c r="AD16" s="151">
        <v>13.989999771118164</v>
      </c>
      <c r="AE16" s="253" t="s">
        <v>279</v>
      </c>
      <c r="AF16" s="1"/>
    </row>
    <row r="17" spans="1:32" ht="11.25" customHeight="1">
      <c r="A17" s="215">
        <v>15</v>
      </c>
      <c r="B17" s="207">
        <v>18.40999984741211</v>
      </c>
      <c r="C17" s="207">
        <v>18.719999313354492</v>
      </c>
      <c r="D17" s="207">
        <v>18.670000076293945</v>
      </c>
      <c r="E17" s="207">
        <v>18.719999313354492</v>
      </c>
      <c r="F17" s="207">
        <v>18.68000030517578</v>
      </c>
      <c r="G17" s="207">
        <v>18.649999618530273</v>
      </c>
      <c r="H17" s="207">
        <v>19.110000610351562</v>
      </c>
      <c r="I17" s="207">
        <v>19.719999313354492</v>
      </c>
      <c r="J17" s="207">
        <v>20.290000915527344</v>
      </c>
      <c r="K17" s="207">
        <v>20.559999465942383</v>
      </c>
      <c r="L17" s="207">
        <v>20.6200008392334</v>
      </c>
      <c r="M17" s="207">
        <v>19.610000610351562</v>
      </c>
      <c r="N17" s="207">
        <v>19.739999771118164</v>
      </c>
      <c r="O17" s="207">
        <v>19.15999984741211</v>
      </c>
      <c r="P17" s="207">
        <v>19.18000030517578</v>
      </c>
      <c r="Q17" s="207">
        <v>18.670000076293945</v>
      </c>
      <c r="R17" s="207">
        <v>18.799999237060547</v>
      </c>
      <c r="S17" s="207">
        <v>18.700000762939453</v>
      </c>
      <c r="T17" s="207">
        <v>18.540000915527344</v>
      </c>
      <c r="U17" s="207">
        <v>18.65999984741211</v>
      </c>
      <c r="V17" s="207">
        <v>18.760000228881836</v>
      </c>
      <c r="W17" s="207">
        <v>18.850000381469727</v>
      </c>
      <c r="X17" s="207">
        <v>18.479999542236328</v>
      </c>
      <c r="Y17" s="207">
        <v>18.079999923706055</v>
      </c>
      <c r="Z17" s="214">
        <f t="shared" si="0"/>
        <v>19.057500044504803</v>
      </c>
      <c r="AA17" s="151">
        <v>20.889999389648438</v>
      </c>
      <c r="AB17" s="253" t="s">
        <v>280</v>
      </c>
      <c r="AC17" s="2">
        <v>15</v>
      </c>
      <c r="AD17" s="151">
        <v>17.8700008392334</v>
      </c>
      <c r="AE17" s="253" t="s">
        <v>281</v>
      </c>
      <c r="AF17" s="1"/>
    </row>
    <row r="18" spans="1:32" ht="11.25" customHeight="1">
      <c r="A18" s="215">
        <v>16</v>
      </c>
      <c r="B18" s="207">
        <v>18.43000030517578</v>
      </c>
      <c r="C18" s="207">
        <v>17.260000228881836</v>
      </c>
      <c r="D18" s="207">
        <v>17.209999084472656</v>
      </c>
      <c r="E18" s="207">
        <v>17.520000457763672</v>
      </c>
      <c r="F18" s="207">
        <v>17.610000610351562</v>
      </c>
      <c r="G18" s="207">
        <v>17.84000015258789</v>
      </c>
      <c r="H18" s="207">
        <v>17.65999984741211</v>
      </c>
      <c r="I18" s="207">
        <v>17.75</v>
      </c>
      <c r="J18" s="207">
        <v>17.940000534057617</v>
      </c>
      <c r="K18" s="207">
        <v>18.299999237060547</v>
      </c>
      <c r="L18" s="207">
        <v>18.6299991607666</v>
      </c>
      <c r="M18" s="207">
        <v>18.670000076293945</v>
      </c>
      <c r="N18" s="207">
        <v>18.649999618530273</v>
      </c>
      <c r="O18" s="207">
        <v>18.540000915527344</v>
      </c>
      <c r="P18" s="207">
        <v>18.780000686645508</v>
      </c>
      <c r="Q18" s="207">
        <v>19.440000534057617</v>
      </c>
      <c r="R18" s="207">
        <v>19.260000228881836</v>
      </c>
      <c r="S18" s="207">
        <v>19.559999465942383</v>
      </c>
      <c r="T18" s="207">
        <v>19.290000915527344</v>
      </c>
      <c r="U18" s="207">
        <v>18.6200008392334</v>
      </c>
      <c r="V18" s="207">
        <v>18.389999389648438</v>
      </c>
      <c r="W18" s="207">
        <v>19</v>
      </c>
      <c r="X18" s="207">
        <v>18.729999542236328</v>
      </c>
      <c r="Y18" s="207">
        <v>18.440000534057617</v>
      </c>
      <c r="Z18" s="214">
        <f t="shared" si="0"/>
        <v>18.396666765213013</v>
      </c>
      <c r="AA18" s="151">
        <v>19.639999389648438</v>
      </c>
      <c r="AB18" s="253" t="s">
        <v>282</v>
      </c>
      <c r="AC18" s="2">
        <v>16</v>
      </c>
      <c r="AD18" s="151">
        <v>17.079999923706055</v>
      </c>
      <c r="AE18" s="253" t="s">
        <v>283</v>
      </c>
      <c r="AF18" s="1"/>
    </row>
    <row r="19" spans="1:32" ht="11.25" customHeight="1">
      <c r="A19" s="215">
        <v>17</v>
      </c>
      <c r="B19" s="207">
        <v>18.34000015258789</v>
      </c>
      <c r="C19" s="207">
        <v>17.899999618530273</v>
      </c>
      <c r="D19" s="207">
        <v>18.209999084472656</v>
      </c>
      <c r="E19" s="207">
        <v>17.979999542236328</v>
      </c>
      <c r="F19" s="207">
        <v>18.31999969482422</v>
      </c>
      <c r="G19" s="207">
        <v>18.8799991607666</v>
      </c>
      <c r="H19" s="207">
        <v>19.1200008392334</v>
      </c>
      <c r="I19" s="207">
        <v>21.260000228881836</v>
      </c>
      <c r="J19" s="207">
        <v>22.729999542236328</v>
      </c>
      <c r="K19" s="207">
        <v>23.809999465942383</v>
      </c>
      <c r="L19" s="207">
        <v>25.40999984741211</v>
      </c>
      <c r="M19" s="207">
        <v>25.979999542236328</v>
      </c>
      <c r="N19" s="207">
        <v>24.030000686645508</v>
      </c>
      <c r="O19" s="207">
        <v>24.75</v>
      </c>
      <c r="P19" s="207">
        <v>24.700000762939453</v>
      </c>
      <c r="Q19" s="207">
        <v>26.06999969482422</v>
      </c>
      <c r="R19" s="207">
        <v>24.450000762939453</v>
      </c>
      <c r="S19" s="207">
        <v>22.559999465942383</v>
      </c>
      <c r="T19" s="207">
        <v>21.559999465942383</v>
      </c>
      <c r="U19" s="207">
        <v>21.030000686645508</v>
      </c>
      <c r="V19" s="207">
        <v>20.200000762939453</v>
      </c>
      <c r="W19" s="207">
        <v>20.059999465942383</v>
      </c>
      <c r="X19" s="207">
        <v>19.81999969482422</v>
      </c>
      <c r="Y19" s="207">
        <v>19.56999969482422</v>
      </c>
      <c r="Z19" s="214">
        <f t="shared" si="0"/>
        <v>21.53083324432373</v>
      </c>
      <c r="AA19" s="151">
        <v>26.670000076293945</v>
      </c>
      <c r="AB19" s="253" t="s">
        <v>263</v>
      </c>
      <c r="AC19" s="2">
        <v>17</v>
      </c>
      <c r="AD19" s="151">
        <v>17.799999237060547</v>
      </c>
      <c r="AE19" s="253" t="s">
        <v>125</v>
      </c>
      <c r="AF19" s="1"/>
    </row>
    <row r="20" spans="1:32" ht="11.25" customHeight="1">
      <c r="A20" s="215">
        <v>18</v>
      </c>
      <c r="B20" s="207">
        <v>19.639999389648438</v>
      </c>
      <c r="C20" s="207">
        <v>19.440000534057617</v>
      </c>
      <c r="D20" s="207">
        <v>19.190000534057617</v>
      </c>
      <c r="E20" s="207">
        <v>19.15999984741211</v>
      </c>
      <c r="F20" s="207">
        <v>19.18000030517578</v>
      </c>
      <c r="G20" s="207">
        <v>19.559999465942383</v>
      </c>
      <c r="H20" s="207">
        <v>20.3700008392334</v>
      </c>
      <c r="I20" s="207">
        <v>21.799999237060547</v>
      </c>
      <c r="J20" s="207">
        <v>18.1200008392334</v>
      </c>
      <c r="K20" s="207">
        <v>17.219999313354492</v>
      </c>
      <c r="L20" s="207">
        <v>16.40999984741211</v>
      </c>
      <c r="M20" s="207">
        <v>16.1299991607666</v>
      </c>
      <c r="N20" s="207">
        <v>16.020000457763672</v>
      </c>
      <c r="O20" s="207">
        <v>15.699999809265137</v>
      </c>
      <c r="P20" s="207">
        <v>16.040000915527344</v>
      </c>
      <c r="Q20" s="207">
        <v>16.510000228881836</v>
      </c>
      <c r="R20" s="207">
        <v>16.59000015258789</v>
      </c>
      <c r="S20" s="207">
        <v>16.40999984741211</v>
      </c>
      <c r="T20" s="207">
        <v>16.170000076293945</v>
      </c>
      <c r="U20" s="207">
        <v>16.489999771118164</v>
      </c>
      <c r="V20" s="207">
        <v>16.8700008392334</v>
      </c>
      <c r="W20" s="207">
        <v>16.700000762939453</v>
      </c>
      <c r="X20" s="207">
        <v>17</v>
      </c>
      <c r="Y20" s="207">
        <v>17.84000015258789</v>
      </c>
      <c r="Z20" s="214">
        <f t="shared" si="0"/>
        <v>17.69000009695689</v>
      </c>
      <c r="AA20" s="151">
        <v>22.09000015258789</v>
      </c>
      <c r="AB20" s="253" t="s">
        <v>284</v>
      </c>
      <c r="AC20" s="2">
        <v>18</v>
      </c>
      <c r="AD20" s="151">
        <v>15.569999694824219</v>
      </c>
      <c r="AE20" s="253" t="s">
        <v>285</v>
      </c>
      <c r="AF20" s="1"/>
    </row>
    <row r="21" spans="1:32" ht="11.25" customHeight="1">
      <c r="A21" s="215">
        <v>19</v>
      </c>
      <c r="B21" s="207">
        <v>17.739999771118164</v>
      </c>
      <c r="C21" s="207">
        <v>18.010000228881836</v>
      </c>
      <c r="D21" s="207">
        <v>18.219999313354492</v>
      </c>
      <c r="E21" s="207">
        <v>18.020000457763672</v>
      </c>
      <c r="F21" s="207">
        <v>17.739999771118164</v>
      </c>
      <c r="G21" s="207">
        <v>18.5</v>
      </c>
      <c r="H21" s="207">
        <v>19.40999984741211</v>
      </c>
      <c r="I21" s="207">
        <v>22.6299991607666</v>
      </c>
      <c r="J21" s="207">
        <v>23.559999465942383</v>
      </c>
      <c r="K21" s="207">
        <v>24.760000228881836</v>
      </c>
      <c r="L21" s="207">
        <v>24.18000030517578</v>
      </c>
      <c r="M21" s="207">
        <v>23.110000610351562</v>
      </c>
      <c r="N21" s="207">
        <v>23.520000457763672</v>
      </c>
      <c r="O21" s="207">
        <v>19.59000015258789</v>
      </c>
      <c r="P21" s="207">
        <v>19.950000762939453</v>
      </c>
      <c r="Q21" s="207">
        <v>21.200000762939453</v>
      </c>
      <c r="R21" s="207">
        <v>20.760000228881836</v>
      </c>
      <c r="S21" s="207">
        <v>19.1200008392334</v>
      </c>
      <c r="T21" s="207">
        <v>18.260000228881836</v>
      </c>
      <c r="U21" s="207">
        <v>17.200000762939453</v>
      </c>
      <c r="V21" s="207">
        <v>16.989999771118164</v>
      </c>
      <c r="W21" s="207">
        <v>16.8700008392334</v>
      </c>
      <c r="X21" s="207">
        <v>16.360000610351562</v>
      </c>
      <c r="Y21" s="207">
        <v>16.170000076293945</v>
      </c>
      <c r="Z21" s="214">
        <f t="shared" si="0"/>
        <v>19.661250193913776</v>
      </c>
      <c r="AA21" s="151">
        <v>25.350000381469727</v>
      </c>
      <c r="AB21" s="253" t="s">
        <v>286</v>
      </c>
      <c r="AC21" s="2">
        <v>19</v>
      </c>
      <c r="AD21" s="151">
        <v>16.049999237060547</v>
      </c>
      <c r="AE21" s="253" t="s">
        <v>287</v>
      </c>
      <c r="AF21" s="1"/>
    </row>
    <row r="22" spans="1:32" ht="11.25" customHeight="1">
      <c r="A22" s="223">
        <v>20</v>
      </c>
      <c r="B22" s="209">
        <v>16.190000534057617</v>
      </c>
      <c r="C22" s="209">
        <v>16.079999923706055</v>
      </c>
      <c r="D22" s="209">
        <v>16.100000381469727</v>
      </c>
      <c r="E22" s="209">
        <v>16.1200008392334</v>
      </c>
      <c r="F22" s="209">
        <v>16.639999389648438</v>
      </c>
      <c r="G22" s="209">
        <v>18.040000915527344</v>
      </c>
      <c r="H22" s="209">
        <v>19.399999618530273</v>
      </c>
      <c r="I22" s="209">
        <v>21.690000534057617</v>
      </c>
      <c r="J22" s="209">
        <v>22.600000381469727</v>
      </c>
      <c r="K22" s="209">
        <v>23.899999618530273</v>
      </c>
      <c r="L22" s="209">
        <v>23.270000457763672</v>
      </c>
      <c r="M22" s="209">
        <v>23.829999923706055</v>
      </c>
      <c r="N22" s="209">
        <v>22.31999969482422</v>
      </c>
      <c r="O22" s="209">
        <v>22.40999984741211</v>
      </c>
      <c r="P22" s="209">
        <v>22.299999237060547</v>
      </c>
      <c r="Q22" s="209">
        <v>21.600000381469727</v>
      </c>
      <c r="R22" s="209">
        <v>20.690000534057617</v>
      </c>
      <c r="S22" s="209">
        <v>19.649999618530273</v>
      </c>
      <c r="T22" s="209">
        <v>18.040000915527344</v>
      </c>
      <c r="U22" s="209">
        <v>17.420000076293945</v>
      </c>
      <c r="V22" s="209">
        <v>17.110000610351562</v>
      </c>
      <c r="W22" s="209">
        <v>16.989999771118164</v>
      </c>
      <c r="X22" s="209">
        <v>17.15999984741211</v>
      </c>
      <c r="Y22" s="209">
        <v>16.969999313354492</v>
      </c>
      <c r="Z22" s="224">
        <f t="shared" si="0"/>
        <v>19.43833343187968</v>
      </c>
      <c r="AA22" s="157">
        <v>24.309999465942383</v>
      </c>
      <c r="AB22" s="254" t="s">
        <v>288</v>
      </c>
      <c r="AC22" s="211">
        <v>20</v>
      </c>
      <c r="AD22" s="157">
        <v>15.880000114440918</v>
      </c>
      <c r="AE22" s="254" t="s">
        <v>184</v>
      </c>
      <c r="AF22" s="1"/>
    </row>
    <row r="23" spans="1:32" ht="11.25" customHeight="1">
      <c r="A23" s="215">
        <v>21</v>
      </c>
      <c r="B23" s="207">
        <v>17.040000915527344</v>
      </c>
      <c r="C23" s="207">
        <v>17.450000762939453</v>
      </c>
      <c r="D23" s="207">
        <v>17.100000381469727</v>
      </c>
      <c r="E23" s="207">
        <v>17.219999313354492</v>
      </c>
      <c r="F23" s="207">
        <v>16.8799991607666</v>
      </c>
      <c r="G23" s="207">
        <v>16.719999313354492</v>
      </c>
      <c r="H23" s="207">
        <v>17.399999618530273</v>
      </c>
      <c r="I23" s="207">
        <v>18.31999969482422</v>
      </c>
      <c r="J23" s="207">
        <v>18.860000610351562</v>
      </c>
      <c r="K23" s="207">
        <v>18.84000015258789</v>
      </c>
      <c r="L23" s="207">
        <v>18.420000076293945</v>
      </c>
      <c r="M23" s="207">
        <v>19.559999465942383</v>
      </c>
      <c r="N23" s="207">
        <v>19.399999618530273</v>
      </c>
      <c r="O23" s="207">
        <v>19.549999237060547</v>
      </c>
      <c r="P23" s="207">
        <v>19.649999618530273</v>
      </c>
      <c r="Q23" s="207">
        <v>19.3700008392334</v>
      </c>
      <c r="R23" s="207">
        <v>19.079999923706055</v>
      </c>
      <c r="S23" s="207">
        <v>19.020000457763672</v>
      </c>
      <c r="T23" s="207">
        <v>18.649999618530273</v>
      </c>
      <c r="U23" s="207">
        <v>18.610000610351562</v>
      </c>
      <c r="V23" s="207">
        <v>18.56999969482422</v>
      </c>
      <c r="W23" s="207">
        <v>18.790000915527344</v>
      </c>
      <c r="X23" s="207">
        <v>18.520000457763672</v>
      </c>
      <c r="Y23" s="207">
        <v>18.389999389648438</v>
      </c>
      <c r="Z23" s="214">
        <f t="shared" si="0"/>
        <v>18.392083326975506</v>
      </c>
      <c r="AA23" s="151">
        <v>19.989999771118164</v>
      </c>
      <c r="AB23" s="253" t="s">
        <v>57</v>
      </c>
      <c r="AC23" s="2">
        <v>21</v>
      </c>
      <c r="AD23" s="151">
        <v>16.709999084472656</v>
      </c>
      <c r="AE23" s="253" t="s">
        <v>289</v>
      </c>
      <c r="AF23" s="1"/>
    </row>
    <row r="24" spans="1:32" ht="11.25" customHeight="1">
      <c r="A24" s="215">
        <v>22</v>
      </c>
      <c r="B24" s="207">
        <v>18.020000457763672</v>
      </c>
      <c r="C24" s="207">
        <v>17.469999313354492</v>
      </c>
      <c r="D24" s="207">
        <v>16.8799991607666</v>
      </c>
      <c r="E24" s="207">
        <v>16.280000686645508</v>
      </c>
      <c r="F24" s="207">
        <v>16.260000228881836</v>
      </c>
      <c r="G24" s="207">
        <v>16.93000030517578</v>
      </c>
      <c r="H24" s="207">
        <v>17.059999465942383</v>
      </c>
      <c r="I24" s="207">
        <v>18.219999313354492</v>
      </c>
      <c r="J24" s="207">
        <v>20.799999237060547</v>
      </c>
      <c r="K24" s="207">
        <v>21.530000686645508</v>
      </c>
      <c r="L24" s="207">
        <v>20.889999389648438</v>
      </c>
      <c r="M24" s="207">
        <v>20.43000030517578</v>
      </c>
      <c r="N24" s="207">
        <v>20.3799991607666</v>
      </c>
      <c r="O24" s="207">
        <v>20.540000915527344</v>
      </c>
      <c r="P24" s="207">
        <v>20.459999084472656</v>
      </c>
      <c r="Q24" s="207">
        <v>19.700000762939453</v>
      </c>
      <c r="R24" s="207">
        <v>19.649999618530273</v>
      </c>
      <c r="S24" s="207">
        <v>18.75</v>
      </c>
      <c r="T24" s="207">
        <v>18.06999969482422</v>
      </c>
      <c r="U24" s="207">
        <v>17.459999084472656</v>
      </c>
      <c r="V24" s="207">
        <v>17.350000381469727</v>
      </c>
      <c r="W24" s="207">
        <v>17.389999389648438</v>
      </c>
      <c r="X24" s="207">
        <v>17.639999389648438</v>
      </c>
      <c r="Y24" s="207">
        <v>17.68000030517578</v>
      </c>
      <c r="Z24" s="214">
        <f t="shared" si="0"/>
        <v>18.576666514078777</v>
      </c>
      <c r="AA24" s="151">
        <v>22.06999969482422</v>
      </c>
      <c r="AB24" s="253" t="s">
        <v>290</v>
      </c>
      <c r="AC24" s="2">
        <v>22</v>
      </c>
      <c r="AD24" s="151">
        <v>16.049999237060547</v>
      </c>
      <c r="AE24" s="253" t="s">
        <v>291</v>
      </c>
      <c r="AF24" s="1"/>
    </row>
    <row r="25" spans="1:32" ht="11.25" customHeight="1">
      <c r="A25" s="215">
        <v>23</v>
      </c>
      <c r="B25" s="207">
        <v>17.600000381469727</v>
      </c>
      <c r="C25" s="207">
        <v>17.739999771118164</v>
      </c>
      <c r="D25" s="207">
        <v>18.389999389648438</v>
      </c>
      <c r="E25" s="207">
        <v>17.940000534057617</v>
      </c>
      <c r="F25" s="207">
        <v>17.34000015258789</v>
      </c>
      <c r="G25" s="207">
        <v>18.709999084472656</v>
      </c>
      <c r="H25" s="207">
        <v>19.700000762939453</v>
      </c>
      <c r="I25" s="207">
        <v>21.639999389648438</v>
      </c>
      <c r="J25" s="207">
        <v>22.479999542236328</v>
      </c>
      <c r="K25" s="207">
        <v>22.56999969482422</v>
      </c>
      <c r="L25" s="207">
        <v>22.40999984741211</v>
      </c>
      <c r="M25" s="207">
        <v>22.399999618530273</v>
      </c>
      <c r="N25" s="207">
        <v>23.270000457763672</v>
      </c>
      <c r="O25" s="207">
        <v>22.889999389648438</v>
      </c>
      <c r="P25" s="207">
        <v>22.489999771118164</v>
      </c>
      <c r="Q25" s="207">
        <v>22.139999389648438</v>
      </c>
      <c r="R25" s="207">
        <v>21.399999618530273</v>
      </c>
      <c r="S25" s="207">
        <v>20.34000015258789</v>
      </c>
      <c r="T25" s="207">
        <v>18.90999984741211</v>
      </c>
      <c r="U25" s="207">
        <v>17.780000686645508</v>
      </c>
      <c r="V25" s="207">
        <v>17.479999542236328</v>
      </c>
      <c r="W25" s="207">
        <v>17.239999771118164</v>
      </c>
      <c r="X25" s="207">
        <v>17.040000915527344</v>
      </c>
      <c r="Y25" s="207">
        <v>17.25</v>
      </c>
      <c r="Z25" s="214">
        <f t="shared" si="0"/>
        <v>19.88124990463257</v>
      </c>
      <c r="AA25" s="151">
        <v>24.399999618530273</v>
      </c>
      <c r="AB25" s="253" t="s">
        <v>292</v>
      </c>
      <c r="AC25" s="2">
        <v>23</v>
      </c>
      <c r="AD25" s="151">
        <v>16.959999084472656</v>
      </c>
      <c r="AE25" s="253" t="s">
        <v>293</v>
      </c>
      <c r="AF25" s="1"/>
    </row>
    <row r="26" spans="1:32" ht="11.25" customHeight="1">
      <c r="A26" s="215">
        <v>24</v>
      </c>
      <c r="B26" s="207">
        <v>17.8799991607666</v>
      </c>
      <c r="C26" s="207">
        <v>17.889999389648438</v>
      </c>
      <c r="D26" s="207">
        <v>17.899999618530273</v>
      </c>
      <c r="E26" s="207">
        <v>18.110000610351562</v>
      </c>
      <c r="F26" s="207">
        <v>17.510000228881836</v>
      </c>
      <c r="G26" s="207">
        <v>18.739999771118164</v>
      </c>
      <c r="H26" s="207">
        <v>19.09000015258789</v>
      </c>
      <c r="I26" s="207">
        <v>19.610000610351562</v>
      </c>
      <c r="J26" s="207">
        <v>20.84000015258789</v>
      </c>
      <c r="K26" s="207">
        <v>22.219999313354492</v>
      </c>
      <c r="L26" s="207">
        <v>20.959999084472656</v>
      </c>
      <c r="M26" s="207">
        <v>21.600000381469727</v>
      </c>
      <c r="N26" s="207">
        <v>22.5</v>
      </c>
      <c r="O26" s="207">
        <v>22.100000381469727</v>
      </c>
      <c r="P26" s="207">
        <v>22.040000915527344</v>
      </c>
      <c r="Q26" s="207">
        <v>21.389999389648438</v>
      </c>
      <c r="R26" s="207">
        <v>20.459999084472656</v>
      </c>
      <c r="S26" s="207">
        <v>20.030000686645508</v>
      </c>
      <c r="T26" s="207">
        <v>19.09000015258789</v>
      </c>
      <c r="U26" s="207">
        <v>18</v>
      </c>
      <c r="V26" s="207">
        <v>17.170000076293945</v>
      </c>
      <c r="W26" s="207">
        <v>17.549999237060547</v>
      </c>
      <c r="X26" s="207">
        <v>17.360000610351562</v>
      </c>
      <c r="Y26" s="207">
        <v>17.010000228881836</v>
      </c>
      <c r="Z26" s="214">
        <f t="shared" si="0"/>
        <v>19.46041663487752</v>
      </c>
      <c r="AA26" s="151">
        <v>23.34000015258789</v>
      </c>
      <c r="AB26" s="253" t="s">
        <v>294</v>
      </c>
      <c r="AC26" s="2">
        <v>24</v>
      </c>
      <c r="AD26" s="151">
        <v>16.920000076293945</v>
      </c>
      <c r="AE26" s="253" t="s">
        <v>38</v>
      </c>
      <c r="AF26" s="1"/>
    </row>
    <row r="27" spans="1:32" ht="11.25" customHeight="1">
      <c r="A27" s="215">
        <v>25</v>
      </c>
      <c r="B27" s="207">
        <v>16.540000915527344</v>
      </c>
      <c r="C27" s="207">
        <v>17.149999618530273</v>
      </c>
      <c r="D27" s="207">
        <v>17.170000076293945</v>
      </c>
      <c r="E27" s="207">
        <v>17.229999542236328</v>
      </c>
      <c r="F27" s="207">
        <v>17.34000015258789</v>
      </c>
      <c r="G27" s="207">
        <v>18.540000915527344</v>
      </c>
      <c r="H27" s="207">
        <v>19.670000076293945</v>
      </c>
      <c r="I27" s="207">
        <v>20.139999389648438</v>
      </c>
      <c r="J27" s="207">
        <v>19.950000762939453</v>
      </c>
      <c r="K27" s="207">
        <v>19.920000076293945</v>
      </c>
      <c r="L27" s="207">
        <v>20.049999237060547</v>
      </c>
      <c r="M27" s="207">
        <v>21.309999465942383</v>
      </c>
      <c r="N27" s="207">
        <v>20.3700008392334</v>
      </c>
      <c r="O27" s="207">
        <v>20.739999771118164</v>
      </c>
      <c r="P27" s="207">
        <v>20.399999618530273</v>
      </c>
      <c r="Q27" s="207">
        <v>20.030000686645508</v>
      </c>
      <c r="R27" s="207">
        <v>19.709999084472656</v>
      </c>
      <c r="S27" s="207">
        <v>19.600000381469727</v>
      </c>
      <c r="T27" s="207">
        <v>19.350000381469727</v>
      </c>
      <c r="U27" s="207">
        <v>19.329999923706055</v>
      </c>
      <c r="V27" s="207">
        <v>19.440000534057617</v>
      </c>
      <c r="W27" s="207">
        <v>19.360000610351562</v>
      </c>
      <c r="X27" s="207">
        <v>19.420000076293945</v>
      </c>
      <c r="Y27" s="207">
        <v>19.190000534057617</v>
      </c>
      <c r="Z27" s="214">
        <f t="shared" si="0"/>
        <v>19.24791677792867</v>
      </c>
      <c r="AA27" s="151">
        <v>21.350000381469727</v>
      </c>
      <c r="AB27" s="253" t="s">
        <v>295</v>
      </c>
      <c r="AC27" s="2">
        <v>25</v>
      </c>
      <c r="AD27" s="151">
        <v>16.239999771118164</v>
      </c>
      <c r="AE27" s="253" t="s">
        <v>296</v>
      </c>
      <c r="AF27" s="1"/>
    </row>
    <row r="28" spans="1:32" ht="11.25" customHeight="1">
      <c r="A28" s="215">
        <v>26</v>
      </c>
      <c r="B28" s="207">
        <v>19.190000534057617</v>
      </c>
      <c r="C28" s="207">
        <v>18.34000015258789</v>
      </c>
      <c r="D28" s="207">
        <v>17.90999984741211</v>
      </c>
      <c r="E28" s="207">
        <v>17.06999969482422</v>
      </c>
      <c r="F28" s="207">
        <v>18.110000610351562</v>
      </c>
      <c r="G28" s="207">
        <v>18.780000686645508</v>
      </c>
      <c r="H28" s="207">
        <v>19.8799991607666</v>
      </c>
      <c r="I28" s="207">
        <v>20.600000381469727</v>
      </c>
      <c r="J28" s="207">
        <v>20.889999389648438</v>
      </c>
      <c r="K28" s="207">
        <v>20.110000610351562</v>
      </c>
      <c r="L28" s="207">
        <v>20.040000915527344</v>
      </c>
      <c r="M28" s="207">
        <v>19.690000534057617</v>
      </c>
      <c r="N28" s="207">
        <v>20.90999984741211</v>
      </c>
      <c r="O28" s="207">
        <v>19.969999313354492</v>
      </c>
      <c r="P28" s="207">
        <v>20.540000915527344</v>
      </c>
      <c r="Q28" s="207">
        <v>20.350000381469727</v>
      </c>
      <c r="R28" s="207">
        <v>19.799999237060547</v>
      </c>
      <c r="S28" s="207">
        <v>19.489999771118164</v>
      </c>
      <c r="T28" s="207">
        <v>19</v>
      </c>
      <c r="U28" s="207">
        <v>18.780000686645508</v>
      </c>
      <c r="V28" s="207">
        <v>18.559999465942383</v>
      </c>
      <c r="W28" s="207">
        <v>18.68000030517578</v>
      </c>
      <c r="X28" s="207">
        <v>18.399999618530273</v>
      </c>
      <c r="Y28" s="207">
        <v>18.479999542236328</v>
      </c>
      <c r="Z28" s="214">
        <f t="shared" si="0"/>
        <v>19.31541673342387</v>
      </c>
      <c r="AA28" s="151">
        <v>21.239999771118164</v>
      </c>
      <c r="AB28" s="253" t="s">
        <v>297</v>
      </c>
      <c r="AC28" s="2">
        <v>26</v>
      </c>
      <c r="AD28" s="151">
        <v>17.049999237060547</v>
      </c>
      <c r="AE28" s="253" t="s">
        <v>298</v>
      </c>
      <c r="AF28" s="1"/>
    </row>
    <row r="29" spans="1:32" ht="11.25" customHeight="1">
      <c r="A29" s="215">
        <v>27</v>
      </c>
      <c r="B29" s="207">
        <v>18.579999923706055</v>
      </c>
      <c r="C29" s="207">
        <v>18.729999542236328</v>
      </c>
      <c r="D29" s="207">
        <v>18.639999389648438</v>
      </c>
      <c r="E29" s="207">
        <v>18.860000610351562</v>
      </c>
      <c r="F29" s="207">
        <v>18.739999771118164</v>
      </c>
      <c r="G29" s="207">
        <v>19.329999923706055</v>
      </c>
      <c r="H29" s="207">
        <v>20.040000915527344</v>
      </c>
      <c r="I29" s="207">
        <v>22.030000686645508</v>
      </c>
      <c r="J29" s="207">
        <v>21.110000610351562</v>
      </c>
      <c r="K29" s="207">
        <v>21.459999084472656</v>
      </c>
      <c r="L29" s="207">
        <v>23.25</v>
      </c>
      <c r="M29" s="207">
        <v>24.34000015258789</v>
      </c>
      <c r="N29" s="207">
        <v>25.229999542236328</v>
      </c>
      <c r="O29" s="207">
        <v>24.950000762939453</v>
      </c>
      <c r="P29" s="207">
        <v>24.729999542236328</v>
      </c>
      <c r="Q29" s="207">
        <v>24.489999771118164</v>
      </c>
      <c r="R29" s="207">
        <v>23.3700008392334</v>
      </c>
      <c r="S29" s="207">
        <v>21.93000030517578</v>
      </c>
      <c r="T29" s="207">
        <v>20.989999771118164</v>
      </c>
      <c r="U29" s="207">
        <v>20.43000030517578</v>
      </c>
      <c r="V29" s="207">
        <v>20.299999237060547</v>
      </c>
      <c r="W29" s="207">
        <v>20.729999542236328</v>
      </c>
      <c r="X29" s="207">
        <v>20.5</v>
      </c>
      <c r="Y29" s="207">
        <v>20.3700008392334</v>
      </c>
      <c r="Z29" s="214">
        <f t="shared" si="0"/>
        <v>21.380416711171467</v>
      </c>
      <c r="AA29" s="151">
        <v>25.889999389648438</v>
      </c>
      <c r="AB29" s="253" t="s">
        <v>134</v>
      </c>
      <c r="AC29" s="2">
        <v>27</v>
      </c>
      <c r="AD29" s="151">
        <v>18.399999618530273</v>
      </c>
      <c r="AE29" s="253" t="s">
        <v>36</v>
      </c>
      <c r="AF29" s="1"/>
    </row>
    <row r="30" spans="1:32" ht="11.25" customHeight="1">
      <c r="A30" s="215">
        <v>28</v>
      </c>
      <c r="B30" s="207">
        <v>19.760000228881836</v>
      </c>
      <c r="C30" s="207">
        <v>19.059999465942383</v>
      </c>
      <c r="D30" s="207">
        <v>19.030000686645508</v>
      </c>
      <c r="E30" s="207">
        <v>19.420000076293945</v>
      </c>
      <c r="F30" s="207">
        <v>19.170000076293945</v>
      </c>
      <c r="G30" s="207">
        <v>20.360000610351562</v>
      </c>
      <c r="H30" s="207">
        <v>22</v>
      </c>
      <c r="I30" s="207">
        <v>23.170000076293945</v>
      </c>
      <c r="J30" s="207">
        <v>25.799999237060547</v>
      </c>
      <c r="K30" s="207">
        <v>26.68000030517578</v>
      </c>
      <c r="L30" s="207">
        <v>26.239999771118164</v>
      </c>
      <c r="M30" s="207">
        <v>26.15999984741211</v>
      </c>
      <c r="N30" s="207">
        <v>25.8799991607666</v>
      </c>
      <c r="O30" s="207">
        <v>24.170000076293945</v>
      </c>
      <c r="P30" s="207">
        <v>24.969999313354492</v>
      </c>
      <c r="Q30" s="207">
        <v>24.59000015258789</v>
      </c>
      <c r="R30" s="207">
        <v>23.5</v>
      </c>
      <c r="S30" s="207">
        <v>22.030000686645508</v>
      </c>
      <c r="T30" s="207">
        <v>20.969999313354492</v>
      </c>
      <c r="U30" s="207">
        <v>20.280000686645508</v>
      </c>
      <c r="V30" s="207">
        <v>20.059999465942383</v>
      </c>
      <c r="W30" s="207">
        <v>19.920000076293945</v>
      </c>
      <c r="X30" s="207">
        <v>19.18000030517578</v>
      </c>
      <c r="Y30" s="207">
        <v>18.93000030517578</v>
      </c>
      <c r="Z30" s="214">
        <f t="shared" si="0"/>
        <v>22.138749996821087</v>
      </c>
      <c r="AA30" s="151">
        <v>27.139999389648438</v>
      </c>
      <c r="AB30" s="253" t="s">
        <v>258</v>
      </c>
      <c r="AC30" s="2">
        <v>28</v>
      </c>
      <c r="AD30" s="151">
        <v>18.799999237060547</v>
      </c>
      <c r="AE30" s="253" t="s">
        <v>299</v>
      </c>
      <c r="AF30" s="1"/>
    </row>
    <row r="31" spans="1:32" ht="11.25" customHeight="1">
      <c r="A31" s="215">
        <v>29</v>
      </c>
      <c r="B31" s="207">
        <v>18.540000915527344</v>
      </c>
      <c r="C31" s="207">
        <v>18.399999618530273</v>
      </c>
      <c r="D31" s="207">
        <v>18.100000381469727</v>
      </c>
      <c r="E31" s="207">
        <v>17.989999771118164</v>
      </c>
      <c r="F31" s="207">
        <v>17.989999771118164</v>
      </c>
      <c r="G31" s="207">
        <v>19.34000015258789</v>
      </c>
      <c r="H31" s="207">
        <v>21.799999237060547</v>
      </c>
      <c r="I31" s="207">
        <v>23.959999084472656</v>
      </c>
      <c r="J31" s="207">
        <v>25.56999969482422</v>
      </c>
      <c r="K31" s="207">
        <v>26.479999542236328</v>
      </c>
      <c r="L31" s="207">
        <v>26.3799991607666</v>
      </c>
      <c r="M31" s="207">
        <v>26.350000381469727</v>
      </c>
      <c r="N31" s="207">
        <v>26.450000762939453</v>
      </c>
      <c r="O31" s="207">
        <v>25.690000534057617</v>
      </c>
      <c r="P31" s="207">
        <v>24.65999984741211</v>
      </c>
      <c r="Q31" s="207">
        <v>24.139999389648438</v>
      </c>
      <c r="R31" s="207">
        <v>23.229999542236328</v>
      </c>
      <c r="S31" s="207">
        <v>22.780000686645508</v>
      </c>
      <c r="T31" s="207">
        <v>21.059999465942383</v>
      </c>
      <c r="U31" s="207">
        <v>19.809999465942383</v>
      </c>
      <c r="V31" s="207">
        <v>18.760000228881836</v>
      </c>
      <c r="W31" s="207">
        <v>18.25</v>
      </c>
      <c r="X31" s="207">
        <v>18.8700008392334</v>
      </c>
      <c r="Y31" s="207">
        <v>20.049999237060547</v>
      </c>
      <c r="Z31" s="214">
        <f t="shared" si="0"/>
        <v>21.860416571299236</v>
      </c>
      <c r="AA31" s="151">
        <v>27.579999923706055</v>
      </c>
      <c r="AB31" s="253" t="s">
        <v>300</v>
      </c>
      <c r="AC31" s="2">
        <v>29</v>
      </c>
      <c r="AD31" s="151">
        <v>17.850000381469727</v>
      </c>
      <c r="AE31" s="253" t="s">
        <v>301</v>
      </c>
      <c r="AF31" s="1"/>
    </row>
    <row r="32" spans="1:32" ht="11.25" customHeight="1">
      <c r="A32" s="215">
        <v>30</v>
      </c>
      <c r="B32" s="207">
        <v>19.549999237060547</v>
      </c>
      <c r="C32" s="207">
        <v>19.350000381469727</v>
      </c>
      <c r="D32" s="207">
        <v>19.459999084472656</v>
      </c>
      <c r="E32" s="207">
        <v>19.260000228881836</v>
      </c>
      <c r="F32" s="207">
        <v>19.920000076293945</v>
      </c>
      <c r="G32" s="207">
        <v>21.190000534057617</v>
      </c>
      <c r="H32" s="207">
        <v>22.459999084472656</v>
      </c>
      <c r="I32" s="207">
        <v>24.530000686645508</v>
      </c>
      <c r="J32" s="207">
        <v>24.549999237060547</v>
      </c>
      <c r="K32" s="207">
        <v>24.540000915527344</v>
      </c>
      <c r="L32" s="207">
        <v>25.270000457763672</v>
      </c>
      <c r="M32" s="207">
        <v>25.719999313354492</v>
      </c>
      <c r="N32" s="207">
        <v>24.020000457763672</v>
      </c>
      <c r="O32" s="207">
        <v>23.959999084472656</v>
      </c>
      <c r="P32" s="207">
        <v>26.360000610351562</v>
      </c>
      <c r="Q32" s="207">
        <v>24.920000076293945</v>
      </c>
      <c r="R32" s="207">
        <v>24.200000762939453</v>
      </c>
      <c r="S32" s="207">
        <v>23.270000457763672</v>
      </c>
      <c r="T32" s="207">
        <v>22.079999923706055</v>
      </c>
      <c r="U32" s="207">
        <v>21.579999923706055</v>
      </c>
      <c r="V32" s="207">
        <v>21.530000686645508</v>
      </c>
      <c r="W32" s="207">
        <v>21.510000228881836</v>
      </c>
      <c r="X32" s="207">
        <v>21.239999771118164</v>
      </c>
      <c r="Y32" s="207">
        <v>21.1299991607666</v>
      </c>
      <c r="Z32" s="214">
        <f t="shared" si="0"/>
        <v>22.566666682561237</v>
      </c>
      <c r="AA32" s="151">
        <v>27</v>
      </c>
      <c r="AB32" s="253" t="s">
        <v>302</v>
      </c>
      <c r="AC32" s="2">
        <v>30</v>
      </c>
      <c r="AD32" s="151">
        <v>19.09000015258789</v>
      </c>
      <c r="AE32" s="253" t="s">
        <v>303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256"/>
      <c r="AB33" s="152"/>
      <c r="AC33" s="2"/>
      <c r="AD33" s="151"/>
      <c r="AE33" s="253"/>
      <c r="AF33" s="1"/>
    </row>
    <row r="34" spans="1:32" ht="15" customHeight="1">
      <c r="A34" s="216" t="s">
        <v>68</v>
      </c>
      <c r="B34" s="217">
        <f aca="true" t="shared" si="1" ref="B34:Q34">AVERAGE(B3:B33)</f>
        <v>16.384333451588947</v>
      </c>
      <c r="C34" s="217">
        <f t="shared" si="1"/>
        <v>16.301333236694337</v>
      </c>
      <c r="D34" s="217">
        <f t="shared" si="1"/>
        <v>16.261666520436606</v>
      </c>
      <c r="E34" s="217">
        <f t="shared" si="1"/>
        <v>16.14733336766561</v>
      </c>
      <c r="F34" s="217">
        <f t="shared" si="1"/>
        <v>16.282333374023438</v>
      </c>
      <c r="G34" s="217">
        <f t="shared" si="1"/>
        <v>16.970333290100097</v>
      </c>
      <c r="H34" s="217">
        <f t="shared" si="1"/>
        <v>17.84133335749308</v>
      </c>
      <c r="I34" s="217">
        <f t="shared" si="1"/>
        <v>19.023666699727375</v>
      </c>
      <c r="J34" s="217">
        <f t="shared" si="1"/>
        <v>19.46200002034505</v>
      </c>
      <c r="K34" s="217">
        <f t="shared" si="1"/>
        <v>19.87099987665812</v>
      </c>
      <c r="L34" s="217">
        <f t="shared" si="1"/>
        <v>20.10599988301595</v>
      </c>
      <c r="M34" s="217">
        <f t="shared" si="1"/>
        <v>20.187999979654947</v>
      </c>
      <c r="N34" s="217">
        <f t="shared" si="1"/>
        <v>20.05266669591268</v>
      </c>
      <c r="O34" s="217">
        <f t="shared" si="1"/>
        <v>19.80766668319702</v>
      </c>
      <c r="P34" s="217">
        <f t="shared" si="1"/>
        <v>19.69566666285197</v>
      </c>
      <c r="Q34" s="217">
        <f t="shared" si="1"/>
        <v>19.506666692097983</v>
      </c>
      <c r="R34" s="217">
        <f>AVERAGE(R3:R33)</f>
        <v>18.96899995803833</v>
      </c>
      <c r="S34" s="217">
        <f aca="true" t="shared" si="2" ref="S34:Y34">AVERAGE(S3:S33)</f>
        <v>18.379000027974445</v>
      </c>
      <c r="T34" s="217">
        <f t="shared" si="2"/>
        <v>17.61333328882853</v>
      </c>
      <c r="U34" s="217">
        <f t="shared" si="2"/>
        <v>17.179666868845622</v>
      </c>
      <c r="V34" s="217">
        <f t="shared" si="2"/>
        <v>16.899000104268392</v>
      </c>
      <c r="W34" s="217">
        <f t="shared" si="2"/>
        <v>16.85333340962728</v>
      </c>
      <c r="X34" s="217">
        <f t="shared" si="2"/>
        <v>16.818333371480307</v>
      </c>
      <c r="Y34" s="217">
        <f t="shared" si="2"/>
        <v>16.83666664759318</v>
      </c>
      <c r="Z34" s="217">
        <f>AVERAGE(B3:Y33)</f>
        <v>18.06043056117164</v>
      </c>
      <c r="AA34" s="218">
        <f>(AVERAGE(最高))</f>
        <v>21.828666591644286</v>
      </c>
      <c r="AB34" s="219"/>
      <c r="AC34" s="220"/>
      <c r="AD34" s="218">
        <f>(AVERAGE(最低))</f>
        <v>15.283666451772055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7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27.579999923706055</v>
      </c>
      <c r="C46" s="3">
        <v>29</v>
      </c>
      <c r="D46" s="255" t="s">
        <v>300</v>
      </c>
      <c r="E46" s="197"/>
      <c r="F46" s="156"/>
      <c r="G46" s="157">
        <f>MIN(最低)</f>
        <v>9.670000076293945</v>
      </c>
      <c r="H46" s="3">
        <v>4</v>
      </c>
      <c r="I46" s="255" t="s">
        <v>266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21.100000381469727</v>
      </c>
      <c r="C3" s="207">
        <v>20.68000030517578</v>
      </c>
      <c r="D3" s="207">
        <v>20.670000076293945</v>
      </c>
      <c r="E3" s="207">
        <v>20.6299991607666</v>
      </c>
      <c r="F3" s="207">
        <v>19.989999771118164</v>
      </c>
      <c r="G3" s="207">
        <v>19.360000610351562</v>
      </c>
      <c r="H3" s="207">
        <v>18.6200008392334</v>
      </c>
      <c r="I3" s="207">
        <v>19.239999771118164</v>
      </c>
      <c r="J3" s="207">
        <v>20.260000228881836</v>
      </c>
      <c r="K3" s="207">
        <v>20.079999923706055</v>
      </c>
      <c r="L3" s="207">
        <v>20.209999084472656</v>
      </c>
      <c r="M3" s="207">
        <v>21.290000915527344</v>
      </c>
      <c r="N3" s="207">
        <v>22.469999313354492</v>
      </c>
      <c r="O3" s="207">
        <v>22.8700008392334</v>
      </c>
      <c r="P3" s="207">
        <v>23.479999542236328</v>
      </c>
      <c r="Q3" s="207">
        <v>24.209999084472656</v>
      </c>
      <c r="R3" s="207">
        <v>23.639999389648438</v>
      </c>
      <c r="S3" s="207">
        <v>22.959999084472656</v>
      </c>
      <c r="T3" s="207">
        <v>21.8799991607666</v>
      </c>
      <c r="U3" s="207">
        <v>21.690000534057617</v>
      </c>
      <c r="V3" s="207">
        <v>21.420000076293945</v>
      </c>
      <c r="W3" s="207">
        <v>21.020000457763672</v>
      </c>
      <c r="X3" s="207">
        <v>20.790000915527344</v>
      </c>
      <c r="Y3" s="207">
        <v>20.34000015258789</v>
      </c>
      <c r="Z3" s="214">
        <f aca="true" t="shared" si="0" ref="Z3:Z33">AVERAGE(B3:Y3)</f>
        <v>21.204166650772095</v>
      </c>
      <c r="AA3" s="151">
        <v>24.670000076293945</v>
      </c>
      <c r="AB3" s="152" t="s">
        <v>304</v>
      </c>
      <c r="AC3" s="2">
        <v>1</v>
      </c>
      <c r="AD3" s="151">
        <v>18.450000762939453</v>
      </c>
      <c r="AE3" s="253" t="s">
        <v>305</v>
      </c>
      <c r="AF3" s="1"/>
    </row>
    <row r="4" spans="1:32" ht="11.25" customHeight="1">
      <c r="A4" s="215">
        <v>2</v>
      </c>
      <c r="B4" s="207">
        <v>20.079999923706055</v>
      </c>
      <c r="C4" s="207">
        <v>20.06999969482422</v>
      </c>
      <c r="D4" s="207">
        <v>20.219999313354492</v>
      </c>
      <c r="E4" s="207">
        <v>20.31999969482422</v>
      </c>
      <c r="F4" s="207">
        <v>20.280000686645508</v>
      </c>
      <c r="G4" s="207">
        <v>20.889999389648438</v>
      </c>
      <c r="H4" s="207">
        <v>21.170000076293945</v>
      </c>
      <c r="I4" s="207">
        <v>21.360000610351562</v>
      </c>
      <c r="J4" s="207">
        <v>21.760000228881836</v>
      </c>
      <c r="K4" s="207">
        <v>21.579999923706055</v>
      </c>
      <c r="L4" s="207">
        <v>21.100000381469727</v>
      </c>
      <c r="M4" s="207">
        <v>21.709999084472656</v>
      </c>
      <c r="N4" s="207">
        <v>22.299999237060547</v>
      </c>
      <c r="O4" s="207">
        <v>21.670000076293945</v>
      </c>
      <c r="P4" s="207">
        <v>21.5</v>
      </c>
      <c r="Q4" s="207">
        <v>20.860000610351562</v>
      </c>
      <c r="R4" s="207">
        <v>20.68000030517578</v>
      </c>
      <c r="S4" s="208">
        <v>20.899999618530273</v>
      </c>
      <c r="T4" s="207">
        <v>20.770000457763672</v>
      </c>
      <c r="U4" s="207">
        <v>20.770000457763672</v>
      </c>
      <c r="V4" s="207">
        <v>20.739999771118164</v>
      </c>
      <c r="W4" s="207">
        <v>20.450000762939453</v>
      </c>
      <c r="X4" s="207">
        <v>20.549999237060547</v>
      </c>
      <c r="Y4" s="207">
        <v>20.31999969482422</v>
      </c>
      <c r="Z4" s="214">
        <f t="shared" si="0"/>
        <v>20.918749968210857</v>
      </c>
      <c r="AA4" s="151">
        <v>22.799999237060547</v>
      </c>
      <c r="AB4" s="152" t="s">
        <v>306</v>
      </c>
      <c r="AC4" s="2">
        <v>2</v>
      </c>
      <c r="AD4" s="151">
        <v>19.989999771118164</v>
      </c>
      <c r="AE4" s="253" t="s">
        <v>307</v>
      </c>
      <c r="AF4" s="1"/>
    </row>
    <row r="5" spans="1:32" ht="11.25" customHeight="1">
      <c r="A5" s="215">
        <v>3</v>
      </c>
      <c r="B5" s="207">
        <v>20.25</v>
      </c>
      <c r="C5" s="207">
        <v>19.600000381469727</v>
      </c>
      <c r="D5" s="207">
        <v>19.200000762939453</v>
      </c>
      <c r="E5" s="207">
        <v>18.84000015258789</v>
      </c>
      <c r="F5" s="207">
        <v>18.950000762939453</v>
      </c>
      <c r="G5" s="207">
        <v>19.760000228881836</v>
      </c>
      <c r="H5" s="207">
        <v>21.459999084472656</v>
      </c>
      <c r="I5" s="207">
        <v>23.270000457763672</v>
      </c>
      <c r="J5" s="207">
        <v>24.790000915527344</v>
      </c>
      <c r="K5" s="207">
        <v>24.6299991607666</v>
      </c>
      <c r="L5" s="207">
        <v>24.110000610351562</v>
      </c>
      <c r="M5" s="207">
        <v>22.5</v>
      </c>
      <c r="N5" s="207">
        <v>22.979999542236328</v>
      </c>
      <c r="O5" s="207">
        <v>20.6200008392334</v>
      </c>
      <c r="P5" s="207">
        <v>22.489999771118164</v>
      </c>
      <c r="Q5" s="207">
        <v>21.229999542236328</v>
      </c>
      <c r="R5" s="207">
        <v>21.280000686645508</v>
      </c>
      <c r="S5" s="207">
        <v>20.729999542236328</v>
      </c>
      <c r="T5" s="207">
        <v>20.040000915527344</v>
      </c>
      <c r="U5" s="207">
        <v>19.489999771118164</v>
      </c>
      <c r="V5" s="207">
        <v>18.959999084472656</v>
      </c>
      <c r="W5" s="207">
        <v>18.84000015258789</v>
      </c>
      <c r="X5" s="207">
        <v>18.770000457763672</v>
      </c>
      <c r="Y5" s="207">
        <v>18.059999465942383</v>
      </c>
      <c r="Z5" s="214">
        <f t="shared" si="0"/>
        <v>20.86875009536743</v>
      </c>
      <c r="AA5" s="151">
        <v>25.780000686645508</v>
      </c>
      <c r="AB5" s="152" t="s">
        <v>66</v>
      </c>
      <c r="AC5" s="2">
        <v>3</v>
      </c>
      <c r="AD5" s="151">
        <v>17.940000534057617</v>
      </c>
      <c r="AE5" s="253" t="s">
        <v>38</v>
      </c>
      <c r="AF5" s="1"/>
    </row>
    <row r="6" spans="1:32" ht="11.25" customHeight="1">
      <c r="A6" s="215">
        <v>4</v>
      </c>
      <c r="B6" s="207">
        <v>18.229999542236328</v>
      </c>
      <c r="C6" s="207">
        <v>18.170000076293945</v>
      </c>
      <c r="D6" s="207">
        <v>17.520000457763672</v>
      </c>
      <c r="E6" s="207">
        <v>17.1200008392334</v>
      </c>
      <c r="F6" s="207">
        <v>17.360000610351562</v>
      </c>
      <c r="G6" s="207">
        <v>17.969999313354492</v>
      </c>
      <c r="H6" s="207">
        <v>19.059999465942383</v>
      </c>
      <c r="I6" s="207">
        <v>20.969999313354492</v>
      </c>
      <c r="J6" s="207">
        <v>22.56999969482422</v>
      </c>
      <c r="K6" s="207">
        <v>23.1200008392334</v>
      </c>
      <c r="L6" s="207">
        <v>21.739999771118164</v>
      </c>
      <c r="M6" s="207">
        <v>20.8700008392334</v>
      </c>
      <c r="N6" s="207">
        <v>20.010000228881836</v>
      </c>
      <c r="O6" s="207">
        <v>20.6299991607666</v>
      </c>
      <c r="P6" s="207">
        <v>19.31999969482422</v>
      </c>
      <c r="Q6" s="207">
        <v>19.110000610351562</v>
      </c>
      <c r="R6" s="207">
        <v>18.399999618530273</v>
      </c>
      <c r="S6" s="207">
        <v>18.040000915527344</v>
      </c>
      <c r="T6" s="207">
        <v>17.90999984741211</v>
      </c>
      <c r="U6" s="207">
        <v>17.559999465942383</v>
      </c>
      <c r="V6" s="207">
        <v>17.360000610351562</v>
      </c>
      <c r="W6" s="207">
        <v>17.1299991607666</v>
      </c>
      <c r="X6" s="207">
        <v>17.06999969482422</v>
      </c>
      <c r="Y6" s="207">
        <v>17.040000915527344</v>
      </c>
      <c r="Z6" s="214">
        <f t="shared" si="0"/>
        <v>18.92833336194356</v>
      </c>
      <c r="AA6" s="151">
        <v>23.18000030517578</v>
      </c>
      <c r="AB6" s="152" t="s">
        <v>308</v>
      </c>
      <c r="AC6" s="2">
        <v>4</v>
      </c>
      <c r="AD6" s="151">
        <v>16.940000534057617</v>
      </c>
      <c r="AE6" s="253" t="s">
        <v>265</v>
      </c>
      <c r="AF6" s="1"/>
    </row>
    <row r="7" spans="1:32" ht="11.25" customHeight="1">
      <c r="A7" s="215">
        <v>5</v>
      </c>
      <c r="B7" s="207">
        <v>17.020000457763672</v>
      </c>
      <c r="C7" s="207">
        <v>16.889999389648438</v>
      </c>
      <c r="D7" s="207">
        <v>16.950000762939453</v>
      </c>
      <c r="E7" s="207">
        <v>17.09000015258789</v>
      </c>
      <c r="F7" s="207">
        <v>17.399999618530273</v>
      </c>
      <c r="G7" s="207">
        <v>18.31999969482422</v>
      </c>
      <c r="H7" s="207">
        <v>18.450000762939453</v>
      </c>
      <c r="I7" s="207">
        <v>17.260000228881836</v>
      </c>
      <c r="J7" s="207">
        <v>17.040000915527344</v>
      </c>
      <c r="K7" s="207">
        <v>17.729999542236328</v>
      </c>
      <c r="L7" s="207">
        <v>17.979999542236328</v>
      </c>
      <c r="M7" s="207">
        <v>17.75</v>
      </c>
      <c r="N7" s="207">
        <v>17.59000015258789</v>
      </c>
      <c r="O7" s="207">
        <v>17.8700008392334</v>
      </c>
      <c r="P7" s="207">
        <v>18.270000457763672</v>
      </c>
      <c r="Q7" s="207">
        <v>18.6200008392334</v>
      </c>
      <c r="R7" s="207">
        <v>19.040000915527344</v>
      </c>
      <c r="S7" s="207">
        <v>19.079999923706055</v>
      </c>
      <c r="T7" s="207">
        <v>19.229999542236328</v>
      </c>
      <c r="U7" s="207">
        <v>19.649999618530273</v>
      </c>
      <c r="V7" s="207">
        <v>19.780000686645508</v>
      </c>
      <c r="W7" s="207">
        <v>19.709999084472656</v>
      </c>
      <c r="X7" s="207">
        <v>19.479999542236328</v>
      </c>
      <c r="Y7" s="207">
        <v>19.149999618530273</v>
      </c>
      <c r="Z7" s="214">
        <f t="shared" si="0"/>
        <v>18.2229167620341</v>
      </c>
      <c r="AA7" s="151">
        <v>19.940000534057617</v>
      </c>
      <c r="AB7" s="152" t="s">
        <v>309</v>
      </c>
      <c r="AC7" s="2">
        <v>5</v>
      </c>
      <c r="AD7" s="151">
        <v>16.610000610351562</v>
      </c>
      <c r="AE7" s="253" t="s">
        <v>310</v>
      </c>
      <c r="AF7" s="1"/>
    </row>
    <row r="8" spans="1:32" ht="11.25" customHeight="1">
      <c r="A8" s="215">
        <v>6</v>
      </c>
      <c r="B8" s="207">
        <v>19.049999237060547</v>
      </c>
      <c r="C8" s="207">
        <v>18.850000381469727</v>
      </c>
      <c r="D8" s="207">
        <v>18.93000030517578</v>
      </c>
      <c r="E8" s="207">
        <v>19.18000030517578</v>
      </c>
      <c r="F8" s="207">
        <v>19.420000076293945</v>
      </c>
      <c r="G8" s="207">
        <v>19.709999084472656</v>
      </c>
      <c r="H8" s="207">
        <v>19.770000457763672</v>
      </c>
      <c r="I8" s="207">
        <v>19.739999771118164</v>
      </c>
      <c r="J8" s="207">
        <v>20.149999618530273</v>
      </c>
      <c r="K8" s="207">
        <v>20.020000457763672</v>
      </c>
      <c r="L8" s="207">
        <v>20.18000030517578</v>
      </c>
      <c r="M8" s="207">
        <v>19.190000534057617</v>
      </c>
      <c r="N8" s="207">
        <v>19.350000381469727</v>
      </c>
      <c r="O8" s="207">
        <v>20.190000534057617</v>
      </c>
      <c r="P8" s="207">
        <v>19.760000228881836</v>
      </c>
      <c r="Q8" s="207">
        <v>20.420000076293945</v>
      </c>
      <c r="R8" s="207">
        <v>19.8799991607666</v>
      </c>
      <c r="S8" s="207">
        <v>20.059999465942383</v>
      </c>
      <c r="T8" s="207">
        <v>19.700000762939453</v>
      </c>
      <c r="U8" s="207">
        <v>19.969999313354492</v>
      </c>
      <c r="V8" s="207">
        <v>19.729999542236328</v>
      </c>
      <c r="W8" s="207">
        <v>19.739999771118164</v>
      </c>
      <c r="X8" s="207">
        <v>19.420000076293945</v>
      </c>
      <c r="Y8" s="207">
        <v>19.3799991607666</v>
      </c>
      <c r="Z8" s="214">
        <f t="shared" si="0"/>
        <v>19.65791662534078</v>
      </c>
      <c r="AA8" s="151">
        <v>20.75</v>
      </c>
      <c r="AB8" s="152" t="s">
        <v>311</v>
      </c>
      <c r="AC8" s="2">
        <v>6</v>
      </c>
      <c r="AD8" s="151">
        <v>18.729999542236328</v>
      </c>
      <c r="AE8" s="253" t="s">
        <v>312</v>
      </c>
      <c r="AF8" s="1"/>
    </row>
    <row r="9" spans="1:32" ht="11.25" customHeight="1">
      <c r="A9" s="215">
        <v>7</v>
      </c>
      <c r="B9" s="207">
        <v>19.31999969482422</v>
      </c>
      <c r="C9" s="207">
        <v>19.329999923706055</v>
      </c>
      <c r="D9" s="207">
        <v>19.34000015258789</v>
      </c>
      <c r="E9" s="207">
        <v>19.34000015258789</v>
      </c>
      <c r="F9" s="207">
        <v>19.280000686645508</v>
      </c>
      <c r="G9" s="207">
        <v>19.93000030517578</v>
      </c>
      <c r="H9" s="207">
        <v>20.850000381469727</v>
      </c>
      <c r="I9" s="207">
        <v>23.06999969482422</v>
      </c>
      <c r="J9" s="207">
        <v>22.399999618530273</v>
      </c>
      <c r="K9" s="207">
        <v>23.65999984741211</v>
      </c>
      <c r="L9" s="207">
        <v>24.239999771118164</v>
      </c>
      <c r="M9" s="207">
        <v>24.309999465942383</v>
      </c>
      <c r="N9" s="207">
        <v>24.010000228881836</v>
      </c>
      <c r="O9" s="207">
        <v>23.459999084472656</v>
      </c>
      <c r="P9" s="207">
        <v>23.8799991607666</v>
      </c>
      <c r="Q9" s="207">
        <v>23.760000228881836</v>
      </c>
      <c r="R9" s="207">
        <v>22.719999313354492</v>
      </c>
      <c r="S9" s="207">
        <v>21.780000686645508</v>
      </c>
      <c r="T9" s="207">
        <v>20.709999084472656</v>
      </c>
      <c r="U9" s="207">
        <v>20.100000381469727</v>
      </c>
      <c r="V9" s="207">
        <v>19.56999969482422</v>
      </c>
      <c r="W9" s="207">
        <v>19.3700008392334</v>
      </c>
      <c r="X9" s="207">
        <v>20.040000915527344</v>
      </c>
      <c r="Y9" s="207">
        <v>19.469999313354492</v>
      </c>
      <c r="Z9" s="214">
        <f t="shared" si="0"/>
        <v>21.41416660944621</v>
      </c>
      <c r="AA9" s="151">
        <v>24.889999389648438</v>
      </c>
      <c r="AB9" s="152" t="s">
        <v>49</v>
      </c>
      <c r="AC9" s="2">
        <v>7</v>
      </c>
      <c r="AD9" s="151">
        <v>19.15999984741211</v>
      </c>
      <c r="AE9" s="253" t="s">
        <v>313</v>
      </c>
      <c r="AF9" s="1"/>
    </row>
    <row r="10" spans="1:32" ht="11.25" customHeight="1">
      <c r="A10" s="215">
        <v>8</v>
      </c>
      <c r="B10" s="207">
        <v>19</v>
      </c>
      <c r="C10" s="207">
        <v>18.760000228881836</v>
      </c>
      <c r="D10" s="207">
        <v>18.3799991607666</v>
      </c>
      <c r="E10" s="207">
        <v>18.09000015258789</v>
      </c>
      <c r="F10" s="207">
        <v>18.170000076293945</v>
      </c>
      <c r="G10" s="207">
        <v>19.799999237060547</v>
      </c>
      <c r="H10" s="207">
        <v>20.65999984741211</v>
      </c>
      <c r="I10" s="207">
        <v>21.059999465942383</v>
      </c>
      <c r="J10" s="207">
        <v>21.56999969482422</v>
      </c>
      <c r="K10" s="207">
        <v>21.600000381469727</v>
      </c>
      <c r="L10" s="207">
        <v>22.670000076293945</v>
      </c>
      <c r="M10" s="207">
        <v>22.25</v>
      </c>
      <c r="N10" s="207">
        <v>21.059999465942383</v>
      </c>
      <c r="O10" s="207">
        <v>20.209999084472656</v>
      </c>
      <c r="P10" s="207">
        <v>21.18000030517578</v>
      </c>
      <c r="Q10" s="207">
        <v>20.510000228881836</v>
      </c>
      <c r="R10" s="207">
        <v>19.770000457763672</v>
      </c>
      <c r="S10" s="207">
        <v>19.8700008392334</v>
      </c>
      <c r="T10" s="207">
        <v>19.489999771118164</v>
      </c>
      <c r="U10" s="207">
        <v>19.530000686645508</v>
      </c>
      <c r="V10" s="207">
        <v>19.389999389648438</v>
      </c>
      <c r="W10" s="207">
        <v>19.239999771118164</v>
      </c>
      <c r="X10" s="207">
        <v>19.229999542236328</v>
      </c>
      <c r="Y10" s="207">
        <v>19.190000534057617</v>
      </c>
      <c r="Z10" s="214">
        <f t="shared" si="0"/>
        <v>20.02833326657613</v>
      </c>
      <c r="AA10" s="151">
        <v>22.899999618530273</v>
      </c>
      <c r="AB10" s="152" t="s">
        <v>314</v>
      </c>
      <c r="AC10" s="2">
        <v>8</v>
      </c>
      <c r="AD10" s="151">
        <v>17.940000534057617</v>
      </c>
      <c r="AE10" s="253" t="s">
        <v>257</v>
      </c>
      <c r="AF10" s="1"/>
    </row>
    <row r="11" spans="1:32" ht="11.25" customHeight="1">
      <c r="A11" s="215">
        <v>9</v>
      </c>
      <c r="B11" s="207">
        <v>18.899999618530273</v>
      </c>
      <c r="C11" s="207">
        <v>19.030000686645508</v>
      </c>
      <c r="D11" s="207">
        <v>19.15999984741211</v>
      </c>
      <c r="E11" s="207">
        <v>19.209999084472656</v>
      </c>
      <c r="F11" s="207">
        <v>19.1299991607666</v>
      </c>
      <c r="G11" s="207">
        <v>19.190000534057617</v>
      </c>
      <c r="H11" s="207">
        <v>19.700000762939453</v>
      </c>
      <c r="I11" s="207">
        <v>19.989999771118164</v>
      </c>
      <c r="J11" s="207">
        <v>20.139999389648438</v>
      </c>
      <c r="K11" s="207">
        <v>20.200000762939453</v>
      </c>
      <c r="L11" s="207">
        <v>20.5</v>
      </c>
      <c r="M11" s="207">
        <v>20.729999542236328</v>
      </c>
      <c r="N11" s="207">
        <v>20.610000610351562</v>
      </c>
      <c r="O11" s="207">
        <v>20.75</v>
      </c>
      <c r="P11" s="207">
        <v>20.399999618530273</v>
      </c>
      <c r="Q11" s="207">
        <v>20.510000228881836</v>
      </c>
      <c r="R11" s="207">
        <v>20.389999389648438</v>
      </c>
      <c r="S11" s="207">
        <v>20.219999313354492</v>
      </c>
      <c r="T11" s="207">
        <v>20.219999313354492</v>
      </c>
      <c r="U11" s="207">
        <v>20.280000686645508</v>
      </c>
      <c r="V11" s="207">
        <v>20.31999969482422</v>
      </c>
      <c r="W11" s="207">
        <v>20.209999084472656</v>
      </c>
      <c r="X11" s="207">
        <v>20.3700008392334</v>
      </c>
      <c r="Y11" s="207">
        <v>20.31999969482422</v>
      </c>
      <c r="Z11" s="214">
        <f t="shared" si="0"/>
        <v>20.019999901453655</v>
      </c>
      <c r="AA11" s="151">
        <v>20.8799991607666</v>
      </c>
      <c r="AB11" s="152" t="s">
        <v>315</v>
      </c>
      <c r="AC11" s="2">
        <v>9</v>
      </c>
      <c r="AD11" s="151">
        <v>18.899999618530273</v>
      </c>
      <c r="AE11" s="253" t="s">
        <v>316</v>
      </c>
      <c r="AF11" s="1"/>
    </row>
    <row r="12" spans="1:32" ht="11.25" customHeight="1">
      <c r="A12" s="223">
        <v>10</v>
      </c>
      <c r="B12" s="209">
        <v>20.350000381469727</v>
      </c>
      <c r="C12" s="209">
        <v>20.229999542236328</v>
      </c>
      <c r="D12" s="209">
        <v>20.1299991607666</v>
      </c>
      <c r="E12" s="209">
        <v>20.049999237060547</v>
      </c>
      <c r="F12" s="209">
        <v>20.219999313354492</v>
      </c>
      <c r="G12" s="209">
        <v>20.729999542236328</v>
      </c>
      <c r="H12" s="209">
        <v>20.600000381469727</v>
      </c>
      <c r="I12" s="209">
        <v>20.809999465942383</v>
      </c>
      <c r="J12" s="209">
        <v>22.110000610351562</v>
      </c>
      <c r="K12" s="209">
        <v>22.729999542236328</v>
      </c>
      <c r="L12" s="209">
        <v>23.260000228881836</v>
      </c>
      <c r="M12" s="209">
        <v>21.549999237060547</v>
      </c>
      <c r="N12" s="209">
        <v>21.56999969482422</v>
      </c>
      <c r="O12" s="209">
        <v>22.510000228881836</v>
      </c>
      <c r="P12" s="209">
        <v>22.280000686645508</v>
      </c>
      <c r="Q12" s="209">
        <v>21.940000534057617</v>
      </c>
      <c r="R12" s="209">
        <v>21.600000381469727</v>
      </c>
      <c r="S12" s="209">
        <v>21.520000457763672</v>
      </c>
      <c r="T12" s="209">
        <v>21.5</v>
      </c>
      <c r="U12" s="209">
        <v>21.010000228881836</v>
      </c>
      <c r="V12" s="209">
        <v>20.399999618530273</v>
      </c>
      <c r="W12" s="209">
        <v>20.25</v>
      </c>
      <c r="X12" s="209">
        <v>20.329999923706055</v>
      </c>
      <c r="Y12" s="209">
        <v>20.450000762939453</v>
      </c>
      <c r="Z12" s="224">
        <f t="shared" si="0"/>
        <v>21.172083298365276</v>
      </c>
      <c r="AA12" s="157">
        <v>23.290000915527344</v>
      </c>
      <c r="AB12" s="210" t="s">
        <v>317</v>
      </c>
      <c r="AC12" s="211">
        <v>10</v>
      </c>
      <c r="AD12" s="157">
        <v>19.93000030517578</v>
      </c>
      <c r="AE12" s="254" t="s">
        <v>160</v>
      </c>
      <c r="AF12" s="1"/>
    </row>
    <row r="13" spans="1:32" ht="11.25" customHeight="1">
      <c r="A13" s="215">
        <v>11</v>
      </c>
      <c r="B13" s="207">
        <v>20.040000915527344</v>
      </c>
      <c r="C13" s="207">
        <v>20.299999237060547</v>
      </c>
      <c r="D13" s="207">
        <v>19.790000915527344</v>
      </c>
      <c r="E13" s="207">
        <v>19.90999984741211</v>
      </c>
      <c r="F13" s="207">
        <v>19.739999771118164</v>
      </c>
      <c r="G13" s="207">
        <v>20.989999771118164</v>
      </c>
      <c r="H13" s="207">
        <v>21.989999771118164</v>
      </c>
      <c r="I13" s="207">
        <v>22.25</v>
      </c>
      <c r="J13" s="207">
        <v>21.489999771118164</v>
      </c>
      <c r="K13" s="207">
        <v>21.709999084472656</v>
      </c>
      <c r="L13" s="207">
        <v>22.209999084472656</v>
      </c>
      <c r="M13" s="207">
        <v>23.65999984741211</v>
      </c>
      <c r="N13" s="207">
        <v>24.260000228881836</v>
      </c>
      <c r="O13" s="207">
        <v>24.09000015258789</v>
      </c>
      <c r="P13" s="207">
        <v>24.190000534057617</v>
      </c>
      <c r="Q13" s="207">
        <v>24.399999618530273</v>
      </c>
      <c r="R13" s="207">
        <v>23.729999542236328</v>
      </c>
      <c r="S13" s="207">
        <v>23.15999984741211</v>
      </c>
      <c r="T13" s="207">
        <v>23.110000610351562</v>
      </c>
      <c r="U13" s="207">
        <v>22.65999984741211</v>
      </c>
      <c r="V13" s="207">
        <v>22.459999084472656</v>
      </c>
      <c r="W13" s="207">
        <v>22.639999389648438</v>
      </c>
      <c r="X13" s="207">
        <v>22.700000762939453</v>
      </c>
      <c r="Y13" s="207">
        <v>22.889999389648438</v>
      </c>
      <c r="Z13" s="214">
        <f t="shared" si="0"/>
        <v>22.265416542689007</v>
      </c>
      <c r="AA13" s="151">
        <v>24.709999084472656</v>
      </c>
      <c r="AB13" s="152" t="s">
        <v>318</v>
      </c>
      <c r="AC13" s="2">
        <v>11</v>
      </c>
      <c r="AD13" s="151">
        <v>19.290000915527344</v>
      </c>
      <c r="AE13" s="253" t="s">
        <v>319</v>
      </c>
      <c r="AF13" s="1"/>
    </row>
    <row r="14" spans="1:32" ht="11.25" customHeight="1">
      <c r="A14" s="215">
        <v>12</v>
      </c>
      <c r="B14" s="207">
        <v>22.899999618530273</v>
      </c>
      <c r="C14" s="207">
        <v>22.940000534057617</v>
      </c>
      <c r="D14" s="207">
        <v>22.850000381469727</v>
      </c>
      <c r="E14" s="207">
        <v>22.15999984741211</v>
      </c>
      <c r="F14" s="207">
        <v>22.290000915527344</v>
      </c>
      <c r="G14" s="207">
        <v>22.690000534057617</v>
      </c>
      <c r="H14" s="207">
        <v>22.979999542236328</v>
      </c>
      <c r="I14" s="207">
        <v>23.299999237060547</v>
      </c>
      <c r="J14" s="207">
        <v>23.700000762939453</v>
      </c>
      <c r="K14" s="207">
        <v>24.399999618530273</v>
      </c>
      <c r="L14" s="207">
        <v>24.200000762939453</v>
      </c>
      <c r="M14" s="207">
        <v>25.09000015258789</v>
      </c>
      <c r="N14" s="207">
        <v>24.43000030517578</v>
      </c>
      <c r="O14" s="207">
        <v>26.209999084472656</v>
      </c>
      <c r="P14" s="207">
        <v>26.809999465942383</v>
      </c>
      <c r="Q14" s="207">
        <v>25.780000686645508</v>
      </c>
      <c r="R14" s="207">
        <v>25.219999313354492</v>
      </c>
      <c r="S14" s="207">
        <v>24.290000915527344</v>
      </c>
      <c r="T14" s="207">
        <v>23.739999771118164</v>
      </c>
      <c r="U14" s="207">
        <v>23.530000686645508</v>
      </c>
      <c r="V14" s="207">
        <v>23.360000610351562</v>
      </c>
      <c r="W14" s="207">
        <v>23.110000610351562</v>
      </c>
      <c r="X14" s="207">
        <v>22.959999084472656</v>
      </c>
      <c r="Y14" s="207">
        <v>23.43000030517578</v>
      </c>
      <c r="Z14" s="214">
        <f t="shared" si="0"/>
        <v>23.848750114440918</v>
      </c>
      <c r="AA14" s="151">
        <v>27.6299991607666</v>
      </c>
      <c r="AB14" s="152" t="s">
        <v>320</v>
      </c>
      <c r="AC14" s="2">
        <v>12</v>
      </c>
      <c r="AD14" s="151">
        <v>21.84000015258789</v>
      </c>
      <c r="AE14" s="253" t="s">
        <v>321</v>
      </c>
      <c r="AF14" s="1"/>
    </row>
    <row r="15" spans="1:32" ht="11.25" customHeight="1">
      <c r="A15" s="215">
        <v>13</v>
      </c>
      <c r="B15" s="207">
        <v>23.729999542236328</v>
      </c>
      <c r="C15" s="207">
        <v>23.389999389648438</v>
      </c>
      <c r="D15" s="207">
        <v>23.670000076293945</v>
      </c>
      <c r="E15" s="207">
        <v>23.579999923706055</v>
      </c>
      <c r="F15" s="207">
        <v>22.920000076293945</v>
      </c>
      <c r="G15" s="207">
        <v>22.8700008392334</v>
      </c>
      <c r="H15" s="207">
        <v>23.489999771118164</v>
      </c>
      <c r="I15" s="207">
        <v>24.799999237060547</v>
      </c>
      <c r="J15" s="207">
        <v>24.8700008392334</v>
      </c>
      <c r="K15" s="207">
        <v>26.469999313354492</v>
      </c>
      <c r="L15" s="207">
        <v>26.790000915527344</v>
      </c>
      <c r="M15" s="207">
        <v>27.8700008392334</v>
      </c>
      <c r="N15" s="207">
        <v>27.920000076293945</v>
      </c>
      <c r="O15" s="207">
        <v>27.600000381469727</v>
      </c>
      <c r="P15" s="207">
        <v>26.709999084472656</v>
      </c>
      <c r="Q15" s="207">
        <v>25.6299991607666</v>
      </c>
      <c r="R15" s="207">
        <v>25.25</v>
      </c>
      <c r="S15" s="207">
        <v>24.81999969482422</v>
      </c>
      <c r="T15" s="207">
        <v>23.920000076293945</v>
      </c>
      <c r="U15" s="207">
        <v>23.3799991607666</v>
      </c>
      <c r="V15" s="207">
        <v>24.209999084472656</v>
      </c>
      <c r="W15" s="207">
        <v>23.420000076293945</v>
      </c>
      <c r="X15" s="207">
        <v>23.8799991607666</v>
      </c>
      <c r="Y15" s="207">
        <v>23.5</v>
      </c>
      <c r="Z15" s="214">
        <f t="shared" si="0"/>
        <v>24.778749863306682</v>
      </c>
      <c r="AA15" s="151">
        <v>28.34000015258789</v>
      </c>
      <c r="AB15" s="152" t="s">
        <v>197</v>
      </c>
      <c r="AC15" s="2">
        <v>13</v>
      </c>
      <c r="AD15" s="151">
        <v>22.75</v>
      </c>
      <c r="AE15" s="253" t="s">
        <v>322</v>
      </c>
      <c r="AF15" s="1"/>
    </row>
    <row r="16" spans="1:32" ht="11.25" customHeight="1">
      <c r="A16" s="215">
        <v>14</v>
      </c>
      <c r="B16" s="207">
        <v>23.1200008392334</v>
      </c>
      <c r="C16" s="207">
        <v>22.90999984741211</v>
      </c>
      <c r="D16" s="207">
        <v>22.670000076293945</v>
      </c>
      <c r="E16" s="207">
        <v>22.639999389648438</v>
      </c>
      <c r="F16" s="207">
        <v>22.760000228881836</v>
      </c>
      <c r="G16" s="207">
        <v>23.700000762939453</v>
      </c>
      <c r="H16" s="207">
        <v>24.450000762939453</v>
      </c>
      <c r="I16" s="207">
        <v>26.219999313354492</v>
      </c>
      <c r="J16" s="207">
        <v>27.34000015258789</v>
      </c>
      <c r="K16" s="207">
        <v>29.829999923706055</v>
      </c>
      <c r="L16" s="207">
        <v>28.809999465942383</v>
      </c>
      <c r="M16" s="207">
        <v>32.02000045776367</v>
      </c>
      <c r="N16" s="207">
        <v>29.81999969482422</v>
      </c>
      <c r="O16" s="207">
        <v>26.540000915527344</v>
      </c>
      <c r="P16" s="207">
        <v>27.979999542236328</v>
      </c>
      <c r="Q16" s="207">
        <v>25.780000686645508</v>
      </c>
      <c r="R16" s="207">
        <v>25.479999542236328</v>
      </c>
      <c r="S16" s="207">
        <v>24.020000457763672</v>
      </c>
      <c r="T16" s="207">
        <v>23.760000228881836</v>
      </c>
      <c r="U16" s="207">
        <v>24.079999923706055</v>
      </c>
      <c r="V16" s="207">
        <v>24.18000030517578</v>
      </c>
      <c r="W16" s="207">
        <v>23.610000610351562</v>
      </c>
      <c r="X16" s="207">
        <v>23.06999969482422</v>
      </c>
      <c r="Y16" s="207">
        <v>22.969999313354492</v>
      </c>
      <c r="Z16" s="214">
        <f t="shared" si="0"/>
        <v>25.323333422342937</v>
      </c>
      <c r="AA16" s="151">
        <v>32.06999969482422</v>
      </c>
      <c r="AB16" s="152" t="s">
        <v>323</v>
      </c>
      <c r="AC16" s="2">
        <v>14</v>
      </c>
      <c r="AD16" s="151">
        <v>22.31999969482422</v>
      </c>
      <c r="AE16" s="253" t="s">
        <v>187</v>
      </c>
      <c r="AF16" s="1"/>
    </row>
    <row r="17" spans="1:32" ht="11.25" customHeight="1">
      <c r="A17" s="215">
        <v>15</v>
      </c>
      <c r="B17" s="207">
        <v>22.75</v>
      </c>
      <c r="C17" s="207">
        <v>22.190000534057617</v>
      </c>
      <c r="D17" s="207">
        <v>21.709999084472656</v>
      </c>
      <c r="E17" s="207">
        <v>21.610000610351562</v>
      </c>
      <c r="F17" s="207">
        <v>22.219999313354492</v>
      </c>
      <c r="G17" s="207">
        <v>22.40999984741211</v>
      </c>
      <c r="H17" s="207">
        <v>24.969999313354492</v>
      </c>
      <c r="I17" s="207">
        <v>26.8700008392334</v>
      </c>
      <c r="J17" s="207">
        <v>27.56999969482422</v>
      </c>
      <c r="K17" s="207">
        <v>26.670000076293945</v>
      </c>
      <c r="L17" s="207">
        <v>27.3799991607666</v>
      </c>
      <c r="M17" s="207">
        <v>26.770000457763672</v>
      </c>
      <c r="N17" s="207">
        <v>27.270000457763672</v>
      </c>
      <c r="O17" s="207">
        <v>25.219999313354492</v>
      </c>
      <c r="P17" s="207">
        <v>26.760000228881836</v>
      </c>
      <c r="Q17" s="207">
        <v>26.40999984741211</v>
      </c>
      <c r="R17" s="207">
        <v>24.8700008392334</v>
      </c>
      <c r="S17" s="207">
        <v>23.93000030517578</v>
      </c>
      <c r="T17" s="207">
        <v>23.170000076293945</v>
      </c>
      <c r="U17" s="207">
        <v>22.989999771118164</v>
      </c>
      <c r="V17" s="207">
        <v>23.1299991607666</v>
      </c>
      <c r="W17" s="207">
        <v>22.889999389648438</v>
      </c>
      <c r="X17" s="207">
        <v>22.600000381469727</v>
      </c>
      <c r="Y17" s="207">
        <v>22.520000457763672</v>
      </c>
      <c r="Z17" s="214">
        <f t="shared" si="0"/>
        <v>24.36999996503194</v>
      </c>
      <c r="AA17" s="151">
        <v>29.1200008392334</v>
      </c>
      <c r="AB17" s="152" t="s">
        <v>324</v>
      </c>
      <c r="AC17" s="2">
        <v>15</v>
      </c>
      <c r="AD17" s="151">
        <v>21.5</v>
      </c>
      <c r="AE17" s="253" t="s">
        <v>325</v>
      </c>
      <c r="AF17" s="1"/>
    </row>
    <row r="18" spans="1:32" ht="11.25" customHeight="1">
      <c r="A18" s="215">
        <v>16</v>
      </c>
      <c r="B18" s="207">
        <v>22.510000228881836</v>
      </c>
      <c r="C18" s="207">
        <v>22.15999984741211</v>
      </c>
      <c r="D18" s="207">
        <v>21.739999771118164</v>
      </c>
      <c r="E18" s="207">
        <v>20.8700008392334</v>
      </c>
      <c r="F18" s="207">
        <v>20.719999313354492</v>
      </c>
      <c r="G18" s="207">
        <v>21.1200008392334</v>
      </c>
      <c r="H18" s="207">
        <v>22.239999771118164</v>
      </c>
      <c r="I18" s="207">
        <v>22.8700008392334</v>
      </c>
      <c r="J18" s="207">
        <v>22.68000030517578</v>
      </c>
      <c r="K18" s="207">
        <v>23.670000076293945</v>
      </c>
      <c r="L18" s="207">
        <v>23.100000381469727</v>
      </c>
      <c r="M18" s="207">
        <v>23.18000030517578</v>
      </c>
      <c r="N18" s="207">
        <v>23.25</v>
      </c>
      <c r="O18" s="207">
        <v>23.190000534057617</v>
      </c>
      <c r="P18" s="207">
        <v>23.34000015258789</v>
      </c>
      <c r="Q18" s="207">
        <v>22.8799991607666</v>
      </c>
      <c r="R18" s="207">
        <v>22.540000915527344</v>
      </c>
      <c r="S18" s="207">
        <v>21.59000015258789</v>
      </c>
      <c r="T18" s="207">
        <v>21.059999465942383</v>
      </c>
      <c r="U18" s="207">
        <v>21.100000381469727</v>
      </c>
      <c r="V18" s="207">
        <v>20.579999923706055</v>
      </c>
      <c r="W18" s="207">
        <v>20.25</v>
      </c>
      <c r="X18" s="207">
        <v>20.170000076293945</v>
      </c>
      <c r="Y18" s="207">
        <v>20.079999923706055</v>
      </c>
      <c r="Z18" s="214">
        <f t="shared" si="0"/>
        <v>21.953750133514404</v>
      </c>
      <c r="AA18" s="151">
        <v>24.280000686645508</v>
      </c>
      <c r="AB18" s="152" t="s">
        <v>326</v>
      </c>
      <c r="AC18" s="2">
        <v>16</v>
      </c>
      <c r="AD18" s="151">
        <v>20.030000686645508</v>
      </c>
      <c r="AE18" s="253" t="s">
        <v>23</v>
      </c>
      <c r="AF18" s="1"/>
    </row>
    <row r="19" spans="1:32" ht="11.25" customHeight="1">
      <c r="A19" s="215">
        <v>17</v>
      </c>
      <c r="B19" s="207">
        <v>20.030000686645508</v>
      </c>
      <c r="C19" s="207">
        <v>20.579999923706055</v>
      </c>
      <c r="D19" s="207">
        <v>20.209999084472656</v>
      </c>
      <c r="E19" s="207">
        <v>19.420000076293945</v>
      </c>
      <c r="F19" s="207">
        <v>19.280000686645508</v>
      </c>
      <c r="G19" s="207">
        <v>18.899999618530273</v>
      </c>
      <c r="H19" s="207">
        <v>19.030000686645508</v>
      </c>
      <c r="I19" s="207">
        <v>19.1200008392334</v>
      </c>
      <c r="J19" s="207">
        <v>19.3799991607666</v>
      </c>
      <c r="K19" s="207">
        <v>19.770000457763672</v>
      </c>
      <c r="L19" s="207">
        <v>20.010000228881836</v>
      </c>
      <c r="M19" s="207">
        <v>20.1200008392334</v>
      </c>
      <c r="N19" s="207">
        <v>20.75</v>
      </c>
      <c r="O19" s="207">
        <v>21.030000686645508</v>
      </c>
      <c r="P19" s="207">
        <v>21.5</v>
      </c>
      <c r="Q19" s="207">
        <v>20.829999923706055</v>
      </c>
      <c r="R19" s="207">
        <v>20.520000457763672</v>
      </c>
      <c r="S19" s="207">
        <v>20.059999465942383</v>
      </c>
      <c r="T19" s="207">
        <v>20.079999923706055</v>
      </c>
      <c r="U19" s="207">
        <v>19.81999969482422</v>
      </c>
      <c r="V19" s="207">
        <v>19.65999984741211</v>
      </c>
      <c r="W19" s="207">
        <v>19.5</v>
      </c>
      <c r="X19" s="207">
        <v>19.329999923706055</v>
      </c>
      <c r="Y19" s="207">
        <v>19.549999237060547</v>
      </c>
      <c r="Z19" s="214">
        <f t="shared" si="0"/>
        <v>19.93666672706604</v>
      </c>
      <c r="AA19" s="151">
        <v>21.68000030517578</v>
      </c>
      <c r="AB19" s="152" t="s">
        <v>327</v>
      </c>
      <c r="AC19" s="2">
        <v>17</v>
      </c>
      <c r="AD19" s="151">
        <v>18.770000457763672</v>
      </c>
      <c r="AE19" s="253" t="s">
        <v>328</v>
      </c>
      <c r="AF19" s="1"/>
    </row>
    <row r="20" spans="1:32" ht="11.25" customHeight="1">
      <c r="A20" s="215">
        <v>18</v>
      </c>
      <c r="B20" s="207">
        <v>19.540000915527344</v>
      </c>
      <c r="C20" s="207">
        <v>19.540000915527344</v>
      </c>
      <c r="D20" s="207">
        <v>19.329999923706055</v>
      </c>
      <c r="E20" s="207">
        <v>19.25</v>
      </c>
      <c r="F20" s="207">
        <v>19.190000534057617</v>
      </c>
      <c r="G20" s="207">
        <v>19.479999542236328</v>
      </c>
      <c r="H20" s="207">
        <v>19.760000228881836</v>
      </c>
      <c r="I20" s="207">
        <v>19.93000030517578</v>
      </c>
      <c r="J20" s="207">
        <v>20.270000457763672</v>
      </c>
      <c r="K20" s="207">
        <v>20.68000030517578</v>
      </c>
      <c r="L20" s="207">
        <v>20.8700008392334</v>
      </c>
      <c r="M20" s="207">
        <v>20.920000076293945</v>
      </c>
      <c r="N20" s="207">
        <v>21.079999923706055</v>
      </c>
      <c r="O20" s="207">
        <v>20.510000228881836</v>
      </c>
      <c r="P20" s="207">
        <v>20.100000381469727</v>
      </c>
      <c r="Q20" s="207">
        <v>19.6200008392334</v>
      </c>
      <c r="R20" s="207">
        <v>19.06999969482422</v>
      </c>
      <c r="S20" s="207">
        <v>18.700000762939453</v>
      </c>
      <c r="T20" s="207">
        <v>18.389999389648438</v>
      </c>
      <c r="U20" s="207">
        <v>18.530000686645508</v>
      </c>
      <c r="V20" s="207">
        <v>18.510000228881836</v>
      </c>
      <c r="W20" s="207">
        <v>18.440000534057617</v>
      </c>
      <c r="X20" s="207">
        <v>18.549999237060547</v>
      </c>
      <c r="Y20" s="207">
        <v>18.829999923706055</v>
      </c>
      <c r="Z20" s="214">
        <f t="shared" si="0"/>
        <v>19.545416911443073</v>
      </c>
      <c r="AA20" s="151">
        <v>21.229999542236328</v>
      </c>
      <c r="AB20" s="152" t="s">
        <v>329</v>
      </c>
      <c r="AC20" s="2">
        <v>18</v>
      </c>
      <c r="AD20" s="151">
        <v>18.309999465942383</v>
      </c>
      <c r="AE20" s="253" t="s">
        <v>330</v>
      </c>
      <c r="AF20" s="1"/>
    </row>
    <row r="21" spans="1:32" ht="11.25" customHeight="1">
      <c r="A21" s="215">
        <v>19</v>
      </c>
      <c r="B21" s="207">
        <v>18.809999465942383</v>
      </c>
      <c r="C21" s="207">
        <v>18.56999969482422</v>
      </c>
      <c r="D21" s="207">
        <v>18.110000610351562</v>
      </c>
      <c r="E21" s="207">
        <v>17.690000534057617</v>
      </c>
      <c r="F21" s="207">
        <v>18.06999969482422</v>
      </c>
      <c r="G21" s="207">
        <v>18.200000762939453</v>
      </c>
      <c r="H21" s="207">
        <v>18.030000686645508</v>
      </c>
      <c r="I21" s="207">
        <v>17.84000015258789</v>
      </c>
      <c r="J21" s="207">
        <v>18.079999923706055</v>
      </c>
      <c r="K21" s="207">
        <v>18.1200008392334</v>
      </c>
      <c r="L21" s="207">
        <v>18.270000457763672</v>
      </c>
      <c r="M21" s="207">
        <v>18.239999771118164</v>
      </c>
      <c r="N21" s="207">
        <v>17.709999084472656</v>
      </c>
      <c r="O21" s="207">
        <v>18.299999237060547</v>
      </c>
      <c r="P21" s="207">
        <v>18.81999969482422</v>
      </c>
      <c r="Q21" s="207">
        <v>18.360000610351562</v>
      </c>
      <c r="R21" s="207">
        <v>18.540000915527344</v>
      </c>
      <c r="S21" s="207">
        <v>18.440000534057617</v>
      </c>
      <c r="T21" s="207">
        <v>18.260000228881836</v>
      </c>
      <c r="U21" s="207">
        <v>17.90999984741211</v>
      </c>
      <c r="V21" s="207">
        <v>17.739999771118164</v>
      </c>
      <c r="W21" s="207">
        <v>17.639999389648438</v>
      </c>
      <c r="X21" s="207">
        <v>17.479999542236328</v>
      </c>
      <c r="Y21" s="207">
        <v>17.290000915527344</v>
      </c>
      <c r="Z21" s="214">
        <f t="shared" si="0"/>
        <v>18.105000098546345</v>
      </c>
      <c r="AA21" s="151">
        <v>19.270000457763672</v>
      </c>
      <c r="AB21" s="152" t="s">
        <v>331</v>
      </c>
      <c r="AC21" s="2">
        <v>19</v>
      </c>
      <c r="AD21" s="151">
        <v>17.25</v>
      </c>
      <c r="AE21" s="253" t="s">
        <v>19</v>
      </c>
      <c r="AF21" s="1"/>
    </row>
    <row r="22" spans="1:32" ht="11.25" customHeight="1">
      <c r="A22" s="223">
        <v>20</v>
      </c>
      <c r="B22" s="209">
        <v>17.350000381469727</v>
      </c>
      <c r="C22" s="209">
        <v>17.010000228881836</v>
      </c>
      <c r="D22" s="209">
        <v>16.700000762939453</v>
      </c>
      <c r="E22" s="209">
        <v>16.610000610351562</v>
      </c>
      <c r="F22" s="209">
        <v>16.420000076293945</v>
      </c>
      <c r="G22" s="209">
        <v>17.899999618530273</v>
      </c>
      <c r="H22" s="209">
        <v>18.649999618530273</v>
      </c>
      <c r="I22" s="209">
        <v>19.229999542236328</v>
      </c>
      <c r="J22" s="209">
        <v>18.690000534057617</v>
      </c>
      <c r="K22" s="209">
        <v>18.790000915527344</v>
      </c>
      <c r="L22" s="209">
        <v>19.149999618530273</v>
      </c>
      <c r="M22" s="209">
        <v>19.739999771118164</v>
      </c>
      <c r="N22" s="209">
        <v>19.739999771118164</v>
      </c>
      <c r="O22" s="209">
        <v>20.690000534057617</v>
      </c>
      <c r="P22" s="209">
        <v>20.030000686645508</v>
      </c>
      <c r="Q22" s="209">
        <v>20.309999465942383</v>
      </c>
      <c r="R22" s="209">
        <v>19.780000686645508</v>
      </c>
      <c r="S22" s="209">
        <v>19.459999084472656</v>
      </c>
      <c r="T22" s="209">
        <v>18.719999313354492</v>
      </c>
      <c r="U22" s="209">
        <v>18.56999969482422</v>
      </c>
      <c r="V22" s="209">
        <v>18.610000610351562</v>
      </c>
      <c r="W22" s="209">
        <v>18.389999389648438</v>
      </c>
      <c r="X22" s="209">
        <v>18.559999465942383</v>
      </c>
      <c r="Y22" s="209">
        <v>18.450000762939453</v>
      </c>
      <c r="Z22" s="224">
        <f t="shared" si="0"/>
        <v>18.647916714350384</v>
      </c>
      <c r="AA22" s="157">
        <v>21.18000030517578</v>
      </c>
      <c r="AB22" s="210" t="s">
        <v>159</v>
      </c>
      <c r="AC22" s="211">
        <v>20</v>
      </c>
      <c r="AD22" s="157">
        <v>16.229999542236328</v>
      </c>
      <c r="AE22" s="254" t="s">
        <v>257</v>
      </c>
      <c r="AF22" s="1"/>
    </row>
    <row r="23" spans="1:32" ht="11.25" customHeight="1">
      <c r="A23" s="215">
        <v>21</v>
      </c>
      <c r="B23" s="207">
        <v>18.34000015258789</v>
      </c>
      <c r="C23" s="207">
        <v>18.43000030517578</v>
      </c>
      <c r="D23" s="207">
        <v>18.350000381469727</v>
      </c>
      <c r="E23" s="207">
        <v>18.190000534057617</v>
      </c>
      <c r="F23" s="207">
        <v>17.93000030517578</v>
      </c>
      <c r="G23" s="207">
        <v>17.43000030517578</v>
      </c>
      <c r="H23" s="207">
        <v>17.459999084472656</v>
      </c>
      <c r="I23" s="207">
        <v>17.360000610351562</v>
      </c>
      <c r="J23" s="207">
        <v>17.43000030517578</v>
      </c>
      <c r="K23" s="207">
        <v>17.770000457763672</v>
      </c>
      <c r="L23" s="207">
        <v>17.6200008392334</v>
      </c>
      <c r="M23" s="207">
        <v>17.389999389648438</v>
      </c>
      <c r="N23" s="207">
        <v>17.690000534057617</v>
      </c>
      <c r="O23" s="207">
        <v>18.010000228881836</v>
      </c>
      <c r="P23" s="207">
        <v>18.170000076293945</v>
      </c>
      <c r="Q23" s="207">
        <v>18.209999084472656</v>
      </c>
      <c r="R23" s="207">
        <v>18.5</v>
      </c>
      <c r="S23" s="207">
        <v>18.43000030517578</v>
      </c>
      <c r="T23" s="207">
        <v>18.530000686645508</v>
      </c>
      <c r="U23" s="207">
        <v>18.3799991607666</v>
      </c>
      <c r="V23" s="207">
        <v>18.239999771118164</v>
      </c>
      <c r="W23" s="207">
        <v>18.1200008392334</v>
      </c>
      <c r="X23" s="207">
        <v>17.989999771118164</v>
      </c>
      <c r="Y23" s="207">
        <v>17.969999313354492</v>
      </c>
      <c r="Z23" s="214">
        <f t="shared" si="0"/>
        <v>17.99750010172526</v>
      </c>
      <c r="AA23" s="151">
        <v>18.6200008392334</v>
      </c>
      <c r="AB23" s="152" t="s">
        <v>332</v>
      </c>
      <c r="AC23" s="2">
        <v>21</v>
      </c>
      <c r="AD23" s="151">
        <v>17.200000762939453</v>
      </c>
      <c r="AE23" s="253" t="s">
        <v>333</v>
      </c>
      <c r="AF23" s="1"/>
    </row>
    <row r="24" spans="1:32" ht="11.25" customHeight="1">
      <c r="A24" s="215">
        <v>22</v>
      </c>
      <c r="B24" s="207">
        <v>17.959999084472656</v>
      </c>
      <c r="C24" s="207">
        <v>17.979999542236328</v>
      </c>
      <c r="D24" s="207">
        <v>18.040000915527344</v>
      </c>
      <c r="E24" s="207">
        <v>18.139999389648438</v>
      </c>
      <c r="F24" s="207">
        <v>18.1299991607666</v>
      </c>
      <c r="G24" s="207">
        <v>18.399999618530273</v>
      </c>
      <c r="H24" s="207">
        <v>18.809999465942383</v>
      </c>
      <c r="I24" s="207">
        <v>19.149999618530273</v>
      </c>
      <c r="J24" s="207">
        <v>19.579999923706055</v>
      </c>
      <c r="K24" s="207">
        <v>21.5</v>
      </c>
      <c r="L24" s="207">
        <v>20.510000228881836</v>
      </c>
      <c r="M24" s="207">
        <v>22.329999923706055</v>
      </c>
      <c r="N24" s="207">
        <v>21.579999923706055</v>
      </c>
      <c r="O24" s="207">
        <v>23.270000457763672</v>
      </c>
      <c r="P24" s="207">
        <v>23.09000015258789</v>
      </c>
      <c r="Q24" s="207">
        <v>23.229999542236328</v>
      </c>
      <c r="R24" s="207">
        <v>22.270000457763672</v>
      </c>
      <c r="S24" s="207">
        <v>21.209999084472656</v>
      </c>
      <c r="T24" s="207">
        <v>20.780000686645508</v>
      </c>
      <c r="U24" s="207">
        <v>20.43000030517578</v>
      </c>
      <c r="V24" s="207">
        <v>20.219999313354492</v>
      </c>
      <c r="W24" s="207">
        <v>19.889999389648438</v>
      </c>
      <c r="X24" s="207">
        <v>19.799999237060547</v>
      </c>
      <c r="Y24" s="207">
        <v>19.799999237060547</v>
      </c>
      <c r="Z24" s="214">
        <f t="shared" si="0"/>
        <v>20.25416644414266</v>
      </c>
      <c r="AA24" s="151">
        <v>24.25</v>
      </c>
      <c r="AB24" s="152" t="s">
        <v>334</v>
      </c>
      <c r="AC24" s="2">
        <v>22</v>
      </c>
      <c r="AD24" s="151">
        <v>17.860000610351562</v>
      </c>
      <c r="AE24" s="253" t="s">
        <v>335</v>
      </c>
      <c r="AF24" s="1"/>
    </row>
    <row r="25" spans="1:32" ht="11.25" customHeight="1">
      <c r="A25" s="215">
        <v>23</v>
      </c>
      <c r="B25" s="207">
        <v>19.530000686645508</v>
      </c>
      <c r="C25" s="207">
        <v>19.739999771118164</v>
      </c>
      <c r="D25" s="207">
        <v>19.700000762939453</v>
      </c>
      <c r="E25" s="207">
        <v>19.84000015258789</v>
      </c>
      <c r="F25" s="207">
        <v>19.690000534057617</v>
      </c>
      <c r="G25" s="207">
        <v>20.190000534057617</v>
      </c>
      <c r="H25" s="207">
        <v>20.469999313354492</v>
      </c>
      <c r="I25" s="207">
        <v>21.670000076293945</v>
      </c>
      <c r="J25" s="207">
        <v>22.15999984741211</v>
      </c>
      <c r="K25" s="207">
        <v>24.389999389648438</v>
      </c>
      <c r="L25" s="207">
        <v>23.229999542236328</v>
      </c>
      <c r="M25" s="207">
        <v>24.43000030517578</v>
      </c>
      <c r="N25" s="207">
        <v>22.969999313354492</v>
      </c>
      <c r="O25" s="207">
        <v>23.639999389648438</v>
      </c>
      <c r="P25" s="207">
        <v>23.959999084472656</v>
      </c>
      <c r="Q25" s="207">
        <v>23.479999542236328</v>
      </c>
      <c r="R25" s="207">
        <v>23.100000381469727</v>
      </c>
      <c r="S25" s="207">
        <v>22.40999984741211</v>
      </c>
      <c r="T25" s="207">
        <v>21.719999313354492</v>
      </c>
      <c r="U25" s="207">
        <v>21.18000030517578</v>
      </c>
      <c r="V25" s="207">
        <v>20.979999542236328</v>
      </c>
      <c r="W25" s="207">
        <v>20.90999984741211</v>
      </c>
      <c r="X25" s="207">
        <v>20.6200008392334</v>
      </c>
      <c r="Y25" s="207">
        <v>20.34000015258789</v>
      </c>
      <c r="Z25" s="214">
        <f t="shared" si="0"/>
        <v>21.68124993642171</v>
      </c>
      <c r="AA25" s="151">
        <v>25.1200008392334</v>
      </c>
      <c r="AB25" s="152" t="s">
        <v>24</v>
      </c>
      <c r="AC25" s="2">
        <v>23</v>
      </c>
      <c r="AD25" s="151">
        <v>19.459999084472656</v>
      </c>
      <c r="AE25" s="253" t="s">
        <v>336</v>
      </c>
      <c r="AF25" s="1"/>
    </row>
    <row r="26" spans="1:32" ht="11.25" customHeight="1">
      <c r="A26" s="215">
        <v>24</v>
      </c>
      <c r="B26" s="207">
        <v>20.420000076293945</v>
      </c>
      <c r="C26" s="207">
        <v>20.350000381469727</v>
      </c>
      <c r="D26" s="207">
        <v>20.329999923706055</v>
      </c>
      <c r="E26" s="207">
        <v>20.469999313354492</v>
      </c>
      <c r="F26" s="207">
        <v>20.299999237060547</v>
      </c>
      <c r="G26" s="207">
        <v>20.559999465942383</v>
      </c>
      <c r="H26" s="207">
        <v>20.65999984741211</v>
      </c>
      <c r="I26" s="207">
        <v>20.739999771118164</v>
      </c>
      <c r="J26" s="207">
        <v>20.760000228881836</v>
      </c>
      <c r="K26" s="207">
        <v>20.610000610351562</v>
      </c>
      <c r="L26" s="207">
        <v>20.790000915527344</v>
      </c>
      <c r="M26" s="207">
        <v>20.829999923706055</v>
      </c>
      <c r="N26" s="207">
        <v>21.270000457763672</v>
      </c>
      <c r="O26" s="207">
        <v>21.049999237060547</v>
      </c>
      <c r="P26" s="207">
        <v>20.850000381469727</v>
      </c>
      <c r="Q26" s="207">
        <v>21.030000686645508</v>
      </c>
      <c r="R26" s="207">
        <v>20.700000762939453</v>
      </c>
      <c r="S26" s="207">
        <v>20.559999465942383</v>
      </c>
      <c r="T26" s="207">
        <v>20.219999313354492</v>
      </c>
      <c r="U26" s="207">
        <v>20.049999237060547</v>
      </c>
      <c r="V26" s="207">
        <v>19.959999084472656</v>
      </c>
      <c r="W26" s="207">
        <v>19.899999618530273</v>
      </c>
      <c r="X26" s="207">
        <v>19.790000915527344</v>
      </c>
      <c r="Y26" s="207">
        <v>19.799999237060547</v>
      </c>
      <c r="Z26" s="214">
        <f t="shared" si="0"/>
        <v>20.49999992052714</v>
      </c>
      <c r="AA26" s="151">
        <v>21.440000534057617</v>
      </c>
      <c r="AB26" s="152" t="s">
        <v>337</v>
      </c>
      <c r="AC26" s="2">
        <v>24</v>
      </c>
      <c r="AD26" s="151">
        <v>19.670000076293945</v>
      </c>
      <c r="AE26" s="253" t="s">
        <v>338</v>
      </c>
      <c r="AF26" s="1"/>
    </row>
    <row r="27" spans="1:32" ht="11.25" customHeight="1">
      <c r="A27" s="215">
        <v>25</v>
      </c>
      <c r="B27" s="207">
        <v>19.760000228881836</v>
      </c>
      <c r="C27" s="207">
        <v>19.600000381469727</v>
      </c>
      <c r="D27" s="207">
        <v>19.700000762939453</v>
      </c>
      <c r="E27" s="207">
        <v>19.649999618530273</v>
      </c>
      <c r="F27" s="207">
        <v>19.559999465942383</v>
      </c>
      <c r="G27" s="207">
        <v>19.84000015258789</v>
      </c>
      <c r="H27" s="207">
        <v>20.200000762939453</v>
      </c>
      <c r="I27" s="207">
        <v>20.489999771118164</v>
      </c>
      <c r="J27" s="207">
        <v>21.010000228881836</v>
      </c>
      <c r="K27" s="207">
        <v>21.649999618530273</v>
      </c>
      <c r="L27" s="207">
        <v>22.3700008392334</v>
      </c>
      <c r="M27" s="207">
        <v>23.90999984741211</v>
      </c>
      <c r="N27" s="207">
        <v>23.989999771118164</v>
      </c>
      <c r="O27" s="207">
        <v>23.5</v>
      </c>
      <c r="P27" s="207">
        <v>22.510000228881836</v>
      </c>
      <c r="Q27" s="207">
        <v>23.469999313354492</v>
      </c>
      <c r="R27" s="207">
        <v>22.329999923706055</v>
      </c>
      <c r="S27" s="207">
        <v>22.290000915527344</v>
      </c>
      <c r="T27" s="207">
        <v>21.56999969482422</v>
      </c>
      <c r="U27" s="207">
        <v>21.34000015258789</v>
      </c>
      <c r="V27" s="207">
        <v>20.649999618530273</v>
      </c>
      <c r="W27" s="207">
        <v>20.809999465942383</v>
      </c>
      <c r="X27" s="207">
        <v>21.350000381469727</v>
      </c>
      <c r="Y27" s="207">
        <v>21.170000076293945</v>
      </c>
      <c r="Z27" s="214">
        <f t="shared" si="0"/>
        <v>21.363333384195965</v>
      </c>
      <c r="AA27" s="151">
        <v>24.559999465942383</v>
      </c>
      <c r="AB27" s="152" t="s">
        <v>339</v>
      </c>
      <c r="AC27" s="2">
        <v>25</v>
      </c>
      <c r="AD27" s="151">
        <v>19.489999771118164</v>
      </c>
      <c r="AE27" s="253" t="s">
        <v>212</v>
      </c>
      <c r="AF27" s="1"/>
    </row>
    <row r="28" spans="1:32" ht="11.25" customHeight="1">
      <c r="A28" s="215">
        <v>26</v>
      </c>
      <c r="B28" s="207">
        <v>20.459999084472656</v>
      </c>
      <c r="C28" s="207">
        <v>20.350000381469727</v>
      </c>
      <c r="D28" s="207">
        <v>19.729999542236328</v>
      </c>
      <c r="E28" s="207">
        <v>20.15999984741211</v>
      </c>
      <c r="F28" s="207">
        <v>20.31999969482422</v>
      </c>
      <c r="G28" s="207">
        <v>21.15999984741211</v>
      </c>
      <c r="H28" s="207">
        <v>22.149999618530273</v>
      </c>
      <c r="I28" s="207">
        <v>23.6200008392334</v>
      </c>
      <c r="J28" s="207">
        <v>24.270000457763672</v>
      </c>
      <c r="K28" s="207">
        <v>24.540000915527344</v>
      </c>
      <c r="L28" s="207">
        <v>25.469999313354492</v>
      </c>
      <c r="M28" s="207">
        <v>25.84000015258789</v>
      </c>
      <c r="N28" s="207">
        <v>28.020000457763672</v>
      </c>
      <c r="O28" s="207">
        <v>27.950000762939453</v>
      </c>
      <c r="P28" s="207">
        <v>27.979999542236328</v>
      </c>
      <c r="Q28" s="207">
        <v>25.850000381469727</v>
      </c>
      <c r="R28" s="207">
        <v>23.520000457763672</v>
      </c>
      <c r="S28" s="207">
        <v>22.8700008392334</v>
      </c>
      <c r="T28" s="207">
        <v>21.469999313354492</v>
      </c>
      <c r="U28" s="207">
        <v>20.43000030517578</v>
      </c>
      <c r="V28" s="207">
        <v>20.399999618530273</v>
      </c>
      <c r="W28" s="207">
        <v>20.739999771118164</v>
      </c>
      <c r="X28" s="207">
        <v>19.920000076293945</v>
      </c>
      <c r="Y28" s="207">
        <v>19.15999984741211</v>
      </c>
      <c r="Z28" s="214">
        <f t="shared" si="0"/>
        <v>22.765833377838135</v>
      </c>
      <c r="AA28" s="151">
        <v>29.270000457763672</v>
      </c>
      <c r="AB28" s="152" t="s">
        <v>340</v>
      </c>
      <c r="AC28" s="2">
        <v>26</v>
      </c>
      <c r="AD28" s="151">
        <v>19.139999389648438</v>
      </c>
      <c r="AE28" s="253" t="s">
        <v>38</v>
      </c>
      <c r="AF28" s="1"/>
    </row>
    <row r="29" spans="1:32" ht="11.25" customHeight="1">
      <c r="A29" s="215">
        <v>27</v>
      </c>
      <c r="B29" s="207">
        <v>19.530000686645508</v>
      </c>
      <c r="C29" s="207">
        <v>20.579999923706055</v>
      </c>
      <c r="D29" s="207">
        <v>20.270000457763672</v>
      </c>
      <c r="E29" s="207">
        <v>20.510000228881836</v>
      </c>
      <c r="F29" s="207">
        <v>21.020000457763672</v>
      </c>
      <c r="G29" s="207">
        <v>21.6299991607666</v>
      </c>
      <c r="H29" s="207">
        <v>21.190000534057617</v>
      </c>
      <c r="I29" s="207">
        <v>20.40999984741211</v>
      </c>
      <c r="J29" s="207">
        <v>20.100000381469727</v>
      </c>
      <c r="K29" s="207">
        <v>20.229999542236328</v>
      </c>
      <c r="L29" s="207">
        <v>22.229999542236328</v>
      </c>
      <c r="M29" s="207">
        <v>23.350000381469727</v>
      </c>
      <c r="N29" s="207">
        <v>24.860000610351562</v>
      </c>
      <c r="O29" s="207">
        <v>23.59000015258789</v>
      </c>
      <c r="P29" s="207">
        <v>23.1299991607666</v>
      </c>
      <c r="Q29" s="207">
        <v>22.43000030517578</v>
      </c>
      <c r="R29" s="207">
        <v>21.950000762939453</v>
      </c>
      <c r="S29" s="207">
        <v>20.6299991607666</v>
      </c>
      <c r="T29" s="207">
        <v>19.530000686645508</v>
      </c>
      <c r="U29" s="207">
        <v>19.3799991607666</v>
      </c>
      <c r="V29" s="207">
        <v>18.450000762939453</v>
      </c>
      <c r="W29" s="207">
        <v>18.040000915527344</v>
      </c>
      <c r="X29" s="207">
        <v>18.229999542236328</v>
      </c>
      <c r="Y29" s="207">
        <v>18.40999984741211</v>
      </c>
      <c r="Z29" s="214">
        <f t="shared" si="0"/>
        <v>20.82000009218852</v>
      </c>
      <c r="AA29" s="151">
        <v>25.540000915527344</v>
      </c>
      <c r="AB29" s="152" t="s">
        <v>341</v>
      </c>
      <c r="AC29" s="2">
        <v>27</v>
      </c>
      <c r="AD29" s="151">
        <v>17.989999771118164</v>
      </c>
      <c r="AE29" s="253" t="s">
        <v>342</v>
      </c>
      <c r="AF29" s="1"/>
    </row>
    <row r="30" spans="1:32" ht="11.25" customHeight="1">
      <c r="A30" s="215">
        <v>28</v>
      </c>
      <c r="B30" s="207">
        <v>18.899999618530273</v>
      </c>
      <c r="C30" s="207">
        <v>19.270000457763672</v>
      </c>
      <c r="D30" s="207">
        <v>18.780000686645508</v>
      </c>
      <c r="E30" s="207">
        <v>18.989999771118164</v>
      </c>
      <c r="F30" s="207">
        <v>19.329999923706055</v>
      </c>
      <c r="G30" s="207">
        <v>19.059999465942383</v>
      </c>
      <c r="H30" s="207">
        <v>19.649999618530273</v>
      </c>
      <c r="I30" s="207">
        <v>20.1200008392334</v>
      </c>
      <c r="J30" s="207">
        <v>21.059999465942383</v>
      </c>
      <c r="K30" s="207">
        <v>22.649999618530273</v>
      </c>
      <c r="L30" s="207">
        <v>23</v>
      </c>
      <c r="M30" s="207">
        <v>22.18000030517578</v>
      </c>
      <c r="N30" s="207">
        <v>20.81999969482422</v>
      </c>
      <c r="O30" s="207">
        <v>20.899999618530273</v>
      </c>
      <c r="P30" s="207">
        <v>20.75</v>
      </c>
      <c r="Q30" s="207">
        <v>20.90999984741211</v>
      </c>
      <c r="R30" s="207">
        <v>20.790000915527344</v>
      </c>
      <c r="S30" s="207">
        <v>20.959999084472656</v>
      </c>
      <c r="T30" s="207">
        <v>21.270000457763672</v>
      </c>
      <c r="U30" s="207">
        <v>21.450000762939453</v>
      </c>
      <c r="V30" s="207">
        <v>21.010000228881836</v>
      </c>
      <c r="W30" s="207">
        <v>21.93000030517578</v>
      </c>
      <c r="X30" s="207">
        <v>21.969999313354492</v>
      </c>
      <c r="Y30" s="207">
        <v>22</v>
      </c>
      <c r="Z30" s="214">
        <f t="shared" si="0"/>
        <v>20.739583333333332</v>
      </c>
      <c r="AA30" s="151">
        <v>23.229999542236328</v>
      </c>
      <c r="AB30" s="152" t="s">
        <v>108</v>
      </c>
      <c r="AC30" s="2">
        <v>28</v>
      </c>
      <c r="AD30" s="151">
        <v>18.3799991607666</v>
      </c>
      <c r="AE30" s="253" t="s">
        <v>180</v>
      </c>
      <c r="AF30" s="1"/>
    </row>
    <row r="31" spans="1:32" ht="11.25" customHeight="1">
      <c r="A31" s="215">
        <v>29</v>
      </c>
      <c r="B31" s="207">
        <v>21.90999984741211</v>
      </c>
      <c r="C31" s="207">
        <v>21.149999618530273</v>
      </c>
      <c r="D31" s="207">
        <v>20.829999923706055</v>
      </c>
      <c r="E31" s="207">
        <v>20.920000076293945</v>
      </c>
      <c r="F31" s="207">
        <v>20.860000610351562</v>
      </c>
      <c r="G31" s="207">
        <v>21</v>
      </c>
      <c r="H31" s="207">
        <v>21.360000610351562</v>
      </c>
      <c r="I31" s="207">
        <v>22.889999389648438</v>
      </c>
      <c r="J31" s="207">
        <v>23.959999084472656</v>
      </c>
      <c r="K31" s="207">
        <v>25.420000076293945</v>
      </c>
      <c r="L31" s="207">
        <v>25.360000610351562</v>
      </c>
      <c r="M31" s="207">
        <v>25.299999237060547</v>
      </c>
      <c r="N31" s="207">
        <v>25.950000762939453</v>
      </c>
      <c r="O31" s="207">
        <v>25.700000762939453</v>
      </c>
      <c r="P31" s="207">
        <v>26.040000915527344</v>
      </c>
      <c r="Q31" s="207">
        <v>24.56999969482422</v>
      </c>
      <c r="R31" s="207">
        <v>23.3700008392334</v>
      </c>
      <c r="S31" s="207">
        <v>22.280000686645508</v>
      </c>
      <c r="T31" s="207">
        <v>21.479999542236328</v>
      </c>
      <c r="U31" s="207">
        <v>20.940000534057617</v>
      </c>
      <c r="V31" s="207">
        <v>19.84000015258789</v>
      </c>
      <c r="W31" s="207">
        <v>19.350000381469727</v>
      </c>
      <c r="X31" s="207">
        <v>19.18000030517578</v>
      </c>
      <c r="Y31" s="207">
        <v>19.09000015258789</v>
      </c>
      <c r="Z31" s="214">
        <f t="shared" si="0"/>
        <v>22.447916825612385</v>
      </c>
      <c r="AA31" s="151">
        <v>27.84000015258789</v>
      </c>
      <c r="AB31" s="152" t="s">
        <v>343</v>
      </c>
      <c r="AC31" s="2">
        <v>29</v>
      </c>
      <c r="AD31" s="151">
        <v>18.989999771118164</v>
      </c>
      <c r="AE31" s="253" t="s">
        <v>344</v>
      </c>
      <c r="AF31" s="1"/>
    </row>
    <row r="32" spans="1:32" ht="11.25" customHeight="1">
      <c r="A32" s="215">
        <v>30</v>
      </c>
      <c r="B32" s="207">
        <v>19.030000686645508</v>
      </c>
      <c r="C32" s="207">
        <v>19.459999084472656</v>
      </c>
      <c r="D32" s="207">
        <v>18.860000610351562</v>
      </c>
      <c r="E32" s="207">
        <v>18.739999771118164</v>
      </c>
      <c r="F32" s="207">
        <v>18.239999771118164</v>
      </c>
      <c r="G32" s="207">
        <v>19.110000610351562</v>
      </c>
      <c r="H32" s="207">
        <v>21.799999237060547</v>
      </c>
      <c r="I32" s="207">
        <v>22.239999771118164</v>
      </c>
      <c r="J32" s="207">
        <v>24</v>
      </c>
      <c r="K32" s="207">
        <v>22.649999618530273</v>
      </c>
      <c r="L32" s="207">
        <v>19.56999969482422</v>
      </c>
      <c r="M32" s="207">
        <v>19.280000686645508</v>
      </c>
      <c r="N32" s="207">
        <v>21.219999313354492</v>
      </c>
      <c r="O32" s="207">
        <v>21.270000457763672</v>
      </c>
      <c r="P32" s="207">
        <v>22.219999313354492</v>
      </c>
      <c r="Q32" s="207">
        <v>21.190000534057617</v>
      </c>
      <c r="R32" s="207">
        <v>20.110000610351562</v>
      </c>
      <c r="S32" s="207">
        <v>19.889999389648438</v>
      </c>
      <c r="T32" s="207">
        <v>19.229999542236328</v>
      </c>
      <c r="U32" s="207">
        <v>18.56999969482422</v>
      </c>
      <c r="V32" s="207">
        <v>18.329999923706055</v>
      </c>
      <c r="W32" s="207">
        <v>18.559999465942383</v>
      </c>
      <c r="X32" s="207">
        <v>18.549999237060547</v>
      </c>
      <c r="Y32" s="207">
        <v>18.1299991607666</v>
      </c>
      <c r="Z32" s="214">
        <f t="shared" si="0"/>
        <v>20.010416507720947</v>
      </c>
      <c r="AA32" s="151">
        <v>24.579999923706055</v>
      </c>
      <c r="AB32" s="152" t="s">
        <v>345</v>
      </c>
      <c r="AC32" s="2">
        <v>30</v>
      </c>
      <c r="AD32" s="151">
        <v>18.020000457763672</v>
      </c>
      <c r="AE32" s="253" t="s">
        <v>19</v>
      </c>
      <c r="AF32" s="1"/>
    </row>
    <row r="33" spans="1:32" ht="11.25" customHeight="1">
      <c r="A33" s="215">
        <v>31</v>
      </c>
      <c r="B33" s="207">
        <v>17.860000610351562</v>
      </c>
      <c r="C33" s="207">
        <v>17.489999771118164</v>
      </c>
      <c r="D33" s="207">
        <v>17.3799991607666</v>
      </c>
      <c r="E33" s="207">
        <v>17.34000015258789</v>
      </c>
      <c r="F33" s="207">
        <v>17.280000686645508</v>
      </c>
      <c r="G33" s="207">
        <v>17.260000228881836</v>
      </c>
      <c r="H33" s="207">
        <v>18</v>
      </c>
      <c r="I33" s="207">
        <v>19.690000534057617</v>
      </c>
      <c r="J33" s="207">
        <v>20.260000228881836</v>
      </c>
      <c r="K33" s="207">
        <v>20.3700008392334</v>
      </c>
      <c r="L33" s="207">
        <v>20.299999237060547</v>
      </c>
      <c r="M33" s="207">
        <v>20.610000610351562</v>
      </c>
      <c r="N33" s="207">
        <v>20.709999084472656</v>
      </c>
      <c r="O33" s="207">
        <v>19.809999465942383</v>
      </c>
      <c r="P33" s="207">
        <v>19.559999465942383</v>
      </c>
      <c r="Q33" s="207">
        <v>18.860000610351562</v>
      </c>
      <c r="R33" s="207">
        <v>18.149999618530273</v>
      </c>
      <c r="S33" s="207">
        <v>17.399999618530273</v>
      </c>
      <c r="T33" s="207">
        <v>17.06999969482422</v>
      </c>
      <c r="U33" s="207">
        <v>16.899999618530273</v>
      </c>
      <c r="V33" s="207">
        <v>16.90999984741211</v>
      </c>
      <c r="W33" s="207">
        <v>16.549999237060547</v>
      </c>
      <c r="X33" s="207">
        <v>16.059999465942383</v>
      </c>
      <c r="Y33" s="207">
        <v>15.449999809265137</v>
      </c>
      <c r="Z33" s="214">
        <f t="shared" si="0"/>
        <v>18.21958323319753</v>
      </c>
      <c r="AA33" s="151">
        <v>21.25</v>
      </c>
      <c r="AB33" s="152" t="s">
        <v>346</v>
      </c>
      <c r="AC33" s="2">
        <v>31</v>
      </c>
      <c r="AD33" s="151">
        <v>15.430000305175781</v>
      </c>
      <c r="AE33" s="253" t="s">
        <v>81</v>
      </c>
      <c r="AF33" s="1"/>
    </row>
    <row r="34" spans="1:32" ht="15" customHeight="1">
      <c r="A34" s="216" t="s">
        <v>68</v>
      </c>
      <c r="B34" s="217">
        <f aca="true" t="shared" si="1" ref="B34:Q34">AVERAGE(B3:B33)</f>
        <v>19.928387180451423</v>
      </c>
      <c r="C34" s="217">
        <f t="shared" si="1"/>
        <v>19.858064528434507</v>
      </c>
      <c r="D34" s="217">
        <f t="shared" si="1"/>
        <v>19.653225929506362</v>
      </c>
      <c r="E34" s="217">
        <f t="shared" si="1"/>
        <v>19.56645159567556</v>
      </c>
      <c r="F34" s="217">
        <f t="shared" si="1"/>
        <v>19.563548426474295</v>
      </c>
      <c r="G34" s="217">
        <f t="shared" si="1"/>
        <v>19.98580643438524</v>
      </c>
      <c r="H34" s="217">
        <f t="shared" si="1"/>
        <v>20.570322590489543</v>
      </c>
      <c r="I34" s="217">
        <f t="shared" si="1"/>
        <v>21.212258062055035</v>
      </c>
      <c r="J34" s="217">
        <f t="shared" si="1"/>
        <v>21.659677505493164</v>
      </c>
      <c r="K34" s="217">
        <f t="shared" si="1"/>
        <v>22.169032312208607</v>
      </c>
      <c r="L34" s="217">
        <f t="shared" si="1"/>
        <v>22.16870972418016</v>
      </c>
      <c r="M34" s="217">
        <f t="shared" si="1"/>
        <v>22.426129125779674</v>
      </c>
      <c r="N34" s="217">
        <f t="shared" si="1"/>
        <v>22.492258010372037</v>
      </c>
      <c r="O34" s="217">
        <f t="shared" si="1"/>
        <v>22.35000007383285</v>
      </c>
      <c r="P34" s="217">
        <f t="shared" si="1"/>
        <v>22.485806372857862</v>
      </c>
      <c r="Q34" s="217">
        <f t="shared" si="1"/>
        <v>22.07741940406061</v>
      </c>
      <c r="R34" s="217">
        <f>AVERAGE(R3:R33)</f>
        <v>21.52225826632592</v>
      </c>
      <c r="S34" s="217">
        <f aca="true" t="shared" si="2" ref="S34:Y34">AVERAGE(S3:S33)</f>
        <v>21.050322563417495</v>
      </c>
      <c r="T34" s="217">
        <f t="shared" si="2"/>
        <v>20.597741834578976</v>
      </c>
      <c r="U34" s="217">
        <f t="shared" si="2"/>
        <v>20.37645161536432</v>
      </c>
      <c r="V34" s="217">
        <f t="shared" si="2"/>
        <v>20.164515956755608</v>
      </c>
      <c r="W34" s="217">
        <f t="shared" si="2"/>
        <v>20.020967668102635</v>
      </c>
      <c r="X34" s="217">
        <f t="shared" si="2"/>
        <v>19.961612824470766</v>
      </c>
      <c r="Y34" s="217">
        <f t="shared" si="2"/>
        <v>19.824193431485085</v>
      </c>
      <c r="Z34" s="217">
        <f>AVERAGE(B3:Y33)</f>
        <v>20.90354839319824</v>
      </c>
      <c r="AA34" s="218">
        <f>(AVERAGE(最高))</f>
        <v>24.009354929770193</v>
      </c>
      <c r="AB34" s="219"/>
      <c r="AC34" s="220"/>
      <c r="AD34" s="218">
        <f>(AVERAGE(最低))</f>
        <v>18.85516135923324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1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9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1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32.06999969482422</v>
      </c>
      <c r="C46" s="3">
        <v>14</v>
      </c>
      <c r="D46" s="159" t="s">
        <v>323</v>
      </c>
      <c r="E46" s="197"/>
      <c r="F46" s="156"/>
      <c r="G46" s="157">
        <f>MIN(最低)</f>
        <v>15.430000305175781</v>
      </c>
      <c r="H46" s="3">
        <v>31</v>
      </c>
      <c r="I46" s="255" t="s">
        <v>81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15.630000114440918</v>
      </c>
      <c r="C3" s="207">
        <v>14.84000015258789</v>
      </c>
      <c r="D3" s="207">
        <v>15.619999885559082</v>
      </c>
      <c r="E3" s="207">
        <v>15.979999542236328</v>
      </c>
      <c r="F3" s="207">
        <v>15.6899995803833</v>
      </c>
      <c r="G3" s="207">
        <v>15.630000114440918</v>
      </c>
      <c r="H3" s="207">
        <v>15.84000015258789</v>
      </c>
      <c r="I3" s="207">
        <v>16.479999542236328</v>
      </c>
      <c r="J3" s="207">
        <v>17.530000686645508</v>
      </c>
      <c r="K3" s="207">
        <v>18.06999969482422</v>
      </c>
      <c r="L3" s="207">
        <v>18.059999465942383</v>
      </c>
      <c r="M3" s="207">
        <v>18.489999771118164</v>
      </c>
      <c r="N3" s="207">
        <v>18</v>
      </c>
      <c r="O3" s="207">
        <v>17.649999618530273</v>
      </c>
      <c r="P3" s="207">
        <v>17.079999923706055</v>
      </c>
      <c r="Q3" s="207">
        <v>16.920000076293945</v>
      </c>
      <c r="R3" s="207">
        <v>17.3700008392334</v>
      </c>
      <c r="S3" s="207">
        <v>17.290000915527344</v>
      </c>
      <c r="T3" s="207">
        <v>17.170000076293945</v>
      </c>
      <c r="U3" s="207">
        <v>17.020000457763672</v>
      </c>
      <c r="V3" s="207">
        <v>17.329999923706055</v>
      </c>
      <c r="W3" s="207">
        <v>17.389999389648438</v>
      </c>
      <c r="X3" s="207">
        <v>17.309999465942383</v>
      </c>
      <c r="Y3" s="207">
        <v>17.030000686645508</v>
      </c>
      <c r="Z3" s="214">
        <f aca="true" t="shared" si="0" ref="Z3:Z33">AVERAGE(B3:Y3)</f>
        <v>16.892500003178913</v>
      </c>
      <c r="AA3" s="151">
        <v>18.540000915527344</v>
      </c>
      <c r="AB3" s="152" t="s">
        <v>102</v>
      </c>
      <c r="AC3" s="2">
        <v>1</v>
      </c>
      <c r="AD3" s="151">
        <v>14.59000015258789</v>
      </c>
      <c r="AE3" s="253" t="s">
        <v>152</v>
      </c>
      <c r="AF3" s="1"/>
    </row>
    <row r="4" spans="1:32" ht="11.25" customHeight="1">
      <c r="A4" s="215">
        <v>2</v>
      </c>
      <c r="B4" s="207">
        <v>16.770000457763672</v>
      </c>
      <c r="C4" s="207">
        <v>17.219999313354492</v>
      </c>
      <c r="D4" s="207">
        <v>17.360000610351562</v>
      </c>
      <c r="E4" s="207">
        <v>17.489999771118164</v>
      </c>
      <c r="F4" s="207">
        <v>17.530000686645508</v>
      </c>
      <c r="G4" s="207">
        <v>17.829999923706055</v>
      </c>
      <c r="H4" s="207">
        <v>17.690000534057617</v>
      </c>
      <c r="I4" s="207">
        <v>18.239999771118164</v>
      </c>
      <c r="J4" s="207">
        <v>18.84000015258789</v>
      </c>
      <c r="K4" s="207">
        <v>19.309999465942383</v>
      </c>
      <c r="L4" s="207">
        <v>21.389999389648438</v>
      </c>
      <c r="M4" s="207">
        <v>22.6200008392334</v>
      </c>
      <c r="N4" s="207">
        <v>24.239999771118164</v>
      </c>
      <c r="O4" s="207">
        <v>24.010000228881836</v>
      </c>
      <c r="P4" s="207">
        <v>23.559999465942383</v>
      </c>
      <c r="Q4" s="207">
        <v>22.520000457763672</v>
      </c>
      <c r="R4" s="207">
        <v>21.84000015258789</v>
      </c>
      <c r="S4" s="208">
        <v>20.84000015258789</v>
      </c>
      <c r="T4" s="207">
        <v>19.530000686645508</v>
      </c>
      <c r="U4" s="207">
        <v>18.84000015258789</v>
      </c>
      <c r="V4" s="207">
        <v>18.75</v>
      </c>
      <c r="W4" s="207">
        <v>19.239999771118164</v>
      </c>
      <c r="X4" s="207">
        <v>19.43000030517578</v>
      </c>
      <c r="Y4" s="207">
        <v>19.59000015258789</v>
      </c>
      <c r="Z4" s="214">
        <f t="shared" si="0"/>
        <v>19.77833342552185</v>
      </c>
      <c r="AA4" s="151">
        <v>25.8799991607666</v>
      </c>
      <c r="AB4" s="152" t="s">
        <v>347</v>
      </c>
      <c r="AC4" s="2">
        <v>2</v>
      </c>
      <c r="AD4" s="151">
        <v>16.729999542236328</v>
      </c>
      <c r="AE4" s="253" t="s">
        <v>348</v>
      </c>
      <c r="AF4" s="1"/>
    </row>
    <row r="5" spans="1:32" ht="11.25" customHeight="1">
      <c r="A5" s="215">
        <v>3</v>
      </c>
      <c r="B5" s="207">
        <v>19.649999618530273</v>
      </c>
      <c r="C5" s="207">
        <v>20.040000915527344</v>
      </c>
      <c r="D5" s="207">
        <v>20.010000228881836</v>
      </c>
      <c r="E5" s="207">
        <v>20.299999237060547</v>
      </c>
      <c r="F5" s="207">
        <v>20.399999618530273</v>
      </c>
      <c r="G5" s="207">
        <v>20.489999771118164</v>
      </c>
      <c r="H5" s="207">
        <v>22.489999771118164</v>
      </c>
      <c r="I5" s="207">
        <v>24.18000030517578</v>
      </c>
      <c r="J5" s="207">
        <v>26.799999237060547</v>
      </c>
      <c r="K5" s="207">
        <v>27.149999618530273</v>
      </c>
      <c r="L5" s="207">
        <v>29.700000762939453</v>
      </c>
      <c r="M5" s="207">
        <v>29.469999313354492</v>
      </c>
      <c r="N5" s="207">
        <v>30.360000610351562</v>
      </c>
      <c r="O5" s="207">
        <v>27.209999084472656</v>
      </c>
      <c r="P5" s="207">
        <v>26.93000030517578</v>
      </c>
      <c r="Q5" s="207">
        <v>25.920000076293945</v>
      </c>
      <c r="R5" s="207">
        <v>24.309999465942383</v>
      </c>
      <c r="S5" s="207">
        <v>23.329999923706055</v>
      </c>
      <c r="T5" s="207">
        <v>22.15999984741211</v>
      </c>
      <c r="U5" s="207">
        <v>21.8799991607666</v>
      </c>
      <c r="V5" s="207">
        <v>21.8700008392334</v>
      </c>
      <c r="W5" s="207">
        <v>21.959999084472656</v>
      </c>
      <c r="X5" s="207">
        <v>21.75</v>
      </c>
      <c r="Y5" s="207">
        <v>22.649999618530273</v>
      </c>
      <c r="Z5" s="214">
        <f t="shared" si="0"/>
        <v>23.79208318392436</v>
      </c>
      <c r="AA5" s="151">
        <v>31.059999465942383</v>
      </c>
      <c r="AB5" s="152" t="s">
        <v>349</v>
      </c>
      <c r="AC5" s="2">
        <v>3</v>
      </c>
      <c r="AD5" s="151">
        <v>19.09000015258789</v>
      </c>
      <c r="AE5" s="253" t="s">
        <v>350</v>
      </c>
      <c r="AF5" s="1"/>
    </row>
    <row r="6" spans="1:32" ht="11.25" customHeight="1">
      <c r="A6" s="215">
        <v>4</v>
      </c>
      <c r="B6" s="207">
        <v>22.610000610351562</v>
      </c>
      <c r="C6" s="207">
        <v>22.209999084472656</v>
      </c>
      <c r="D6" s="207">
        <v>22.040000915527344</v>
      </c>
      <c r="E6" s="207">
        <v>20.6200008392334</v>
      </c>
      <c r="F6" s="207">
        <v>20.760000228881836</v>
      </c>
      <c r="G6" s="207">
        <v>21.739999771118164</v>
      </c>
      <c r="H6" s="207">
        <v>23.40999984741211</v>
      </c>
      <c r="I6" s="207">
        <v>27.079999923706055</v>
      </c>
      <c r="J6" s="207">
        <v>28.989999771118164</v>
      </c>
      <c r="K6" s="207">
        <v>31.65999984741211</v>
      </c>
      <c r="L6" s="207">
        <v>32.310001373291016</v>
      </c>
      <c r="M6" s="207">
        <v>32.939998626708984</v>
      </c>
      <c r="N6" s="207">
        <v>33.43000030517578</v>
      </c>
      <c r="O6" s="207">
        <v>32.61000061035156</v>
      </c>
      <c r="P6" s="207">
        <v>31.200000762939453</v>
      </c>
      <c r="Q6" s="207">
        <v>29.600000381469727</v>
      </c>
      <c r="R6" s="207">
        <v>27.190000534057617</v>
      </c>
      <c r="S6" s="207">
        <v>25.81999969482422</v>
      </c>
      <c r="T6" s="207">
        <v>24.56999969482422</v>
      </c>
      <c r="U6" s="207">
        <v>23.920000076293945</v>
      </c>
      <c r="V6" s="207">
        <v>23.5</v>
      </c>
      <c r="W6" s="207">
        <v>23.760000228881836</v>
      </c>
      <c r="X6" s="207">
        <v>23.110000610351562</v>
      </c>
      <c r="Y6" s="207">
        <v>22.889999389648438</v>
      </c>
      <c r="Z6" s="214">
        <f t="shared" si="0"/>
        <v>26.165416797002155</v>
      </c>
      <c r="AA6" s="151">
        <v>34.06999969482422</v>
      </c>
      <c r="AB6" s="152" t="s">
        <v>351</v>
      </c>
      <c r="AC6" s="2">
        <v>4</v>
      </c>
      <c r="AD6" s="151">
        <v>20.469999313354492</v>
      </c>
      <c r="AE6" s="253" t="s">
        <v>352</v>
      </c>
      <c r="AF6" s="1"/>
    </row>
    <row r="7" spans="1:32" ht="11.25" customHeight="1">
      <c r="A7" s="215">
        <v>5</v>
      </c>
      <c r="B7" s="207">
        <v>22.649999618530273</v>
      </c>
      <c r="C7" s="207">
        <v>22.170000076293945</v>
      </c>
      <c r="D7" s="207">
        <v>22.3700008392334</v>
      </c>
      <c r="E7" s="207">
        <v>21.950000762939453</v>
      </c>
      <c r="F7" s="207">
        <v>21.079999923706055</v>
      </c>
      <c r="G7" s="207">
        <v>21.700000762939453</v>
      </c>
      <c r="H7" s="207">
        <v>23.940000534057617</v>
      </c>
      <c r="I7" s="207">
        <v>27.040000915527344</v>
      </c>
      <c r="J7" s="207">
        <v>29.40999984741211</v>
      </c>
      <c r="K7" s="207">
        <v>29.969999313354492</v>
      </c>
      <c r="L7" s="207">
        <v>29.489999771118164</v>
      </c>
      <c r="M7" s="207">
        <v>29.989999771118164</v>
      </c>
      <c r="N7" s="207">
        <v>30.170000076293945</v>
      </c>
      <c r="O7" s="207">
        <v>29.530000686645508</v>
      </c>
      <c r="P7" s="207">
        <v>28.420000076293945</v>
      </c>
      <c r="Q7" s="207">
        <v>26.639999389648438</v>
      </c>
      <c r="R7" s="207">
        <v>25.209999084472656</v>
      </c>
      <c r="S7" s="207">
        <v>23.68000030517578</v>
      </c>
      <c r="T7" s="207">
        <v>22.979999542236328</v>
      </c>
      <c r="U7" s="207">
        <v>22.600000381469727</v>
      </c>
      <c r="V7" s="207">
        <v>21.729999542236328</v>
      </c>
      <c r="W7" s="207">
        <v>21.149999618530273</v>
      </c>
      <c r="X7" s="207">
        <v>20.799999237060547</v>
      </c>
      <c r="Y7" s="207">
        <v>20.829999923706055</v>
      </c>
      <c r="Z7" s="214">
        <f t="shared" si="0"/>
        <v>24.8125</v>
      </c>
      <c r="AA7" s="151">
        <v>30.8700008392334</v>
      </c>
      <c r="AB7" s="152" t="s">
        <v>353</v>
      </c>
      <c r="AC7" s="2">
        <v>5</v>
      </c>
      <c r="AD7" s="151">
        <v>20.479999542236328</v>
      </c>
      <c r="AE7" s="253" t="s">
        <v>90</v>
      </c>
      <c r="AF7" s="1"/>
    </row>
    <row r="8" spans="1:32" ht="11.25" customHeight="1">
      <c r="A8" s="215">
        <v>6</v>
      </c>
      <c r="B8" s="207">
        <v>20.020000457763672</v>
      </c>
      <c r="C8" s="207">
        <v>19.209999084472656</v>
      </c>
      <c r="D8" s="207">
        <v>19.43000030517578</v>
      </c>
      <c r="E8" s="207">
        <v>19.530000686645508</v>
      </c>
      <c r="F8" s="207">
        <v>18.760000228881836</v>
      </c>
      <c r="G8" s="207">
        <v>19.3700008392334</v>
      </c>
      <c r="H8" s="207">
        <v>22.389999389648438</v>
      </c>
      <c r="I8" s="207">
        <v>24.950000762939453</v>
      </c>
      <c r="J8" s="207">
        <v>26.34000015258789</v>
      </c>
      <c r="K8" s="207">
        <v>28.440000534057617</v>
      </c>
      <c r="L8" s="207">
        <v>27.440000534057617</v>
      </c>
      <c r="M8" s="207">
        <v>28.219999313354492</v>
      </c>
      <c r="N8" s="207">
        <v>28.049999237060547</v>
      </c>
      <c r="O8" s="207">
        <v>27.149999618530273</v>
      </c>
      <c r="P8" s="207">
        <v>26.8700008392334</v>
      </c>
      <c r="Q8" s="207">
        <v>26.010000228881836</v>
      </c>
      <c r="R8" s="207">
        <v>25.559999465942383</v>
      </c>
      <c r="S8" s="207">
        <v>24.579999923706055</v>
      </c>
      <c r="T8" s="207">
        <v>24.020000457763672</v>
      </c>
      <c r="U8" s="207">
        <v>23.309999465942383</v>
      </c>
      <c r="V8" s="207">
        <v>23.889999389648438</v>
      </c>
      <c r="W8" s="207">
        <v>23.56999969482422</v>
      </c>
      <c r="X8" s="207">
        <v>23.729999542236328</v>
      </c>
      <c r="Y8" s="207">
        <v>23.09000015258789</v>
      </c>
      <c r="Z8" s="214">
        <f t="shared" si="0"/>
        <v>23.913750012715656</v>
      </c>
      <c r="AA8" s="151">
        <v>29.5</v>
      </c>
      <c r="AB8" s="152" t="s">
        <v>354</v>
      </c>
      <c r="AC8" s="2">
        <v>6</v>
      </c>
      <c r="AD8" s="151">
        <v>18.5</v>
      </c>
      <c r="AE8" s="253" t="s">
        <v>97</v>
      </c>
      <c r="AF8" s="1"/>
    </row>
    <row r="9" spans="1:32" ht="11.25" customHeight="1">
      <c r="A9" s="215">
        <v>7</v>
      </c>
      <c r="B9" s="207">
        <v>23.31999969482422</v>
      </c>
      <c r="C9" s="207">
        <v>23.079999923706055</v>
      </c>
      <c r="D9" s="207">
        <v>23.100000381469727</v>
      </c>
      <c r="E9" s="207">
        <v>22.93000030517578</v>
      </c>
      <c r="F9" s="207">
        <v>22.920000076293945</v>
      </c>
      <c r="G9" s="207">
        <v>23.56999969482422</v>
      </c>
      <c r="H9" s="207">
        <v>24.299999237060547</v>
      </c>
      <c r="I9" s="207">
        <v>27.049999237060547</v>
      </c>
      <c r="J9" s="207">
        <v>28.059999465942383</v>
      </c>
      <c r="K9" s="207">
        <v>28.530000686645508</v>
      </c>
      <c r="L9" s="207">
        <v>29.6299991607666</v>
      </c>
      <c r="M9" s="207">
        <v>28.989999771118164</v>
      </c>
      <c r="N9" s="207">
        <v>29.219999313354492</v>
      </c>
      <c r="O9" s="207">
        <v>29.040000915527344</v>
      </c>
      <c r="P9" s="207">
        <v>27.940000534057617</v>
      </c>
      <c r="Q9" s="207">
        <v>26.360000610351562</v>
      </c>
      <c r="R9" s="207">
        <v>26.219999313354492</v>
      </c>
      <c r="S9" s="207">
        <v>25.610000610351562</v>
      </c>
      <c r="T9" s="207">
        <v>25.389999389648438</v>
      </c>
      <c r="U9" s="207">
        <v>24.790000915527344</v>
      </c>
      <c r="V9" s="207">
        <v>24.559999465942383</v>
      </c>
      <c r="W9" s="207">
        <v>24.09000015258789</v>
      </c>
      <c r="X9" s="207">
        <v>24.25</v>
      </c>
      <c r="Y9" s="207">
        <v>24.850000381469727</v>
      </c>
      <c r="Z9" s="214">
        <f t="shared" si="0"/>
        <v>25.74166663487752</v>
      </c>
      <c r="AA9" s="151">
        <v>31.18000030517578</v>
      </c>
      <c r="AB9" s="152" t="s">
        <v>355</v>
      </c>
      <c r="AC9" s="2">
        <v>7</v>
      </c>
      <c r="AD9" s="151">
        <v>22.270000457763672</v>
      </c>
      <c r="AE9" s="253" t="s">
        <v>356</v>
      </c>
      <c r="AF9" s="1"/>
    </row>
    <row r="10" spans="1:32" ht="11.25" customHeight="1">
      <c r="A10" s="215">
        <v>8</v>
      </c>
      <c r="B10" s="207">
        <v>24.860000610351562</v>
      </c>
      <c r="C10" s="207">
        <v>24.399999618530273</v>
      </c>
      <c r="D10" s="207">
        <v>23.75</v>
      </c>
      <c r="E10" s="207">
        <v>23.600000381469727</v>
      </c>
      <c r="F10" s="207">
        <v>24.1200008392334</v>
      </c>
      <c r="G10" s="207">
        <v>24.81999969482422</v>
      </c>
      <c r="H10" s="207">
        <v>25.469999313354492</v>
      </c>
      <c r="I10" s="207">
        <v>25.8700008392334</v>
      </c>
      <c r="J10" s="207">
        <v>26.479999542236328</v>
      </c>
      <c r="K10" s="207">
        <v>27.18000030517578</v>
      </c>
      <c r="L10" s="207">
        <v>28.719999313354492</v>
      </c>
      <c r="M10" s="207">
        <v>27.760000228881836</v>
      </c>
      <c r="N10" s="207">
        <v>26.540000915527344</v>
      </c>
      <c r="O10" s="207">
        <v>26.770000457763672</v>
      </c>
      <c r="P10" s="207">
        <v>24.829999923706055</v>
      </c>
      <c r="Q10" s="207">
        <v>25.920000076293945</v>
      </c>
      <c r="R10" s="207">
        <v>24.950000762939453</v>
      </c>
      <c r="S10" s="207">
        <v>24.5</v>
      </c>
      <c r="T10" s="207">
        <v>23.09000015258789</v>
      </c>
      <c r="U10" s="207">
        <v>23.5</v>
      </c>
      <c r="V10" s="207">
        <v>21.549999237060547</v>
      </c>
      <c r="W10" s="207">
        <v>22.079999923706055</v>
      </c>
      <c r="X10" s="207">
        <v>22.190000534057617</v>
      </c>
      <c r="Y10" s="207">
        <v>21.860000610351562</v>
      </c>
      <c r="Z10" s="214">
        <f t="shared" si="0"/>
        <v>24.783750136693318</v>
      </c>
      <c r="AA10" s="151">
        <v>29.989999771118164</v>
      </c>
      <c r="AB10" s="152" t="s">
        <v>357</v>
      </c>
      <c r="AC10" s="2">
        <v>8</v>
      </c>
      <c r="AD10" s="151">
        <v>21.360000610351562</v>
      </c>
      <c r="AE10" s="253" t="s">
        <v>358</v>
      </c>
      <c r="AF10" s="1"/>
    </row>
    <row r="11" spans="1:32" ht="11.25" customHeight="1">
      <c r="A11" s="215">
        <v>9</v>
      </c>
      <c r="B11" s="207">
        <v>21.81999969482422</v>
      </c>
      <c r="C11" s="207">
        <v>21.860000610351562</v>
      </c>
      <c r="D11" s="207">
        <v>22.059999465942383</v>
      </c>
      <c r="E11" s="207">
        <v>21.989999771118164</v>
      </c>
      <c r="F11" s="207">
        <v>22.5</v>
      </c>
      <c r="G11" s="207">
        <v>22.290000915527344</v>
      </c>
      <c r="H11" s="207">
        <v>22.770000457763672</v>
      </c>
      <c r="I11" s="207">
        <v>22.170000076293945</v>
      </c>
      <c r="J11" s="207">
        <v>22.579999923706055</v>
      </c>
      <c r="K11" s="207">
        <v>22.530000686645508</v>
      </c>
      <c r="L11" s="207">
        <v>21.709999084472656</v>
      </c>
      <c r="M11" s="207">
        <v>21.809999465942383</v>
      </c>
      <c r="N11" s="207">
        <v>22.040000915527344</v>
      </c>
      <c r="O11" s="207">
        <v>21.510000228881836</v>
      </c>
      <c r="P11" s="207">
        <v>22.219999313354492</v>
      </c>
      <c r="Q11" s="207">
        <v>22.110000610351562</v>
      </c>
      <c r="R11" s="207">
        <v>22.43000030517578</v>
      </c>
      <c r="S11" s="207">
        <v>22.3700008392334</v>
      </c>
      <c r="T11" s="207">
        <v>22.09000015258789</v>
      </c>
      <c r="U11" s="207">
        <v>22.270000457763672</v>
      </c>
      <c r="V11" s="207">
        <v>22.229999542236328</v>
      </c>
      <c r="W11" s="207">
        <v>21.690000534057617</v>
      </c>
      <c r="X11" s="207">
        <v>21.139999389648438</v>
      </c>
      <c r="Y11" s="207">
        <v>20.979999542236328</v>
      </c>
      <c r="Z11" s="214">
        <f t="shared" si="0"/>
        <v>22.048750082651775</v>
      </c>
      <c r="AA11" s="151">
        <v>23.040000915527344</v>
      </c>
      <c r="AB11" s="152" t="s">
        <v>359</v>
      </c>
      <c r="AC11" s="2">
        <v>9</v>
      </c>
      <c r="AD11" s="151">
        <v>20.899999618530273</v>
      </c>
      <c r="AE11" s="253" t="s">
        <v>81</v>
      </c>
      <c r="AF11" s="1"/>
    </row>
    <row r="12" spans="1:32" ht="11.25" customHeight="1">
      <c r="A12" s="223">
        <v>10</v>
      </c>
      <c r="B12" s="209">
        <v>20.770000457763672</v>
      </c>
      <c r="C12" s="209">
        <v>20.850000381469727</v>
      </c>
      <c r="D12" s="209">
        <v>20.899999618530273</v>
      </c>
      <c r="E12" s="209">
        <v>20.209999084472656</v>
      </c>
      <c r="F12" s="209">
        <v>20.15999984741211</v>
      </c>
      <c r="G12" s="209">
        <v>20.530000686645508</v>
      </c>
      <c r="H12" s="209">
        <v>21.729999542236328</v>
      </c>
      <c r="I12" s="209">
        <v>24.8700008392334</v>
      </c>
      <c r="J12" s="209">
        <v>25.8700008392334</v>
      </c>
      <c r="K12" s="209">
        <v>25.770000457763672</v>
      </c>
      <c r="L12" s="209">
        <v>26.729999542236328</v>
      </c>
      <c r="M12" s="209">
        <v>25.729999542236328</v>
      </c>
      <c r="N12" s="209">
        <v>24.969999313354492</v>
      </c>
      <c r="O12" s="209">
        <v>25.360000610351562</v>
      </c>
      <c r="P12" s="209">
        <v>25.93000030517578</v>
      </c>
      <c r="Q12" s="209">
        <v>24.989999771118164</v>
      </c>
      <c r="R12" s="209">
        <v>24.020000457763672</v>
      </c>
      <c r="S12" s="209">
        <v>23.110000610351562</v>
      </c>
      <c r="T12" s="209">
        <v>22.290000915527344</v>
      </c>
      <c r="U12" s="209">
        <v>22.40999984741211</v>
      </c>
      <c r="V12" s="209">
        <v>22.18000030517578</v>
      </c>
      <c r="W12" s="209">
        <v>22.43000030517578</v>
      </c>
      <c r="X12" s="209">
        <v>21.270000457763672</v>
      </c>
      <c r="Y12" s="209">
        <v>20.84000015258789</v>
      </c>
      <c r="Z12" s="224">
        <f t="shared" si="0"/>
        <v>23.080000162124634</v>
      </c>
      <c r="AA12" s="157">
        <v>27.479999542236328</v>
      </c>
      <c r="AB12" s="210" t="s">
        <v>360</v>
      </c>
      <c r="AC12" s="211">
        <v>10</v>
      </c>
      <c r="AD12" s="157">
        <v>20.040000915527344</v>
      </c>
      <c r="AE12" s="254" t="s">
        <v>198</v>
      </c>
      <c r="AF12" s="1"/>
    </row>
    <row r="13" spans="1:32" ht="11.25" customHeight="1">
      <c r="A13" s="215">
        <v>11</v>
      </c>
      <c r="B13" s="207">
        <v>21.649999618530273</v>
      </c>
      <c r="C13" s="207">
        <v>21.31999969482422</v>
      </c>
      <c r="D13" s="207">
        <v>20.770000457763672</v>
      </c>
      <c r="E13" s="207">
        <v>20.610000610351562</v>
      </c>
      <c r="F13" s="207">
        <v>20.469999313354492</v>
      </c>
      <c r="G13" s="207">
        <v>20.989999771118164</v>
      </c>
      <c r="H13" s="207">
        <v>21.979999542236328</v>
      </c>
      <c r="I13" s="207">
        <v>22.739999771118164</v>
      </c>
      <c r="J13" s="207">
        <v>24.260000228881836</v>
      </c>
      <c r="K13" s="207">
        <v>25.68000030517578</v>
      </c>
      <c r="L13" s="207">
        <v>27.709999084472656</v>
      </c>
      <c r="M13" s="207">
        <v>27.889999389648438</v>
      </c>
      <c r="N13" s="207">
        <v>27.200000762939453</v>
      </c>
      <c r="O13" s="207">
        <v>26.459999084472656</v>
      </c>
      <c r="P13" s="207">
        <v>24.350000381469727</v>
      </c>
      <c r="Q13" s="207">
        <v>22.729999542236328</v>
      </c>
      <c r="R13" s="207">
        <v>21.979999542236328</v>
      </c>
      <c r="S13" s="207">
        <v>21.65999984741211</v>
      </c>
      <c r="T13" s="207">
        <v>21.440000534057617</v>
      </c>
      <c r="U13" s="207">
        <v>21.5</v>
      </c>
      <c r="V13" s="207">
        <v>21.489999771118164</v>
      </c>
      <c r="W13" s="207">
        <v>21.700000762939453</v>
      </c>
      <c r="X13" s="207">
        <v>21.59000015258789</v>
      </c>
      <c r="Y13" s="207">
        <v>20.969999313354492</v>
      </c>
      <c r="Z13" s="214">
        <f t="shared" si="0"/>
        <v>22.880833228429157</v>
      </c>
      <c r="AA13" s="151">
        <v>29.920000076293945</v>
      </c>
      <c r="AB13" s="152" t="s">
        <v>258</v>
      </c>
      <c r="AC13" s="2">
        <v>11</v>
      </c>
      <c r="AD13" s="151">
        <v>20.389999389648438</v>
      </c>
      <c r="AE13" s="253" t="s">
        <v>361</v>
      </c>
      <c r="AF13" s="1"/>
    </row>
    <row r="14" spans="1:32" ht="11.25" customHeight="1">
      <c r="A14" s="215">
        <v>12</v>
      </c>
      <c r="B14" s="207">
        <v>20.989999771118164</v>
      </c>
      <c r="C14" s="207">
        <v>21.270000457763672</v>
      </c>
      <c r="D14" s="207">
        <v>21.219999313354492</v>
      </c>
      <c r="E14" s="207">
        <v>21.469999313354492</v>
      </c>
      <c r="F14" s="207">
        <v>21.530000686645508</v>
      </c>
      <c r="G14" s="207">
        <v>21.75</v>
      </c>
      <c r="H14" s="207">
        <v>21.559999465942383</v>
      </c>
      <c r="I14" s="207">
        <v>21.600000381469727</v>
      </c>
      <c r="J14" s="207">
        <v>21.709999084472656</v>
      </c>
      <c r="K14" s="207">
        <v>22.049999237060547</v>
      </c>
      <c r="L14" s="207">
        <v>21.81999969482422</v>
      </c>
      <c r="M14" s="207">
        <v>23.389999389648438</v>
      </c>
      <c r="N14" s="207">
        <v>22.520000457763672</v>
      </c>
      <c r="O14" s="207">
        <v>23.170000076293945</v>
      </c>
      <c r="P14" s="207">
        <v>21.139999389648438</v>
      </c>
      <c r="Q14" s="207">
        <v>21.459999084472656</v>
      </c>
      <c r="R14" s="207">
        <v>21.290000915527344</v>
      </c>
      <c r="S14" s="207">
        <v>20.8799991607666</v>
      </c>
      <c r="T14" s="207">
        <v>21.15999984741211</v>
      </c>
      <c r="U14" s="207">
        <v>20.670000076293945</v>
      </c>
      <c r="V14" s="207">
        <v>19.75</v>
      </c>
      <c r="W14" s="207">
        <v>20.040000915527344</v>
      </c>
      <c r="X14" s="207">
        <v>19.8700008392334</v>
      </c>
      <c r="Y14" s="207">
        <v>20.649999618530273</v>
      </c>
      <c r="Z14" s="214">
        <f t="shared" si="0"/>
        <v>21.3733332157135</v>
      </c>
      <c r="AA14" s="151">
        <v>23.700000762939453</v>
      </c>
      <c r="AB14" s="152" t="s">
        <v>362</v>
      </c>
      <c r="AC14" s="2">
        <v>12</v>
      </c>
      <c r="AD14" s="151">
        <v>19.5</v>
      </c>
      <c r="AE14" s="253" t="s">
        <v>363</v>
      </c>
      <c r="AF14" s="1"/>
    </row>
    <row r="15" spans="1:32" ht="11.25" customHeight="1">
      <c r="A15" s="215">
        <v>13</v>
      </c>
      <c r="B15" s="207">
        <v>20.479999542236328</v>
      </c>
      <c r="C15" s="207">
        <v>20.5</v>
      </c>
      <c r="D15" s="207">
        <v>20.790000915527344</v>
      </c>
      <c r="E15" s="207">
        <v>20.549999237060547</v>
      </c>
      <c r="F15" s="207">
        <v>20.600000381469727</v>
      </c>
      <c r="G15" s="207">
        <v>21.209999084472656</v>
      </c>
      <c r="H15" s="207">
        <v>22.639999389648438</v>
      </c>
      <c r="I15" s="207">
        <v>24.760000228881836</v>
      </c>
      <c r="J15" s="207">
        <v>25.760000228881836</v>
      </c>
      <c r="K15" s="207">
        <v>26.1200008392334</v>
      </c>
      <c r="L15" s="207">
        <v>27.8700008392334</v>
      </c>
      <c r="M15" s="207">
        <v>28.110000610351562</v>
      </c>
      <c r="N15" s="207">
        <v>25.889999389648438</v>
      </c>
      <c r="O15" s="207">
        <v>24.200000762939453</v>
      </c>
      <c r="P15" s="207">
        <v>23.93000030517578</v>
      </c>
      <c r="Q15" s="207">
        <v>23.610000610351562</v>
      </c>
      <c r="R15" s="207">
        <v>24.309999465942383</v>
      </c>
      <c r="S15" s="207">
        <v>23.459999084472656</v>
      </c>
      <c r="T15" s="207">
        <v>23.6200008392334</v>
      </c>
      <c r="U15" s="207">
        <v>23.690000534057617</v>
      </c>
      <c r="V15" s="207">
        <v>23.709999084472656</v>
      </c>
      <c r="W15" s="207">
        <v>23.040000915527344</v>
      </c>
      <c r="X15" s="207">
        <v>22.40999984741211</v>
      </c>
      <c r="Y15" s="207">
        <v>22.360000610351562</v>
      </c>
      <c r="Z15" s="214">
        <f t="shared" si="0"/>
        <v>23.484166781107586</v>
      </c>
      <c r="AA15" s="151">
        <v>28.850000381469727</v>
      </c>
      <c r="AB15" s="152" t="s">
        <v>364</v>
      </c>
      <c r="AC15" s="2">
        <v>13</v>
      </c>
      <c r="AD15" s="151">
        <v>20.200000762939453</v>
      </c>
      <c r="AE15" s="253" t="s">
        <v>365</v>
      </c>
      <c r="AF15" s="1"/>
    </row>
    <row r="16" spans="1:32" ht="11.25" customHeight="1">
      <c r="A16" s="215">
        <v>14</v>
      </c>
      <c r="B16" s="207">
        <v>22.239999771118164</v>
      </c>
      <c r="C16" s="207">
        <v>22.299999237060547</v>
      </c>
      <c r="D16" s="207">
        <v>22.799999237060547</v>
      </c>
      <c r="E16" s="207">
        <v>22.56999969482422</v>
      </c>
      <c r="F16" s="207">
        <v>22.709999084472656</v>
      </c>
      <c r="G16" s="207">
        <v>23.31999969482422</v>
      </c>
      <c r="H16" s="207">
        <v>24.780000686645508</v>
      </c>
      <c r="I16" s="207">
        <v>25.600000381469727</v>
      </c>
      <c r="J16" s="207">
        <v>27.15999984741211</v>
      </c>
      <c r="K16" s="207">
        <v>27.040000915527344</v>
      </c>
      <c r="L16" s="207">
        <v>24.899999618530273</v>
      </c>
      <c r="M16" s="207">
        <v>24.690000534057617</v>
      </c>
      <c r="N16" s="207">
        <v>24.799999237060547</v>
      </c>
      <c r="O16" s="207">
        <v>25.049999237060547</v>
      </c>
      <c r="P16" s="207">
        <v>26.040000915527344</v>
      </c>
      <c r="Q16" s="207">
        <v>25.700000762939453</v>
      </c>
      <c r="R16" s="207">
        <v>24.790000915527344</v>
      </c>
      <c r="S16" s="207">
        <v>24.139999389648438</v>
      </c>
      <c r="T16" s="207">
        <v>22.520000457763672</v>
      </c>
      <c r="U16" s="207">
        <v>22.8799991607666</v>
      </c>
      <c r="V16" s="207">
        <v>23.170000076293945</v>
      </c>
      <c r="W16" s="207">
        <v>22.459999084472656</v>
      </c>
      <c r="X16" s="207">
        <v>22.639999389648438</v>
      </c>
      <c r="Y16" s="207">
        <v>22.600000381469727</v>
      </c>
      <c r="Z16" s="214">
        <f t="shared" si="0"/>
        <v>24.03749990463257</v>
      </c>
      <c r="AA16" s="151">
        <v>28.34000015258789</v>
      </c>
      <c r="AB16" s="152" t="s">
        <v>286</v>
      </c>
      <c r="AC16" s="2">
        <v>14</v>
      </c>
      <c r="AD16" s="151">
        <v>21.8799991607666</v>
      </c>
      <c r="AE16" s="253" t="s">
        <v>366</v>
      </c>
      <c r="AF16" s="1"/>
    </row>
    <row r="17" spans="1:32" ht="11.25" customHeight="1">
      <c r="A17" s="215">
        <v>15</v>
      </c>
      <c r="B17" s="207">
        <v>22.530000686645508</v>
      </c>
      <c r="C17" s="207">
        <v>22.520000457763672</v>
      </c>
      <c r="D17" s="207">
        <v>22.389999389648438</v>
      </c>
      <c r="E17" s="207">
        <v>22.229999542236328</v>
      </c>
      <c r="F17" s="207">
        <v>22.110000610351562</v>
      </c>
      <c r="G17" s="207">
        <v>22.190000534057617</v>
      </c>
      <c r="H17" s="207">
        <v>22.1200008392334</v>
      </c>
      <c r="I17" s="207">
        <v>22.079999923706055</v>
      </c>
      <c r="J17" s="207">
        <v>22.329999923706055</v>
      </c>
      <c r="K17" s="207">
        <v>22.219999313354492</v>
      </c>
      <c r="L17" s="207">
        <v>22.200000762939453</v>
      </c>
      <c r="M17" s="207">
        <v>22.65999984741211</v>
      </c>
      <c r="N17" s="207">
        <v>22.760000228881836</v>
      </c>
      <c r="O17" s="207">
        <v>23.100000381469727</v>
      </c>
      <c r="P17" s="207">
        <v>23.079999923706055</v>
      </c>
      <c r="Q17" s="207">
        <v>23.040000915527344</v>
      </c>
      <c r="R17" s="207">
        <v>22.969999313354492</v>
      </c>
      <c r="S17" s="207">
        <v>22.969999313354492</v>
      </c>
      <c r="T17" s="207">
        <v>22.889999389648438</v>
      </c>
      <c r="U17" s="207">
        <v>22.700000762939453</v>
      </c>
      <c r="V17" s="207">
        <v>22.84000015258789</v>
      </c>
      <c r="W17" s="207">
        <v>22.860000610351562</v>
      </c>
      <c r="X17" s="207">
        <v>22.920000076293945</v>
      </c>
      <c r="Y17" s="207">
        <v>22.670000076293945</v>
      </c>
      <c r="Z17" s="214">
        <f t="shared" si="0"/>
        <v>22.59916679064433</v>
      </c>
      <c r="AA17" s="151">
        <v>23.270000457763672</v>
      </c>
      <c r="AB17" s="152" t="s">
        <v>367</v>
      </c>
      <c r="AC17" s="2">
        <v>15</v>
      </c>
      <c r="AD17" s="151">
        <v>21.959999084472656</v>
      </c>
      <c r="AE17" s="253" t="s">
        <v>368</v>
      </c>
      <c r="AF17" s="1"/>
    </row>
    <row r="18" spans="1:32" ht="11.25" customHeight="1">
      <c r="A18" s="215">
        <v>16</v>
      </c>
      <c r="B18" s="207">
        <v>22.579999923706055</v>
      </c>
      <c r="C18" s="207">
        <v>22.510000228881836</v>
      </c>
      <c r="D18" s="207">
        <v>22.540000915527344</v>
      </c>
      <c r="E18" s="207">
        <v>22.600000381469727</v>
      </c>
      <c r="F18" s="207">
        <v>22.420000076293945</v>
      </c>
      <c r="G18" s="207">
        <v>22.75</v>
      </c>
      <c r="H18" s="207">
        <v>23.170000076293945</v>
      </c>
      <c r="I18" s="207">
        <v>24.139999389648438</v>
      </c>
      <c r="J18" s="207">
        <v>24.860000610351562</v>
      </c>
      <c r="K18" s="207">
        <v>25.950000762939453</v>
      </c>
      <c r="L18" s="207">
        <v>26.489999771118164</v>
      </c>
      <c r="M18" s="207">
        <v>26.420000076293945</v>
      </c>
      <c r="N18" s="207">
        <v>25.43000030517578</v>
      </c>
      <c r="O18" s="207">
        <v>24.579999923706055</v>
      </c>
      <c r="P18" s="207">
        <v>24.780000686645508</v>
      </c>
      <c r="Q18" s="207">
        <v>24.15999984741211</v>
      </c>
      <c r="R18" s="207">
        <v>24.520000457763672</v>
      </c>
      <c r="S18" s="207">
        <v>24.329999923706055</v>
      </c>
      <c r="T18" s="207">
        <v>24.18000030517578</v>
      </c>
      <c r="U18" s="207">
        <v>24.030000686645508</v>
      </c>
      <c r="V18" s="207">
        <v>24.010000228881836</v>
      </c>
      <c r="W18" s="207">
        <v>24.25</v>
      </c>
      <c r="X18" s="207">
        <v>24.020000457763672</v>
      </c>
      <c r="Y18" s="207">
        <v>23.959999084472656</v>
      </c>
      <c r="Z18" s="214">
        <f t="shared" si="0"/>
        <v>24.111666838328045</v>
      </c>
      <c r="AA18" s="151">
        <v>27.260000228881836</v>
      </c>
      <c r="AB18" s="152" t="s">
        <v>98</v>
      </c>
      <c r="AC18" s="2">
        <v>16</v>
      </c>
      <c r="AD18" s="151">
        <v>22.31999969482422</v>
      </c>
      <c r="AE18" s="253" t="s">
        <v>369</v>
      </c>
      <c r="AF18" s="1"/>
    </row>
    <row r="19" spans="1:32" ht="11.25" customHeight="1">
      <c r="A19" s="215">
        <v>17</v>
      </c>
      <c r="B19" s="207">
        <v>24.06999969482422</v>
      </c>
      <c r="C19" s="207">
        <v>24.15999984741211</v>
      </c>
      <c r="D19" s="207">
        <v>24.31999969482422</v>
      </c>
      <c r="E19" s="207">
        <v>24.260000228881836</v>
      </c>
      <c r="F19" s="207">
        <v>24.170000076293945</v>
      </c>
      <c r="G19" s="207">
        <v>24.229999542236328</v>
      </c>
      <c r="H19" s="207">
        <v>24.15999984741211</v>
      </c>
      <c r="I19" s="207">
        <v>24.440000534057617</v>
      </c>
      <c r="J19" s="207">
        <v>24.600000381469727</v>
      </c>
      <c r="K19" s="207">
        <v>24.799999237060547</v>
      </c>
      <c r="L19" s="207">
        <v>24.950000762939453</v>
      </c>
      <c r="M19" s="207">
        <v>25.170000076293945</v>
      </c>
      <c r="N19" s="207">
        <v>25.280000686645508</v>
      </c>
      <c r="O19" s="207">
        <v>25.209999084472656</v>
      </c>
      <c r="P19" s="207">
        <v>25</v>
      </c>
      <c r="Q19" s="207">
        <v>24.93000030517578</v>
      </c>
      <c r="R19" s="207">
        <v>24.950000762939453</v>
      </c>
      <c r="S19" s="207">
        <v>24.940000534057617</v>
      </c>
      <c r="T19" s="207">
        <v>24.90999984741211</v>
      </c>
      <c r="U19" s="207">
        <v>24.93000030517578</v>
      </c>
      <c r="V19" s="207">
        <v>24.81999969482422</v>
      </c>
      <c r="W19" s="207">
        <v>24.790000915527344</v>
      </c>
      <c r="X19" s="207">
        <v>24.6200008392334</v>
      </c>
      <c r="Y19" s="207">
        <v>24.649999618530273</v>
      </c>
      <c r="Z19" s="214">
        <f t="shared" si="0"/>
        <v>24.681666771570843</v>
      </c>
      <c r="AA19" s="151">
        <v>25.549999237060547</v>
      </c>
      <c r="AB19" s="152" t="s">
        <v>341</v>
      </c>
      <c r="AC19" s="2">
        <v>17</v>
      </c>
      <c r="AD19" s="151">
        <v>23.799999237060547</v>
      </c>
      <c r="AE19" s="253" t="s">
        <v>370</v>
      </c>
      <c r="AF19" s="1"/>
    </row>
    <row r="20" spans="1:32" ht="11.25" customHeight="1">
      <c r="A20" s="215">
        <v>18</v>
      </c>
      <c r="B20" s="207">
        <v>24.190000534057617</v>
      </c>
      <c r="C20" s="207">
        <v>24.440000534057617</v>
      </c>
      <c r="D20" s="207">
        <v>24.59000015258789</v>
      </c>
      <c r="E20" s="207">
        <v>24.290000915527344</v>
      </c>
      <c r="F20" s="207">
        <v>24.329999923706055</v>
      </c>
      <c r="G20" s="207">
        <v>24.09000015258789</v>
      </c>
      <c r="H20" s="207">
        <v>25.34000015258789</v>
      </c>
      <c r="I20" s="207">
        <v>26.399999618530273</v>
      </c>
      <c r="J20" s="207">
        <v>27.239999771118164</v>
      </c>
      <c r="K20" s="207">
        <v>29.040000915527344</v>
      </c>
      <c r="L20" s="207">
        <v>29.6200008392334</v>
      </c>
      <c r="M20" s="207">
        <v>30.809999465942383</v>
      </c>
      <c r="N20" s="207">
        <v>29.260000228881836</v>
      </c>
      <c r="O20" s="207">
        <v>28.920000076293945</v>
      </c>
      <c r="P20" s="207">
        <v>29.5</v>
      </c>
      <c r="Q20" s="207">
        <v>27.899999618530273</v>
      </c>
      <c r="R20" s="207">
        <v>27.079999923706055</v>
      </c>
      <c r="S20" s="207">
        <v>25.829999923706055</v>
      </c>
      <c r="T20" s="207">
        <v>25.399999618530273</v>
      </c>
      <c r="U20" s="207">
        <v>25.110000610351562</v>
      </c>
      <c r="V20" s="207">
        <v>25.3799991607666</v>
      </c>
      <c r="W20" s="207">
        <v>25.110000610351562</v>
      </c>
      <c r="X20" s="207">
        <v>24.739999771118164</v>
      </c>
      <c r="Y20" s="207">
        <v>24.59000015258789</v>
      </c>
      <c r="Z20" s="214">
        <f t="shared" si="0"/>
        <v>26.383333444595337</v>
      </c>
      <c r="AA20" s="151">
        <v>30.829999923706055</v>
      </c>
      <c r="AB20" s="152" t="s">
        <v>295</v>
      </c>
      <c r="AC20" s="2">
        <v>18</v>
      </c>
      <c r="AD20" s="151">
        <v>23.809999465942383</v>
      </c>
      <c r="AE20" s="253" t="s">
        <v>371</v>
      </c>
      <c r="AF20" s="1"/>
    </row>
    <row r="21" spans="1:32" ht="11.25" customHeight="1">
      <c r="A21" s="215">
        <v>19</v>
      </c>
      <c r="B21" s="207">
        <v>24.93000030517578</v>
      </c>
      <c r="C21" s="207">
        <v>24.690000534057617</v>
      </c>
      <c r="D21" s="207">
        <v>24.6299991607666</v>
      </c>
      <c r="E21" s="207">
        <v>24.209999084472656</v>
      </c>
      <c r="F21" s="207">
        <v>24.100000381469727</v>
      </c>
      <c r="G21" s="207">
        <v>24.290000915527344</v>
      </c>
      <c r="H21" s="207">
        <v>25.6299991607666</v>
      </c>
      <c r="I21" s="207">
        <v>26.81999969482422</v>
      </c>
      <c r="J21" s="207">
        <v>28.469999313354492</v>
      </c>
      <c r="K21" s="207">
        <v>28.09000015258789</v>
      </c>
      <c r="L21" s="207">
        <v>27.8700008392334</v>
      </c>
      <c r="M21" s="207">
        <v>27.030000686645508</v>
      </c>
      <c r="N21" s="207">
        <v>26.25</v>
      </c>
      <c r="O21" s="207">
        <v>26.31999969482422</v>
      </c>
      <c r="P21" s="207">
        <v>26.290000915527344</v>
      </c>
      <c r="Q21" s="207">
        <v>25.889999389648438</v>
      </c>
      <c r="R21" s="207">
        <v>25.459999084472656</v>
      </c>
      <c r="S21" s="207">
        <v>25.020000457763672</v>
      </c>
      <c r="T21" s="207">
        <v>24.690000534057617</v>
      </c>
      <c r="U21" s="207">
        <v>24.549999237060547</v>
      </c>
      <c r="V21" s="207">
        <v>24.469999313354492</v>
      </c>
      <c r="W21" s="207">
        <v>24.239999771118164</v>
      </c>
      <c r="X21" s="207">
        <v>24.010000228881836</v>
      </c>
      <c r="Y21" s="207">
        <v>23.389999389648438</v>
      </c>
      <c r="Z21" s="214">
        <f t="shared" si="0"/>
        <v>25.472499926884968</v>
      </c>
      <c r="AA21" s="151">
        <v>29.829999923706055</v>
      </c>
      <c r="AB21" s="152" t="s">
        <v>372</v>
      </c>
      <c r="AC21" s="2">
        <v>19</v>
      </c>
      <c r="AD21" s="151">
        <v>23.350000381469727</v>
      </c>
      <c r="AE21" s="253" t="s">
        <v>155</v>
      </c>
      <c r="AF21" s="1"/>
    </row>
    <row r="22" spans="1:32" ht="11.25" customHeight="1">
      <c r="A22" s="223">
        <v>20</v>
      </c>
      <c r="B22" s="209">
        <v>22.790000915527344</v>
      </c>
      <c r="C22" s="209">
        <v>22.329999923706055</v>
      </c>
      <c r="D22" s="209">
        <v>22.239999771118164</v>
      </c>
      <c r="E22" s="209">
        <v>22.3700008392334</v>
      </c>
      <c r="F22" s="209">
        <v>21.93000030517578</v>
      </c>
      <c r="G22" s="209">
        <v>22.68000030517578</v>
      </c>
      <c r="H22" s="209">
        <v>24.399999618530273</v>
      </c>
      <c r="I22" s="209">
        <v>25.139999389648438</v>
      </c>
      <c r="J22" s="209">
        <v>26.15999984741211</v>
      </c>
      <c r="K22" s="209">
        <v>26.139999389648438</v>
      </c>
      <c r="L22" s="209">
        <v>25.389999389648438</v>
      </c>
      <c r="M22" s="209">
        <v>23.959999084472656</v>
      </c>
      <c r="N22" s="209">
        <v>24.040000915527344</v>
      </c>
      <c r="O22" s="209">
        <v>24.969999313354492</v>
      </c>
      <c r="P22" s="209">
        <v>25.40999984741211</v>
      </c>
      <c r="Q22" s="209">
        <v>25.399999618530273</v>
      </c>
      <c r="R22" s="209">
        <v>24.350000381469727</v>
      </c>
      <c r="S22" s="209">
        <v>23.920000076293945</v>
      </c>
      <c r="T22" s="209">
        <v>23.770000457763672</v>
      </c>
      <c r="U22" s="209">
        <v>23.799999237060547</v>
      </c>
      <c r="V22" s="209">
        <v>23.690000534057617</v>
      </c>
      <c r="W22" s="209">
        <v>23.520000457763672</v>
      </c>
      <c r="X22" s="209">
        <v>23.43000030517578</v>
      </c>
      <c r="Y22" s="209">
        <v>23.229999542236328</v>
      </c>
      <c r="Z22" s="224">
        <f t="shared" si="0"/>
        <v>23.960833311080933</v>
      </c>
      <c r="AA22" s="157">
        <v>26.950000762939453</v>
      </c>
      <c r="AB22" s="210" t="s">
        <v>373</v>
      </c>
      <c r="AC22" s="211">
        <v>20</v>
      </c>
      <c r="AD22" s="157">
        <v>21.860000610351562</v>
      </c>
      <c r="AE22" s="254" t="s">
        <v>374</v>
      </c>
      <c r="AF22" s="1"/>
    </row>
    <row r="23" spans="1:32" ht="11.25" customHeight="1">
      <c r="A23" s="215">
        <v>21</v>
      </c>
      <c r="B23" s="207">
        <v>22.600000381469727</v>
      </c>
      <c r="C23" s="207">
        <v>21.950000762939453</v>
      </c>
      <c r="D23" s="207">
        <v>21.739999771118164</v>
      </c>
      <c r="E23" s="207">
        <v>21.3799991607666</v>
      </c>
      <c r="F23" s="207">
        <v>21.43000030517578</v>
      </c>
      <c r="G23" s="207">
        <v>22.209999084472656</v>
      </c>
      <c r="H23" s="207">
        <v>23.770000457763672</v>
      </c>
      <c r="I23" s="207">
        <v>24.3700008392334</v>
      </c>
      <c r="J23" s="207">
        <v>24.75</v>
      </c>
      <c r="K23" s="207">
        <v>25.329999923706055</v>
      </c>
      <c r="L23" s="207">
        <v>25.25</v>
      </c>
      <c r="M23" s="207">
        <v>25.860000610351562</v>
      </c>
      <c r="N23" s="207">
        <v>26.280000686645508</v>
      </c>
      <c r="O23" s="207">
        <v>26.559999465942383</v>
      </c>
      <c r="P23" s="207">
        <v>24.959999084472656</v>
      </c>
      <c r="Q23" s="207">
        <v>24.75</v>
      </c>
      <c r="R23" s="207">
        <v>24.049999237060547</v>
      </c>
      <c r="S23" s="207">
        <v>23.59000015258789</v>
      </c>
      <c r="T23" s="207">
        <v>23.34000015258789</v>
      </c>
      <c r="U23" s="207">
        <v>23.030000686645508</v>
      </c>
      <c r="V23" s="207">
        <v>23.059999465942383</v>
      </c>
      <c r="W23" s="207">
        <v>23.040000915527344</v>
      </c>
      <c r="X23" s="207">
        <v>22.579999923706055</v>
      </c>
      <c r="Y23" s="207">
        <v>22.239999771118164</v>
      </c>
      <c r="Z23" s="214">
        <f t="shared" si="0"/>
        <v>23.671666701634724</v>
      </c>
      <c r="AA23" s="151">
        <v>27.3799991607666</v>
      </c>
      <c r="AB23" s="152" t="s">
        <v>375</v>
      </c>
      <c r="AC23" s="2">
        <v>21</v>
      </c>
      <c r="AD23" s="151">
        <v>21.25</v>
      </c>
      <c r="AE23" s="253" t="s">
        <v>203</v>
      </c>
      <c r="AF23" s="1"/>
    </row>
    <row r="24" spans="1:32" ht="11.25" customHeight="1">
      <c r="A24" s="215">
        <v>22</v>
      </c>
      <c r="B24" s="207">
        <v>21.899999618530273</v>
      </c>
      <c r="C24" s="207">
        <v>21.90999984741211</v>
      </c>
      <c r="D24" s="207">
        <v>21.700000762939453</v>
      </c>
      <c r="E24" s="207">
        <v>21.850000381469727</v>
      </c>
      <c r="F24" s="207">
        <v>21.950000762939453</v>
      </c>
      <c r="G24" s="207">
        <v>22.489999771118164</v>
      </c>
      <c r="H24" s="207">
        <v>24.18000030517578</v>
      </c>
      <c r="I24" s="207">
        <v>24.260000228881836</v>
      </c>
      <c r="J24" s="207">
        <v>24.540000915527344</v>
      </c>
      <c r="K24" s="207">
        <v>24.6299991607666</v>
      </c>
      <c r="L24" s="207">
        <v>25.559999465942383</v>
      </c>
      <c r="M24" s="207">
        <v>26.280000686645508</v>
      </c>
      <c r="N24" s="207">
        <v>27.059999465942383</v>
      </c>
      <c r="O24" s="207">
        <v>25.200000762939453</v>
      </c>
      <c r="P24" s="207">
        <v>25.18000030517578</v>
      </c>
      <c r="Q24" s="207">
        <v>24.809999465942383</v>
      </c>
      <c r="R24" s="207">
        <v>24.299999237060547</v>
      </c>
      <c r="S24" s="207">
        <v>23.299999237060547</v>
      </c>
      <c r="T24" s="207">
        <v>22.860000610351562</v>
      </c>
      <c r="U24" s="207">
        <v>22.770000457763672</v>
      </c>
      <c r="V24" s="207">
        <v>23.030000686645508</v>
      </c>
      <c r="W24" s="207">
        <v>22.700000762939453</v>
      </c>
      <c r="X24" s="207">
        <v>22.65999984741211</v>
      </c>
      <c r="Y24" s="207">
        <v>22.520000457763672</v>
      </c>
      <c r="Z24" s="214">
        <f t="shared" si="0"/>
        <v>23.651666800181072</v>
      </c>
      <c r="AA24" s="151">
        <v>27.309999465942383</v>
      </c>
      <c r="AB24" s="152" t="s">
        <v>376</v>
      </c>
      <c r="AC24" s="2">
        <v>22</v>
      </c>
      <c r="AD24" s="151">
        <v>21.559999465942383</v>
      </c>
      <c r="AE24" s="253" t="s">
        <v>377</v>
      </c>
      <c r="AF24" s="1"/>
    </row>
    <row r="25" spans="1:32" ht="11.25" customHeight="1">
      <c r="A25" s="215">
        <v>23</v>
      </c>
      <c r="B25" s="207">
        <v>22.350000381469727</v>
      </c>
      <c r="C25" s="207">
        <v>22.139999389648438</v>
      </c>
      <c r="D25" s="207">
        <v>22.329999923706055</v>
      </c>
      <c r="E25" s="207">
        <v>21.850000381469727</v>
      </c>
      <c r="F25" s="207">
        <v>21.780000686645508</v>
      </c>
      <c r="G25" s="207">
        <v>22.6200008392334</v>
      </c>
      <c r="H25" s="207">
        <v>25.1299991607666</v>
      </c>
      <c r="I25" s="207">
        <v>25.329999923706055</v>
      </c>
      <c r="J25" s="207">
        <v>26.68000030517578</v>
      </c>
      <c r="K25" s="207">
        <v>26.18000030517578</v>
      </c>
      <c r="L25" s="207">
        <v>26.489999771118164</v>
      </c>
      <c r="M25" s="207">
        <v>26.030000686645508</v>
      </c>
      <c r="N25" s="207">
        <v>25.610000610351562</v>
      </c>
      <c r="O25" s="207">
        <v>25.3700008392334</v>
      </c>
      <c r="P25" s="207">
        <v>24.8799991607666</v>
      </c>
      <c r="Q25" s="207">
        <v>24.90999984741211</v>
      </c>
      <c r="R25" s="207">
        <v>24.079999923706055</v>
      </c>
      <c r="S25" s="207">
        <v>23.579999923706055</v>
      </c>
      <c r="T25" s="207">
        <v>23.450000762939453</v>
      </c>
      <c r="U25" s="207">
        <v>23.270000457763672</v>
      </c>
      <c r="V25" s="207">
        <v>23.1299991607666</v>
      </c>
      <c r="W25" s="207">
        <v>22.959999084472656</v>
      </c>
      <c r="X25" s="207">
        <v>22.940000534057617</v>
      </c>
      <c r="Y25" s="207">
        <v>22.959999084472656</v>
      </c>
      <c r="Z25" s="214">
        <f t="shared" si="0"/>
        <v>24.002083381017048</v>
      </c>
      <c r="AA25" s="151">
        <v>27.709999084472656</v>
      </c>
      <c r="AB25" s="152" t="s">
        <v>273</v>
      </c>
      <c r="AC25" s="2">
        <v>23</v>
      </c>
      <c r="AD25" s="151">
        <v>21.520000457763672</v>
      </c>
      <c r="AE25" s="253" t="s">
        <v>378</v>
      </c>
      <c r="AF25" s="1"/>
    </row>
    <row r="26" spans="1:32" ht="11.25" customHeight="1">
      <c r="A26" s="215">
        <v>24</v>
      </c>
      <c r="B26" s="207">
        <v>22.799999237060547</v>
      </c>
      <c r="C26" s="207">
        <v>22.690000534057617</v>
      </c>
      <c r="D26" s="207">
        <v>22.729999542236328</v>
      </c>
      <c r="E26" s="207">
        <v>22.549999237060547</v>
      </c>
      <c r="F26" s="207">
        <v>22.649999618530273</v>
      </c>
      <c r="G26" s="207">
        <v>23.3799991607666</v>
      </c>
      <c r="H26" s="207">
        <v>24.020000457763672</v>
      </c>
      <c r="I26" s="207">
        <v>25.15999984741211</v>
      </c>
      <c r="J26" s="207">
        <v>26.06999969482422</v>
      </c>
      <c r="K26" s="207">
        <v>26.440000534057617</v>
      </c>
      <c r="L26" s="207">
        <v>27.940000534057617</v>
      </c>
      <c r="M26" s="207">
        <v>29.75</v>
      </c>
      <c r="N26" s="207">
        <v>28.989999771118164</v>
      </c>
      <c r="O26" s="207">
        <v>29.790000915527344</v>
      </c>
      <c r="P26" s="207">
        <v>27.100000381469727</v>
      </c>
      <c r="Q26" s="207">
        <v>26.09000015258789</v>
      </c>
      <c r="R26" s="207">
        <v>23.489999771118164</v>
      </c>
      <c r="S26" s="207">
        <v>23.389999389648438</v>
      </c>
      <c r="T26" s="207">
        <v>23.280000686645508</v>
      </c>
      <c r="U26" s="207">
        <v>22.829999923706055</v>
      </c>
      <c r="V26" s="207">
        <v>22.360000610351562</v>
      </c>
      <c r="W26" s="207">
        <v>22.139999389648438</v>
      </c>
      <c r="X26" s="207">
        <v>21.75</v>
      </c>
      <c r="Y26" s="207">
        <v>20.989999771118164</v>
      </c>
      <c r="Z26" s="214">
        <f t="shared" si="0"/>
        <v>24.515833298365276</v>
      </c>
      <c r="AA26" s="151">
        <v>31.540000915527344</v>
      </c>
      <c r="AB26" s="152" t="s">
        <v>151</v>
      </c>
      <c r="AC26" s="2">
        <v>24</v>
      </c>
      <c r="AD26" s="151">
        <v>20.940000534057617</v>
      </c>
      <c r="AE26" s="253" t="s">
        <v>23</v>
      </c>
      <c r="AF26" s="1"/>
    </row>
    <row r="27" spans="1:32" ht="11.25" customHeight="1">
      <c r="A27" s="215">
        <v>25</v>
      </c>
      <c r="B27" s="207">
        <v>20.739999771118164</v>
      </c>
      <c r="C27" s="207">
        <v>20.399999618530273</v>
      </c>
      <c r="D27" s="207">
        <v>20.530000686645508</v>
      </c>
      <c r="E27" s="207">
        <v>20.81999969482422</v>
      </c>
      <c r="F27" s="207">
        <v>20.690000534057617</v>
      </c>
      <c r="G27" s="207">
        <v>21.479999542236328</v>
      </c>
      <c r="H27" s="207">
        <v>20.420000076293945</v>
      </c>
      <c r="I27" s="207">
        <v>22.329999923706055</v>
      </c>
      <c r="J27" s="207">
        <v>23.989999771118164</v>
      </c>
      <c r="K27" s="207">
        <v>25.950000762939453</v>
      </c>
      <c r="L27" s="207">
        <v>27.149999618530273</v>
      </c>
      <c r="M27" s="207">
        <v>26.920000076293945</v>
      </c>
      <c r="N27" s="207">
        <v>26.959999084472656</v>
      </c>
      <c r="O27" s="207">
        <v>27.020000457763672</v>
      </c>
      <c r="P27" s="207">
        <v>25.540000915527344</v>
      </c>
      <c r="Q27" s="207">
        <v>23.459999084472656</v>
      </c>
      <c r="R27" s="207">
        <v>22.40999984741211</v>
      </c>
      <c r="S27" s="207">
        <v>21.40999984741211</v>
      </c>
      <c r="T27" s="207">
        <v>20.389999389648438</v>
      </c>
      <c r="U27" s="207">
        <v>20.670000076293945</v>
      </c>
      <c r="V27" s="207">
        <v>20.299999237060547</v>
      </c>
      <c r="W27" s="207">
        <v>20.729999542236328</v>
      </c>
      <c r="X27" s="207">
        <v>20.889999389648438</v>
      </c>
      <c r="Y27" s="207">
        <v>21.149999618530273</v>
      </c>
      <c r="Z27" s="214">
        <f t="shared" si="0"/>
        <v>22.59791652361552</v>
      </c>
      <c r="AA27" s="151">
        <v>28.360000610351562</v>
      </c>
      <c r="AB27" s="152" t="s">
        <v>258</v>
      </c>
      <c r="AC27" s="2">
        <v>25</v>
      </c>
      <c r="AD27" s="151">
        <v>20.239999771118164</v>
      </c>
      <c r="AE27" s="253" t="s">
        <v>379</v>
      </c>
      <c r="AF27" s="1"/>
    </row>
    <row r="28" spans="1:32" ht="11.25" customHeight="1">
      <c r="A28" s="215">
        <v>26</v>
      </c>
      <c r="B28" s="207">
        <v>21.18000030517578</v>
      </c>
      <c r="C28" s="207">
        <v>21.6299991607666</v>
      </c>
      <c r="D28" s="207">
        <v>21.440000534057617</v>
      </c>
      <c r="E28" s="207">
        <v>21.450000762939453</v>
      </c>
      <c r="F28" s="207">
        <v>21.5</v>
      </c>
      <c r="G28" s="207">
        <v>21.270000457763672</v>
      </c>
      <c r="H28" s="207">
        <v>19.850000381469727</v>
      </c>
      <c r="I28" s="207">
        <v>19.739999771118164</v>
      </c>
      <c r="J28" s="207">
        <v>20.610000610351562</v>
      </c>
      <c r="K28" s="207">
        <v>21.65999984741211</v>
      </c>
      <c r="L28" s="207">
        <v>23.59000015258789</v>
      </c>
      <c r="M28" s="207">
        <v>23.440000534057617</v>
      </c>
      <c r="N28" s="207">
        <v>24.149999618530273</v>
      </c>
      <c r="O28" s="207">
        <v>22.690000534057617</v>
      </c>
      <c r="P28" s="207">
        <v>22.799999237060547</v>
      </c>
      <c r="Q28" s="207">
        <v>22.649999618530273</v>
      </c>
      <c r="R28" s="207">
        <v>22.260000228881836</v>
      </c>
      <c r="S28" s="207">
        <v>21.549999237060547</v>
      </c>
      <c r="T28" s="207">
        <v>21.290000915527344</v>
      </c>
      <c r="U28" s="207">
        <v>20.8799991607666</v>
      </c>
      <c r="V28" s="207">
        <v>19.93000030517578</v>
      </c>
      <c r="W28" s="207">
        <v>19.889999389648438</v>
      </c>
      <c r="X28" s="207">
        <v>20.170000076293945</v>
      </c>
      <c r="Y28" s="207">
        <v>19.020000457763672</v>
      </c>
      <c r="Z28" s="214">
        <f t="shared" si="0"/>
        <v>21.443333387374878</v>
      </c>
      <c r="AA28" s="151">
        <v>25.290000915527344</v>
      </c>
      <c r="AB28" s="152" t="s">
        <v>49</v>
      </c>
      <c r="AC28" s="2">
        <v>26</v>
      </c>
      <c r="AD28" s="151">
        <v>18.969999313354492</v>
      </c>
      <c r="AE28" s="253" t="s">
        <v>38</v>
      </c>
      <c r="AF28" s="1"/>
    </row>
    <row r="29" spans="1:32" ht="11.25" customHeight="1">
      <c r="A29" s="215">
        <v>27</v>
      </c>
      <c r="B29" s="207">
        <v>19.309999465942383</v>
      </c>
      <c r="C29" s="207">
        <v>19.25</v>
      </c>
      <c r="D29" s="207">
        <v>19.260000228881836</v>
      </c>
      <c r="E29" s="207">
        <v>19.15999984741211</v>
      </c>
      <c r="F29" s="207">
        <v>19.149999618530273</v>
      </c>
      <c r="G29" s="207">
        <v>19.729999542236328</v>
      </c>
      <c r="H29" s="207">
        <v>20.3700008392334</v>
      </c>
      <c r="I29" s="207">
        <v>21.219999313354492</v>
      </c>
      <c r="J29" s="207">
        <v>21.200000762939453</v>
      </c>
      <c r="K29" s="207">
        <v>21.940000534057617</v>
      </c>
      <c r="L29" s="207">
        <v>22.8799991607666</v>
      </c>
      <c r="M29" s="207">
        <v>23.209999084472656</v>
      </c>
      <c r="N29" s="207">
        <v>23.360000610351562</v>
      </c>
      <c r="O29" s="207">
        <v>22.989999771118164</v>
      </c>
      <c r="P29" s="207">
        <v>22.889999389648438</v>
      </c>
      <c r="Q29" s="207">
        <v>22.3799991607666</v>
      </c>
      <c r="R29" s="207">
        <v>21.610000610351562</v>
      </c>
      <c r="S29" s="207">
        <v>20.770000457763672</v>
      </c>
      <c r="T29" s="207">
        <v>19.969999313354492</v>
      </c>
      <c r="U29" s="207">
        <v>19.40999984741211</v>
      </c>
      <c r="V29" s="207">
        <v>19.399999618530273</v>
      </c>
      <c r="W29" s="207">
        <v>19.350000381469727</v>
      </c>
      <c r="X29" s="207">
        <v>19.40999984741211</v>
      </c>
      <c r="Y29" s="207">
        <v>19.440000534057617</v>
      </c>
      <c r="Z29" s="214">
        <f t="shared" si="0"/>
        <v>20.735833247502644</v>
      </c>
      <c r="AA29" s="151">
        <v>23.809999465942383</v>
      </c>
      <c r="AB29" s="152" t="s">
        <v>49</v>
      </c>
      <c r="AC29" s="2">
        <v>27</v>
      </c>
      <c r="AD29" s="151">
        <v>18.81999969482422</v>
      </c>
      <c r="AE29" s="253" t="s">
        <v>203</v>
      </c>
      <c r="AF29" s="1"/>
    </row>
    <row r="30" spans="1:32" ht="11.25" customHeight="1">
      <c r="A30" s="215">
        <v>28</v>
      </c>
      <c r="B30" s="207">
        <v>19.40999984741211</v>
      </c>
      <c r="C30" s="207">
        <v>19.420000076293945</v>
      </c>
      <c r="D30" s="207">
        <v>19.270000457763672</v>
      </c>
      <c r="E30" s="207">
        <v>19.360000610351562</v>
      </c>
      <c r="F30" s="207">
        <v>19.18000030517578</v>
      </c>
      <c r="G30" s="207">
        <v>19.459999084472656</v>
      </c>
      <c r="H30" s="207">
        <v>20.520000457763672</v>
      </c>
      <c r="I30" s="207">
        <v>21.420000076293945</v>
      </c>
      <c r="J30" s="207">
        <v>21.489999771118164</v>
      </c>
      <c r="K30" s="207">
        <v>21.6200008392334</v>
      </c>
      <c r="L30" s="207">
        <v>21.56999969482422</v>
      </c>
      <c r="M30" s="207">
        <v>21.90999984741211</v>
      </c>
      <c r="N30" s="207">
        <v>22.190000534057617</v>
      </c>
      <c r="O30" s="207">
        <v>22.719999313354492</v>
      </c>
      <c r="P30" s="207">
        <v>22.84000015258789</v>
      </c>
      <c r="Q30" s="207">
        <v>22.059999465942383</v>
      </c>
      <c r="R30" s="207">
        <v>21.709999084472656</v>
      </c>
      <c r="S30" s="207">
        <v>21.010000228881836</v>
      </c>
      <c r="T30" s="207">
        <v>20.280000686645508</v>
      </c>
      <c r="U30" s="207">
        <v>20.200000762939453</v>
      </c>
      <c r="V30" s="207">
        <v>19.350000381469727</v>
      </c>
      <c r="W30" s="207">
        <v>19.639999389648438</v>
      </c>
      <c r="X30" s="207">
        <v>20.049999237060547</v>
      </c>
      <c r="Y30" s="207">
        <v>20.280000686645508</v>
      </c>
      <c r="Z30" s="214">
        <f t="shared" si="0"/>
        <v>20.706666707992554</v>
      </c>
      <c r="AA30" s="151">
        <v>23.260000228881836</v>
      </c>
      <c r="AB30" s="152" t="s">
        <v>132</v>
      </c>
      <c r="AC30" s="2">
        <v>28</v>
      </c>
      <c r="AD30" s="151">
        <v>19.06999969482422</v>
      </c>
      <c r="AE30" s="253" t="s">
        <v>380</v>
      </c>
      <c r="AF30" s="1"/>
    </row>
    <row r="31" spans="1:32" ht="11.25" customHeight="1">
      <c r="A31" s="215">
        <v>29</v>
      </c>
      <c r="B31" s="207">
        <v>20.489999771118164</v>
      </c>
      <c r="C31" s="207">
        <v>21.1200008392334</v>
      </c>
      <c r="D31" s="207">
        <v>20.770000457763672</v>
      </c>
      <c r="E31" s="207">
        <v>20.510000228881836</v>
      </c>
      <c r="F31" s="207">
        <v>20.6299991607666</v>
      </c>
      <c r="G31" s="207">
        <v>21.200000762939453</v>
      </c>
      <c r="H31" s="207">
        <v>22.31999969482422</v>
      </c>
      <c r="I31" s="207">
        <v>23.43000030517578</v>
      </c>
      <c r="J31" s="207">
        <v>25.59000015258789</v>
      </c>
      <c r="K31" s="207">
        <v>27.3799991607666</v>
      </c>
      <c r="L31" s="207">
        <v>27.950000762939453</v>
      </c>
      <c r="M31" s="207">
        <v>29.520000457763672</v>
      </c>
      <c r="N31" s="207">
        <v>28.829999923706055</v>
      </c>
      <c r="O31" s="207">
        <v>28.309999465942383</v>
      </c>
      <c r="P31" s="207">
        <v>28.149999618530273</v>
      </c>
      <c r="Q31" s="207">
        <v>26.329999923706055</v>
      </c>
      <c r="R31" s="207">
        <v>25.1200008392334</v>
      </c>
      <c r="S31" s="207">
        <v>24.1299991607666</v>
      </c>
      <c r="T31" s="207">
        <v>23.110000610351562</v>
      </c>
      <c r="U31" s="207">
        <v>23.149999618530273</v>
      </c>
      <c r="V31" s="207">
        <v>22.979999542236328</v>
      </c>
      <c r="W31" s="207">
        <v>22.799999237060547</v>
      </c>
      <c r="X31" s="207">
        <v>22.68000030517578</v>
      </c>
      <c r="Y31" s="207">
        <v>21.219999313354492</v>
      </c>
      <c r="Z31" s="214">
        <f t="shared" si="0"/>
        <v>24.07166663805644</v>
      </c>
      <c r="AA31" s="151">
        <v>30.049999237060547</v>
      </c>
      <c r="AB31" s="152" t="s">
        <v>55</v>
      </c>
      <c r="AC31" s="2">
        <v>29</v>
      </c>
      <c r="AD31" s="151">
        <v>20.239999771118164</v>
      </c>
      <c r="AE31" s="253" t="s">
        <v>17</v>
      </c>
      <c r="AF31" s="1"/>
    </row>
    <row r="32" spans="1:32" ht="11.25" customHeight="1">
      <c r="A32" s="215">
        <v>30</v>
      </c>
      <c r="B32" s="207">
        <v>20.739999771118164</v>
      </c>
      <c r="C32" s="207">
        <v>21.43000030517578</v>
      </c>
      <c r="D32" s="207">
        <v>21.65999984741211</v>
      </c>
      <c r="E32" s="207">
        <v>21.760000228881836</v>
      </c>
      <c r="F32" s="207">
        <v>21.899999618530273</v>
      </c>
      <c r="G32" s="207">
        <v>21.729999542236328</v>
      </c>
      <c r="H32" s="207">
        <v>21.770000457763672</v>
      </c>
      <c r="I32" s="207">
        <v>23.200000762939453</v>
      </c>
      <c r="J32" s="207">
        <v>23.420000076293945</v>
      </c>
      <c r="K32" s="207">
        <v>24.600000381469727</v>
      </c>
      <c r="L32" s="207">
        <v>23.43000030517578</v>
      </c>
      <c r="M32" s="207">
        <v>22.06999969482422</v>
      </c>
      <c r="N32" s="207">
        <v>20.950000762939453</v>
      </c>
      <c r="O32" s="207">
        <v>21.399999618530273</v>
      </c>
      <c r="P32" s="207">
        <v>23.540000915527344</v>
      </c>
      <c r="Q32" s="207">
        <v>22.020000457763672</v>
      </c>
      <c r="R32" s="207">
        <v>21.59000015258789</v>
      </c>
      <c r="S32" s="207">
        <v>20.739999771118164</v>
      </c>
      <c r="T32" s="207">
        <v>19.309999465942383</v>
      </c>
      <c r="U32" s="207">
        <v>18.649999618530273</v>
      </c>
      <c r="V32" s="207">
        <v>18.579999923706055</v>
      </c>
      <c r="W32" s="207">
        <v>18.459999084472656</v>
      </c>
      <c r="X32" s="207">
        <v>18.09000015258789</v>
      </c>
      <c r="Y32" s="207">
        <v>18.139999389648438</v>
      </c>
      <c r="Z32" s="214">
        <f t="shared" si="0"/>
        <v>21.215833346048992</v>
      </c>
      <c r="AA32" s="151">
        <v>24.899999618530273</v>
      </c>
      <c r="AB32" s="152" t="s">
        <v>290</v>
      </c>
      <c r="AC32" s="2">
        <v>30</v>
      </c>
      <c r="AD32" s="151">
        <v>17.540000915527344</v>
      </c>
      <c r="AE32" s="253" t="s">
        <v>381</v>
      </c>
      <c r="AF32" s="1"/>
    </row>
    <row r="33" spans="1:32" ht="11.25" customHeight="1">
      <c r="A33" s="215">
        <v>31</v>
      </c>
      <c r="B33" s="207">
        <v>18.229999542236328</v>
      </c>
      <c r="C33" s="207">
        <v>18.020000457763672</v>
      </c>
      <c r="D33" s="207">
        <v>18.690000534057617</v>
      </c>
      <c r="E33" s="207">
        <v>18.329999923706055</v>
      </c>
      <c r="F33" s="207">
        <v>17.520000457763672</v>
      </c>
      <c r="G33" s="207">
        <v>18</v>
      </c>
      <c r="H33" s="207">
        <v>19.450000762939453</v>
      </c>
      <c r="I33" s="207">
        <v>22.68000030517578</v>
      </c>
      <c r="J33" s="207">
        <v>26.09000015258789</v>
      </c>
      <c r="K33" s="207">
        <v>27.760000228881836</v>
      </c>
      <c r="L33" s="207">
        <v>26.440000534057617</v>
      </c>
      <c r="M33" s="207">
        <v>25.440000534057617</v>
      </c>
      <c r="N33" s="207">
        <v>25.420000076293945</v>
      </c>
      <c r="O33" s="207">
        <v>25.1299991607666</v>
      </c>
      <c r="P33" s="207">
        <v>24.670000076293945</v>
      </c>
      <c r="Q33" s="207">
        <v>23.549999237060547</v>
      </c>
      <c r="R33" s="207">
        <v>22.1299991607666</v>
      </c>
      <c r="S33" s="207">
        <v>21.440000534057617</v>
      </c>
      <c r="T33" s="207">
        <v>20.010000228881836</v>
      </c>
      <c r="U33" s="207">
        <v>19.780000686645508</v>
      </c>
      <c r="V33" s="207">
        <v>19.809999465942383</v>
      </c>
      <c r="W33" s="207">
        <v>19.329999923706055</v>
      </c>
      <c r="X33" s="207">
        <v>18.829999923706055</v>
      </c>
      <c r="Y33" s="207">
        <v>18.950000762939453</v>
      </c>
      <c r="Z33" s="214">
        <f t="shared" si="0"/>
        <v>21.487500111262005</v>
      </c>
      <c r="AA33" s="151">
        <v>28</v>
      </c>
      <c r="AB33" s="152" t="s">
        <v>373</v>
      </c>
      <c r="AC33" s="2">
        <v>31</v>
      </c>
      <c r="AD33" s="151">
        <v>17.31999969482422</v>
      </c>
      <c r="AE33" s="253" t="s">
        <v>382</v>
      </c>
      <c r="AF33" s="1"/>
    </row>
    <row r="34" spans="1:32" ht="15" customHeight="1">
      <c r="A34" s="216" t="s">
        <v>68</v>
      </c>
      <c r="B34" s="217">
        <f aca="true" t="shared" si="1" ref="B34:Q34">AVERAGE(B3:B33)</f>
        <v>21.429032264217252</v>
      </c>
      <c r="C34" s="217">
        <f t="shared" si="1"/>
        <v>21.350967776390814</v>
      </c>
      <c r="D34" s="217">
        <f t="shared" si="1"/>
        <v>21.388709806626842</v>
      </c>
      <c r="E34" s="217">
        <f t="shared" si="1"/>
        <v>21.25096776408534</v>
      </c>
      <c r="F34" s="217">
        <f t="shared" si="1"/>
        <v>21.18290332055861</v>
      </c>
      <c r="G34" s="217">
        <f t="shared" si="1"/>
        <v>21.58193548264042</v>
      </c>
      <c r="H34" s="217">
        <f t="shared" si="1"/>
        <v>22.503548406785534</v>
      </c>
      <c r="I34" s="217">
        <f t="shared" si="1"/>
        <v>23.702903316866966</v>
      </c>
      <c r="J34" s="217">
        <f t="shared" si="1"/>
        <v>24.77032261510049</v>
      </c>
      <c r="K34" s="217">
        <f t="shared" si="1"/>
        <v>25.459032366352698</v>
      </c>
      <c r="L34" s="217">
        <f t="shared" si="1"/>
        <v>25.879032258064516</v>
      </c>
      <c r="M34" s="217">
        <f t="shared" si="1"/>
        <v>26.018709613430886</v>
      </c>
      <c r="N34" s="217">
        <f t="shared" si="1"/>
        <v>25.81451625208701</v>
      </c>
      <c r="O34" s="217">
        <f t="shared" si="1"/>
        <v>25.483870967741936</v>
      </c>
      <c r="P34" s="217">
        <f t="shared" si="1"/>
        <v>25.066129130701864</v>
      </c>
      <c r="Q34" s="217">
        <f t="shared" si="1"/>
        <v>24.34903218669276</v>
      </c>
      <c r="R34" s="217">
        <f>AVERAGE(R3:R33)</f>
        <v>23.6629032011955</v>
      </c>
      <c r="S34" s="217">
        <f aca="true" t="shared" si="2" ref="S34:Y34">AVERAGE(S3:S33)</f>
        <v>23.006128987958355</v>
      </c>
      <c r="T34" s="217">
        <f t="shared" si="2"/>
        <v>22.424516308692194</v>
      </c>
      <c r="U34" s="217">
        <f t="shared" si="2"/>
        <v>22.227096865254065</v>
      </c>
      <c r="V34" s="217">
        <f t="shared" si="2"/>
        <v>22.02741918256206</v>
      </c>
      <c r="W34" s="217">
        <f t="shared" si="2"/>
        <v>21.948709672497166</v>
      </c>
      <c r="X34" s="217">
        <f t="shared" si="2"/>
        <v>21.783225828601466</v>
      </c>
      <c r="Y34" s="217">
        <f t="shared" si="2"/>
        <v>21.631935427265784</v>
      </c>
      <c r="Z34" s="217">
        <f>AVERAGE(B3:Y33)</f>
        <v>23.16431454176544</v>
      </c>
      <c r="AA34" s="218">
        <f>(AVERAGE(最高))</f>
        <v>27.5393548780872</v>
      </c>
      <c r="AB34" s="219"/>
      <c r="AC34" s="220"/>
      <c r="AD34" s="218">
        <f>(AVERAGE(最低))</f>
        <v>20.353870884064705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4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24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7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34.06999969482422</v>
      </c>
      <c r="C46" s="3">
        <v>4</v>
      </c>
      <c r="D46" s="159" t="s">
        <v>351</v>
      </c>
      <c r="E46" s="197"/>
      <c r="F46" s="156"/>
      <c r="G46" s="157">
        <f>MIN(最低)</f>
        <v>14.59000015258789</v>
      </c>
      <c r="H46" s="3">
        <v>1</v>
      </c>
      <c r="I46" s="255" t="s">
        <v>152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18.200000762939453</v>
      </c>
      <c r="C3" s="207">
        <v>17.809999465942383</v>
      </c>
      <c r="D3" s="207">
        <v>17.59000015258789</v>
      </c>
      <c r="E3" s="207">
        <v>17.489999771118164</v>
      </c>
      <c r="F3" s="207">
        <v>17.290000915527344</v>
      </c>
      <c r="G3" s="207">
        <v>18.059999465942383</v>
      </c>
      <c r="H3" s="207">
        <v>19.31999969482422</v>
      </c>
      <c r="I3" s="207">
        <v>21.079999923706055</v>
      </c>
      <c r="J3" s="207">
        <v>21.549999237060547</v>
      </c>
      <c r="K3" s="207">
        <v>22.020000457763672</v>
      </c>
      <c r="L3" s="207">
        <v>22.260000228881836</v>
      </c>
      <c r="M3" s="207">
        <v>20.959999084472656</v>
      </c>
      <c r="N3" s="207">
        <v>19.6299991607666</v>
      </c>
      <c r="O3" s="207">
        <v>19</v>
      </c>
      <c r="P3" s="207">
        <v>19.139999389648438</v>
      </c>
      <c r="Q3" s="207">
        <v>19.139999389648438</v>
      </c>
      <c r="R3" s="207">
        <v>17.260000228881836</v>
      </c>
      <c r="S3" s="207">
        <v>17.34000015258789</v>
      </c>
      <c r="T3" s="207">
        <v>17.280000686645508</v>
      </c>
      <c r="U3" s="207">
        <v>17.209999084472656</v>
      </c>
      <c r="V3" s="207">
        <v>17.09000015258789</v>
      </c>
      <c r="W3" s="207">
        <v>17.06999969482422</v>
      </c>
      <c r="X3" s="207">
        <v>16.790000915527344</v>
      </c>
      <c r="Y3" s="207">
        <v>16.969999313354492</v>
      </c>
      <c r="Z3" s="214">
        <f aca="true" t="shared" si="0" ref="Z3:Z32">AVERAGE(B3:Y3)</f>
        <v>18.647916555404663</v>
      </c>
      <c r="AA3" s="151">
        <v>22.5</v>
      </c>
      <c r="AB3" s="152" t="s">
        <v>28</v>
      </c>
      <c r="AC3" s="2">
        <v>1</v>
      </c>
      <c r="AD3" s="151">
        <v>16.68000030517578</v>
      </c>
      <c r="AE3" s="253" t="s">
        <v>383</v>
      </c>
      <c r="AF3" s="1"/>
    </row>
    <row r="4" spans="1:32" ht="11.25" customHeight="1">
      <c r="A4" s="215">
        <v>2</v>
      </c>
      <c r="B4" s="207">
        <v>17.3700008392334</v>
      </c>
      <c r="C4" s="207">
        <v>17.219999313354492</v>
      </c>
      <c r="D4" s="207">
        <v>16.8700008392334</v>
      </c>
      <c r="E4" s="207">
        <v>17</v>
      </c>
      <c r="F4" s="207">
        <v>16.479999542236328</v>
      </c>
      <c r="G4" s="207">
        <v>16.739999771118164</v>
      </c>
      <c r="H4" s="207">
        <v>17.899999618530273</v>
      </c>
      <c r="I4" s="207">
        <v>20.200000762939453</v>
      </c>
      <c r="J4" s="207">
        <v>23.40999984741211</v>
      </c>
      <c r="K4" s="207">
        <v>23.6299991607666</v>
      </c>
      <c r="L4" s="207">
        <v>24.360000610351562</v>
      </c>
      <c r="M4" s="207">
        <v>24.6200008392334</v>
      </c>
      <c r="N4" s="207">
        <v>24.290000915527344</v>
      </c>
      <c r="O4" s="207">
        <v>23.520000457763672</v>
      </c>
      <c r="P4" s="207">
        <v>23.84000015258789</v>
      </c>
      <c r="Q4" s="207">
        <v>21.100000381469727</v>
      </c>
      <c r="R4" s="207">
        <v>20.510000228881836</v>
      </c>
      <c r="S4" s="208">
        <v>19.520000457763672</v>
      </c>
      <c r="T4" s="207">
        <v>18.8700008392334</v>
      </c>
      <c r="U4" s="207">
        <v>18.360000610351562</v>
      </c>
      <c r="V4" s="207">
        <v>18.649999618530273</v>
      </c>
      <c r="W4" s="207">
        <v>18.6299991607666</v>
      </c>
      <c r="X4" s="207">
        <v>18.469999313354492</v>
      </c>
      <c r="Y4" s="207">
        <v>18.389999389648438</v>
      </c>
      <c r="Z4" s="214">
        <f t="shared" si="0"/>
        <v>19.99791677792867</v>
      </c>
      <c r="AA4" s="151">
        <v>25.260000228881836</v>
      </c>
      <c r="AB4" s="152" t="s">
        <v>384</v>
      </c>
      <c r="AC4" s="2">
        <v>2</v>
      </c>
      <c r="AD4" s="151">
        <v>16.270000457763672</v>
      </c>
      <c r="AE4" s="253" t="s">
        <v>385</v>
      </c>
      <c r="AF4" s="1"/>
    </row>
    <row r="5" spans="1:32" ht="11.25" customHeight="1">
      <c r="A5" s="215">
        <v>3</v>
      </c>
      <c r="B5" s="207">
        <v>18.100000381469727</v>
      </c>
      <c r="C5" s="207">
        <v>17.719999313354492</v>
      </c>
      <c r="D5" s="207">
        <v>17.639999389648438</v>
      </c>
      <c r="E5" s="207">
        <v>18.229999542236328</v>
      </c>
      <c r="F5" s="207">
        <v>17.989999771118164</v>
      </c>
      <c r="G5" s="207">
        <v>17.8799991607666</v>
      </c>
      <c r="H5" s="207">
        <v>19.200000762939453</v>
      </c>
      <c r="I5" s="207">
        <v>22.829999923706055</v>
      </c>
      <c r="J5" s="207">
        <v>23.979999542236328</v>
      </c>
      <c r="K5" s="207">
        <v>25.260000228881836</v>
      </c>
      <c r="L5" s="207">
        <v>25.31999969482422</v>
      </c>
      <c r="M5" s="207">
        <v>23.700000762939453</v>
      </c>
      <c r="N5" s="207">
        <v>24.1299991607666</v>
      </c>
      <c r="O5" s="207">
        <v>24.18000030517578</v>
      </c>
      <c r="P5" s="207">
        <v>23.690000534057617</v>
      </c>
      <c r="Q5" s="207">
        <v>21.940000534057617</v>
      </c>
      <c r="R5" s="207">
        <v>21.030000686645508</v>
      </c>
      <c r="S5" s="207">
        <v>19.489999771118164</v>
      </c>
      <c r="T5" s="207">
        <v>17.770000457763672</v>
      </c>
      <c r="U5" s="207">
        <v>17.920000076293945</v>
      </c>
      <c r="V5" s="207">
        <v>18.329999923706055</v>
      </c>
      <c r="W5" s="207">
        <v>17.709999084472656</v>
      </c>
      <c r="X5" s="207">
        <v>17.1200008392334</v>
      </c>
      <c r="Y5" s="207">
        <v>17.049999237060547</v>
      </c>
      <c r="Z5" s="214">
        <f t="shared" si="0"/>
        <v>20.34208329518636</v>
      </c>
      <c r="AA5" s="151">
        <v>25.639999389648438</v>
      </c>
      <c r="AB5" s="152" t="s">
        <v>386</v>
      </c>
      <c r="AC5" s="2">
        <v>3</v>
      </c>
      <c r="AD5" s="151">
        <v>16.90999984741211</v>
      </c>
      <c r="AE5" s="253" t="s">
        <v>123</v>
      </c>
      <c r="AF5" s="1"/>
    </row>
    <row r="6" spans="1:32" ht="11.25" customHeight="1">
      <c r="A6" s="215">
        <v>4</v>
      </c>
      <c r="B6" s="207">
        <v>16.280000686645508</v>
      </c>
      <c r="C6" s="207">
        <v>16.450000762939453</v>
      </c>
      <c r="D6" s="207">
        <v>16.770000457763672</v>
      </c>
      <c r="E6" s="207">
        <v>16.940000534057617</v>
      </c>
      <c r="F6" s="207">
        <v>17.709999084472656</v>
      </c>
      <c r="G6" s="207">
        <v>17.459999084472656</v>
      </c>
      <c r="H6" s="207">
        <v>19.8700008392334</v>
      </c>
      <c r="I6" s="207">
        <v>22.81999969482422</v>
      </c>
      <c r="J6" s="207">
        <v>23.06999969482422</v>
      </c>
      <c r="K6" s="207">
        <v>24.610000610351562</v>
      </c>
      <c r="L6" s="207">
        <v>25.469999313354492</v>
      </c>
      <c r="M6" s="207">
        <v>24.940000534057617</v>
      </c>
      <c r="N6" s="207">
        <v>24.530000686645508</v>
      </c>
      <c r="O6" s="207">
        <v>24.559999465942383</v>
      </c>
      <c r="P6" s="207">
        <v>23.969999313354492</v>
      </c>
      <c r="Q6" s="207">
        <v>22.610000610351562</v>
      </c>
      <c r="R6" s="207">
        <v>21.799999237060547</v>
      </c>
      <c r="S6" s="207">
        <v>21.399999618530273</v>
      </c>
      <c r="T6" s="207">
        <v>20.920000076293945</v>
      </c>
      <c r="U6" s="207">
        <v>20.59000015258789</v>
      </c>
      <c r="V6" s="207">
        <v>21.110000610351562</v>
      </c>
      <c r="W6" s="207">
        <v>20.020000457763672</v>
      </c>
      <c r="X6" s="207">
        <v>20.360000610351562</v>
      </c>
      <c r="Y6" s="207">
        <v>20.229999542236328</v>
      </c>
      <c r="Z6" s="214">
        <f t="shared" si="0"/>
        <v>21.020416736602783</v>
      </c>
      <c r="AA6" s="151">
        <v>25.860000610351562</v>
      </c>
      <c r="AB6" s="152" t="s">
        <v>104</v>
      </c>
      <c r="AC6" s="2">
        <v>4</v>
      </c>
      <c r="AD6" s="151">
        <v>16.059999465942383</v>
      </c>
      <c r="AE6" s="253" t="s">
        <v>316</v>
      </c>
      <c r="AF6" s="1"/>
    </row>
    <row r="7" spans="1:32" ht="11.25" customHeight="1">
      <c r="A7" s="215">
        <v>5</v>
      </c>
      <c r="B7" s="207">
        <v>20</v>
      </c>
      <c r="C7" s="207">
        <v>20.530000686645508</v>
      </c>
      <c r="D7" s="207">
        <v>21.18000030517578</v>
      </c>
      <c r="E7" s="207">
        <v>21.209999084472656</v>
      </c>
      <c r="F7" s="207">
        <v>20.979999542236328</v>
      </c>
      <c r="G7" s="207">
        <v>20.739999771118164</v>
      </c>
      <c r="H7" s="207">
        <v>21.889999389648438</v>
      </c>
      <c r="I7" s="207">
        <v>25.440000534057617</v>
      </c>
      <c r="J7" s="207">
        <v>27.239999771118164</v>
      </c>
      <c r="K7" s="207">
        <v>29.290000915527344</v>
      </c>
      <c r="L7" s="207">
        <v>30.020000457763672</v>
      </c>
      <c r="M7" s="207">
        <v>27.270000457763672</v>
      </c>
      <c r="N7" s="207">
        <v>27.520000457763672</v>
      </c>
      <c r="O7" s="207">
        <v>27.31999969482422</v>
      </c>
      <c r="P7" s="207">
        <v>27.34000015258789</v>
      </c>
      <c r="Q7" s="207">
        <v>24.959999084472656</v>
      </c>
      <c r="R7" s="207">
        <v>25.969999313354492</v>
      </c>
      <c r="S7" s="207">
        <v>23.579999923706055</v>
      </c>
      <c r="T7" s="207">
        <v>23.18000030517578</v>
      </c>
      <c r="U7" s="207">
        <v>21.690000534057617</v>
      </c>
      <c r="V7" s="207">
        <v>20.420000076293945</v>
      </c>
      <c r="W7" s="207">
        <v>20.309999465942383</v>
      </c>
      <c r="X7" s="207">
        <v>19.389999389648438</v>
      </c>
      <c r="Y7" s="207">
        <v>19.100000381469727</v>
      </c>
      <c r="Z7" s="214">
        <f t="shared" si="0"/>
        <v>23.607083320617676</v>
      </c>
      <c r="AA7" s="151">
        <v>30.760000228881836</v>
      </c>
      <c r="AB7" s="152" t="s">
        <v>355</v>
      </c>
      <c r="AC7" s="2">
        <v>5</v>
      </c>
      <c r="AD7" s="151">
        <v>19.010000228881836</v>
      </c>
      <c r="AE7" s="253" t="s">
        <v>217</v>
      </c>
      <c r="AF7" s="1"/>
    </row>
    <row r="8" spans="1:32" ht="11.25" customHeight="1">
      <c r="A8" s="215">
        <v>6</v>
      </c>
      <c r="B8" s="207">
        <v>19.1200008392334</v>
      </c>
      <c r="C8" s="207">
        <v>19.450000762939453</v>
      </c>
      <c r="D8" s="207">
        <v>19.440000534057617</v>
      </c>
      <c r="E8" s="207">
        <v>18.940000534057617</v>
      </c>
      <c r="F8" s="207">
        <v>19.049999237060547</v>
      </c>
      <c r="G8" s="207">
        <v>19.399999618530273</v>
      </c>
      <c r="H8" s="207">
        <v>19.43000030517578</v>
      </c>
      <c r="I8" s="207">
        <v>19.350000381469727</v>
      </c>
      <c r="J8" s="207">
        <v>19.149999618530273</v>
      </c>
      <c r="K8" s="207">
        <v>18.959999084472656</v>
      </c>
      <c r="L8" s="207">
        <v>19.670000076293945</v>
      </c>
      <c r="M8" s="207">
        <v>19.940000534057617</v>
      </c>
      <c r="N8" s="207">
        <v>19.25</v>
      </c>
      <c r="O8" s="207">
        <v>19.479999542236328</v>
      </c>
      <c r="P8" s="207">
        <v>18.75</v>
      </c>
      <c r="Q8" s="207">
        <v>18.15999984741211</v>
      </c>
      <c r="R8" s="207">
        <v>18.440000534057617</v>
      </c>
      <c r="S8" s="207">
        <v>19.239999771118164</v>
      </c>
      <c r="T8" s="207">
        <v>19.65999984741211</v>
      </c>
      <c r="U8" s="207">
        <v>20</v>
      </c>
      <c r="V8" s="207">
        <v>20.93000030517578</v>
      </c>
      <c r="W8" s="207">
        <v>22.030000686645508</v>
      </c>
      <c r="X8" s="207">
        <v>21.889999389648438</v>
      </c>
      <c r="Y8" s="207">
        <v>21.1200008392334</v>
      </c>
      <c r="Z8" s="214">
        <f t="shared" si="0"/>
        <v>19.61875009536743</v>
      </c>
      <c r="AA8" s="151">
        <v>22.270000457763672</v>
      </c>
      <c r="AB8" s="152" t="s">
        <v>387</v>
      </c>
      <c r="AC8" s="2">
        <v>6</v>
      </c>
      <c r="AD8" s="151">
        <v>18</v>
      </c>
      <c r="AE8" s="253" t="s">
        <v>388</v>
      </c>
      <c r="AF8" s="1"/>
    </row>
    <row r="9" spans="1:32" ht="11.25" customHeight="1">
      <c r="A9" s="215">
        <v>7</v>
      </c>
      <c r="B9" s="207">
        <v>21.170000076293945</v>
      </c>
      <c r="C9" s="207">
        <v>20.68000030517578</v>
      </c>
      <c r="D9" s="207">
        <v>20.3700008392334</v>
      </c>
      <c r="E9" s="207">
        <v>20.559999465942383</v>
      </c>
      <c r="F9" s="207">
        <v>19.959999084472656</v>
      </c>
      <c r="G9" s="207">
        <v>19.309999465942383</v>
      </c>
      <c r="H9" s="207">
        <v>20.010000228881836</v>
      </c>
      <c r="I9" s="207">
        <v>20.670000076293945</v>
      </c>
      <c r="J9" s="207">
        <v>21.40999984741211</v>
      </c>
      <c r="K9" s="207">
        <v>21.3700008392334</v>
      </c>
      <c r="L9" s="207">
        <v>22.09000015258789</v>
      </c>
      <c r="M9" s="207">
        <v>22.780000686645508</v>
      </c>
      <c r="N9" s="207">
        <v>23.489999771118164</v>
      </c>
      <c r="O9" s="207">
        <v>24.540000915527344</v>
      </c>
      <c r="P9" s="207">
        <v>24.209999084472656</v>
      </c>
      <c r="Q9" s="207">
        <v>23.479999542236328</v>
      </c>
      <c r="R9" s="207">
        <v>22.959999084472656</v>
      </c>
      <c r="S9" s="207">
        <v>22.170000076293945</v>
      </c>
      <c r="T9" s="207">
        <v>21.850000381469727</v>
      </c>
      <c r="U9" s="207">
        <v>21.90999984741211</v>
      </c>
      <c r="V9" s="207">
        <v>22.200000762939453</v>
      </c>
      <c r="W9" s="207">
        <v>22.100000381469727</v>
      </c>
      <c r="X9" s="207">
        <v>22.149999618530273</v>
      </c>
      <c r="Y9" s="207">
        <v>22.190000534057617</v>
      </c>
      <c r="Z9" s="214">
        <f t="shared" si="0"/>
        <v>21.817916711171467</v>
      </c>
      <c r="AA9" s="151">
        <v>25.15999984741211</v>
      </c>
      <c r="AB9" s="152" t="s">
        <v>389</v>
      </c>
      <c r="AC9" s="2">
        <v>7</v>
      </c>
      <c r="AD9" s="151">
        <v>19.170000076293945</v>
      </c>
      <c r="AE9" s="253" t="s">
        <v>390</v>
      </c>
      <c r="AF9" s="1"/>
    </row>
    <row r="10" spans="1:32" ht="11.25" customHeight="1">
      <c r="A10" s="215">
        <v>8</v>
      </c>
      <c r="B10" s="207">
        <v>22.309999465942383</v>
      </c>
      <c r="C10" s="207">
        <v>21.270000457763672</v>
      </c>
      <c r="D10" s="207">
        <v>21.020000457763672</v>
      </c>
      <c r="E10" s="207">
        <v>20.989999771118164</v>
      </c>
      <c r="F10" s="207">
        <v>20.84000015258789</v>
      </c>
      <c r="G10" s="207">
        <v>20.389999389648438</v>
      </c>
      <c r="H10" s="207">
        <v>20.270000457763672</v>
      </c>
      <c r="I10" s="207">
        <v>20.149999618530273</v>
      </c>
      <c r="J10" s="207">
        <v>20.239999771118164</v>
      </c>
      <c r="K10" s="207">
        <v>21.299999237060547</v>
      </c>
      <c r="L10" s="207">
        <v>23.200000762939453</v>
      </c>
      <c r="M10" s="207">
        <v>23.139999389648438</v>
      </c>
      <c r="N10" s="207">
        <v>23.149999618530273</v>
      </c>
      <c r="O10" s="207">
        <v>24.3700008392334</v>
      </c>
      <c r="P10" s="207">
        <v>24.239999771118164</v>
      </c>
      <c r="Q10" s="207">
        <v>23.950000762939453</v>
      </c>
      <c r="R10" s="207">
        <v>23.360000610351562</v>
      </c>
      <c r="S10" s="207">
        <v>22.31999969482422</v>
      </c>
      <c r="T10" s="207">
        <v>21.860000610351562</v>
      </c>
      <c r="U10" s="207">
        <v>21.049999237060547</v>
      </c>
      <c r="V10" s="207">
        <v>21.06999969482422</v>
      </c>
      <c r="W10" s="207">
        <v>21.139999389648438</v>
      </c>
      <c r="X10" s="207">
        <v>20.860000610351562</v>
      </c>
      <c r="Y10" s="207">
        <v>21</v>
      </c>
      <c r="Z10" s="214">
        <f t="shared" si="0"/>
        <v>21.81208332379659</v>
      </c>
      <c r="AA10" s="151">
        <v>24.56999969482422</v>
      </c>
      <c r="AB10" s="152" t="s">
        <v>391</v>
      </c>
      <c r="AC10" s="2">
        <v>8</v>
      </c>
      <c r="AD10" s="151">
        <v>19.969999313354492</v>
      </c>
      <c r="AE10" s="253" t="s">
        <v>392</v>
      </c>
      <c r="AF10" s="1"/>
    </row>
    <row r="11" spans="1:32" ht="11.25" customHeight="1">
      <c r="A11" s="215">
        <v>9</v>
      </c>
      <c r="B11" s="207">
        <v>20.719999313354492</v>
      </c>
      <c r="C11" s="207">
        <v>20.520000457763672</v>
      </c>
      <c r="D11" s="207">
        <v>20.309999465942383</v>
      </c>
      <c r="E11" s="207">
        <v>20.270000457763672</v>
      </c>
      <c r="F11" s="207">
        <v>19.959999084472656</v>
      </c>
      <c r="G11" s="207">
        <v>20.389999389648438</v>
      </c>
      <c r="H11" s="207">
        <v>21.420000076293945</v>
      </c>
      <c r="I11" s="207">
        <v>21.93000030517578</v>
      </c>
      <c r="J11" s="207">
        <v>23.309999465942383</v>
      </c>
      <c r="K11" s="207">
        <v>23.790000915527344</v>
      </c>
      <c r="L11" s="207">
        <v>23.459999084472656</v>
      </c>
      <c r="M11" s="207">
        <v>23.209999084472656</v>
      </c>
      <c r="N11" s="207">
        <v>23.15999984741211</v>
      </c>
      <c r="O11" s="207">
        <v>23.149999618530273</v>
      </c>
      <c r="P11" s="207">
        <v>22.8700008392334</v>
      </c>
      <c r="Q11" s="207">
        <v>22.959999084472656</v>
      </c>
      <c r="R11" s="207">
        <v>22.709999084472656</v>
      </c>
      <c r="S11" s="207">
        <v>22.270000457763672</v>
      </c>
      <c r="T11" s="207">
        <v>22.1200008392334</v>
      </c>
      <c r="U11" s="207">
        <v>22.09000015258789</v>
      </c>
      <c r="V11" s="207">
        <v>21.959999084472656</v>
      </c>
      <c r="W11" s="207">
        <v>22.25</v>
      </c>
      <c r="X11" s="207">
        <v>21.950000762939453</v>
      </c>
      <c r="Y11" s="207">
        <v>21.700000762939453</v>
      </c>
      <c r="Z11" s="214">
        <f t="shared" si="0"/>
        <v>22.019999901453655</v>
      </c>
      <c r="AA11" s="151">
        <v>24.489999771118164</v>
      </c>
      <c r="AB11" s="152" t="s">
        <v>326</v>
      </c>
      <c r="AC11" s="2">
        <v>9</v>
      </c>
      <c r="AD11" s="151">
        <v>19.799999237060547</v>
      </c>
      <c r="AE11" s="253" t="s">
        <v>97</v>
      </c>
      <c r="AF11" s="1"/>
    </row>
    <row r="12" spans="1:32" ht="11.25" customHeight="1">
      <c r="A12" s="223">
        <v>10</v>
      </c>
      <c r="B12" s="209">
        <v>21.790000915527344</v>
      </c>
      <c r="C12" s="209">
        <v>22.059999465942383</v>
      </c>
      <c r="D12" s="209">
        <v>22.170000076293945</v>
      </c>
      <c r="E12" s="209">
        <v>22.40999984741211</v>
      </c>
      <c r="F12" s="209">
        <v>22.31999969482422</v>
      </c>
      <c r="G12" s="209">
        <v>23.010000228881836</v>
      </c>
      <c r="H12" s="209">
        <v>23.6200008392334</v>
      </c>
      <c r="I12" s="209">
        <v>24.170000076293945</v>
      </c>
      <c r="J12" s="209">
        <v>25.239999771118164</v>
      </c>
      <c r="K12" s="209">
        <v>26.34000015258789</v>
      </c>
      <c r="L12" s="209">
        <v>26.8700008392334</v>
      </c>
      <c r="M12" s="209">
        <v>26.25</v>
      </c>
      <c r="N12" s="209">
        <v>26.31999969482422</v>
      </c>
      <c r="O12" s="209">
        <v>25.829999923706055</v>
      </c>
      <c r="P12" s="209">
        <v>25.940000534057617</v>
      </c>
      <c r="Q12" s="209">
        <v>25.600000381469727</v>
      </c>
      <c r="R12" s="209">
        <v>24.34000015258789</v>
      </c>
      <c r="S12" s="209">
        <v>23.989999771118164</v>
      </c>
      <c r="T12" s="209">
        <v>23.3799991607666</v>
      </c>
      <c r="U12" s="209">
        <v>23.399999618530273</v>
      </c>
      <c r="V12" s="209">
        <v>22.360000610351562</v>
      </c>
      <c r="W12" s="209">
        <v>21.290000915527344</v>
      </c>
      <c r="X12" s="209">
        <v>21.68000030517578</v>
      </c>
      <c r="Y12" s="209">
        <v>21.389999389648438</v>
      </c>
      <c r="Z12" s="224">
        <f t="shared" si="0"/>
        <v>23.823750098546345</v>
      </c>
      <c r="AA12" s="157">
        <v>27.770000457763672</v>
      </c>
      <c r="AB12" s="210" t="s">
        <v>353</v>
      </c>
      <c r="AC12" s="211">
        <v>10</v>
      </c>
      <c r="AD12" s="157">
        <v>21.139999389648438</v>
      </c>
      <c r="AE12" s="254" t="s">
        <v>393</v>
      </c>
      <c r="AF12" s="1"/>
    </row>
    <row r="13" spans="1:32" ht="11.25" customHeight="1">
      <c r="A13" s="215">
        <v>11</v>
      </c>
      <c r="B13" s="207">
        <v>22.959999084472656</v>
      </c>
      <c r="C13" s="207">
        <v>23.299999237060547</v>
      </c>
      <c r="D13" s="207">
        <v>22.209999084472656</v>
      </c>
      <c r="E13" s="207">
        <v>22.850000381469727</v>
      </c>
      <c r="F13" s="207">
        <v>21.520000457763672</v>
      </c>
      <c r="G13" s="207">
        <v>21.68000030517578</v>
      </c>
      <c r="H13" s="207">
        <v>21.1200008392334</v>
      </c>
      <c r="I13" s="207">
        <v>21.389999389648438</v>
      </c>
      <c r="J13" s="207">
        <v>21.75</v>
      </c>
      <c r="K13" s="207">
        <v>22.06999969482422</v>
      </c>
      <c r="L13" s="207">
        <v>21.6200008392334</v>
      </c>
      <c r="M13" s="207">
        <v>21.100000381469727</v>
      </c>
      <c r="N13" s="207">
        <v>21.100000381469727</v>
      </c>
      <c r="O13" s="207">
        <v>21.34000015258789</v>
      </c>
      <c r="P13" s="207">
        <v>21.709999084472656</v>
      </c>
      <c r="Q13" s="207">
        <v>21.030000686645508</v>
      </c>
      <c r="R13" s="207">
        <v>20.790000915527344</v>
      </c>
      <c r="S13" s="207">
        <v>20.559999465942383</v>
      </c>
      <c r="T13" s="207">
        <v>20.329999923706055</v>
      </c>
      <c r="U13" s="207">
        <v>20.299999237060547</v>
      </c>
      <c r="V13" s="207">
        <v>20.31999969482422</v>
      </c>
      <c r="W13" s="207">
        <v>20.260000228881836</v>
      </c>
      <c r="X13" s="207">
        <v>20.489999771118164</v>
      </c>
      <c r="Y13" s="207">
        <v>20.200000762939453</v>
      </c>
      <c r="Z13" s="214">
        <f t="shared" si="0"/>
        <v>21.333333333333332</v>
      </c>
      <c r="AA13" s="151">
        <v>23.6299991607666</v>
      </c>
      <c r="AB13" s="152" t="s">
        <v>237</v>
      </c>
      <c r="AC13" s="2">
        <v>11</v>
      </c>
      <c r="AD13" s="151">
        <v>20.139999389648438</v>
      </c>
      <c r="AE13" s="253" t="s">
        <v>394</v>
      </c>
      <c r="AF13" s="1"/>
    </row>
    <row r="14" spans="1:32" ht="11.25" customHeight="1">
      <c r="A14" s="215">
        <v>12</v>
      </c>
      <c r="B14" s="207">
        <v>20.350000381469727</v>
      </c>
      <c r="C14" s="207">
        <v>20.280000686645508</v>
      </c>
      <c r="D14" s="207">
        <v>20.1200008392334</v>
      </c>
      <c r="E14" s="207">
        <v>19.75</v>
      </c>
      <c r="F14" s="207">
        <v>19.450000762939453</v>
      </c>
      <c r="G14" s="207">
        <v>18.989999771118164</v>
      </c>
      <c r="H14" s="207">
        <v>18.899999618530273</v>
      </c>
      <c r="I14" s="207">
        <v>18.719999313354492</v>
      </c>
      <c r="J14" s="207">
        <v>18.8700008392334</v>
      </c>
      <c r="K14" s="207">
        <v>18.43000030517578</v>
      </c>
      <c r="L14" s="207">
        <v>18.549999237060547</v>
      </c>
      <c r="M14" s="207">
        <v>17.860000610351562</v>
      </c>
      <c r="N14" s="207">
        <v>17.959999084472656</v>
      </c>
      <c r="O14" s="207">
        <v>17.670000076293945</v>
      </c>
      <c r="P14" s="207">
        <v>18</v>
      </c>
      <c r="Q14" s="207">
        <v>17.920000076293945</v>
      </c>
      <c r="R14" s="207">
        <v>17.8799991607666</v>
      </c>
      <c r="S14" s="207">
        <v>17.950000762939453</v>
      </c>
      <c r="T14" s="207">
        <v>17.75</v>
      </c>
      <c r="U14" s="207">
        <v>17.3700008392334</v>
      </c>
      <c r="V14" s="207">
        <v>17.6299991607666</v>
      </c>
      <c r="W14" s="207">
        <v>17.399999618530273</v>
      </c>
      <c r="X14" s="207">
        <v>17.190000534057617</v>
      </c>
      <c r="Y14" s="207">
        <v>17.010000228881836</v>
      </c>
      <c r="Z14" s="214">
        <f t="shared" si="0"/>
        <v>18.416666746139526</v>
      </c>
      <c r="AA14" s="151">
        <v>20.43000030517578</v>
      </c>
      <c r="AB14" s="152" t="s">
        <v>395</v>
      </c>
      <c r="AC14" s="2">
        <v>12</v>
      </c>
      <c r="AD14" s="151">
        <v>16.790000915527344</v>
      </c>
      <c r="AE14" s="253" t="s">
        <v>396</v>
      </c>
      <c r="AF14" s="1"/>
    </row>
    <row r="15" spans="1:32" ht="11.25" customHeight="1">
      <c r="A15" s="215">
        <v>13</v>
      </c>
      <c r="B15" s="207">
        <v>17.309999465942383</v>
      </c>
      <c r="C15" s="207">
        <v>17.690000534057617</v>
      </c>
      <c r="D15" s="207">
        <v>17.1200008392334</v>
      </c>
      <c r="E15" s="207">
        <v>16.969999313354492</v>
      </c>
      <c r="F15" s="207">
        <v>17.06999969482422</v>
      </c>
      <c r="G15" s="207">
        <v>16.68000030517578</v>
      </c>
      <c r="H15" s="207">
        <v>16.780000686645508</v>
      </c>
      <c r="I15" s="207">
        <v>16.770000457763672</v>
      </c>
      <c r="J15" s="207">
        <v>16.770000457763672</v>
      </c>
      <c r="K15" s="207">
        <v>16.68000030517578</v>
      </c>
      <c r="L15" s="207">
        <v>16.829999923706055</v>
      </c>
      <c r="M15" s="207">
        <v>16.959999084472656</v>
      </c>
      <c r="N15" s="207">
        <v>17.059999465942383</v>
      </c>
      <c r="O15" s="207">
        <v>16.899999618530273</v>
      </c>
      <c r="P15" s="207">
        <v>16.969999313354492</v>
      </c>
      <c r="Q15" s="207">
        <v>16.950000762939453</v>
      </c>
      <c r="R15" s="207">
        <v>16.639999389648438</v>
      </c>
      <c r="S15" s="207">
        <v>16.459999084472656</v>
      </c>
      <c r="T15" s="207">
        <v>16.110000610351562</v>
      </c>
      <c r="U15" s="207">
        <v>16.040000915527344</v>
      </c>
      <c r="V15" s="207">
        <v>16.280000686645508</v>
      </c>
      <c r="W15" s="207">
        <v>16.15999984741211</v>
      </c>
      <c r="X15" s="207">
        <v>16.290000915527344</v>
      </c>
      <c r="Y15" s="207">
        <v>16.420000076293945</v>
      </c>
      <c r="Z15" s="214">
        <f t="shared" si="0"/>
        <v>16.746250073115032</v>
      </c>
      <c r="AA15" s="151">
        <v>17.790000915527344</v>
      </c>
      <c r="AB15" s="152" t="s">
        <v>397</v>
      </c>
      <c r="AC15" s="2">
        <v>13</v>
      </c>
      <c r="AD15" s="151">
        <v>15.869999885559082</v>
      </c>
      <c r="AE15" s="253" t="s">
        <v>398</v>
      </c>
      <c r="AF15" s="1"/>
    </row>
    <row r="16" spans="1:32" ht="11.25" customHeight="1">
      <c r="A16" s="215">
        <v>14</v>
      </c>
      <c r="B16" s="207">
        <v>16.510000228881836</v>
      </c>
      <c r="C16" s="207">
        <v>16.56999969482422</v>
      </c>
      <c r="D16" s="207">
        <v>16.510000228881836</v>
      </c>
      <c r="E16" s="207">
        <v>16.34000015258789</v>
      </c>
      <c r="F16" s="207">
        <v>16.309999465942383</v>
      </c>
      <c r="G16" s="207">
        <v>16.309999465942383</v>
      </c>
      <c r="H16" s="207">
        <v>16.170000076293945</v>
      </c>
      <c r="I16" s="207">
        <v>15.90999984741211</v>
      </c>
      <c r="J16" s="207">
        <v>16.040000915527344</v>
      </c>
      <c r="K16" s="207">
        <v>15.989999771118164</v>
      </c>
      <c r="L16" s="207">
        <v>16.799999237060547</v>
      </c>
      <c r="M16" s="207">
        <v>16.770000457763672</v>
      </c>
      <c r="N16" s="207">
        <v>17.110000610351562</v>
      </c>
      <c r="O16" s="207">
        <v>17.43000030517578</v>
      </c>
      <c r="P16" s="207">
        <v>17.969999313354492</v>
      </c>
      <c r="Q16" s="207">
        <v>17.920000076293945</v>
      </c>
      <c r="R16" s="207">
        <v>17.440000534057617</v>
      </c>
      <c r="S16" s="207">
        <v>17.18000030517578</v>
      </c>
      <c r="T16" s="207">
        <v>17.049999237060547</v>
      </c>
      <c r="U16" s="207">
        <v>16.979999542236328</v>
      </c>
      <c r="V16" s="207">
        <v>16.670000076293945</v>
      </c>
      <c r="W16" s="207">
        <v>16.68000030517578</v>
      </c>
      <c r="X16" s="207">
        <v>17.06999969482422</v>
      </c>
      <c r="Y16" s="207">
        <v>16.719999313354492</v>
      </c>
      <c r="Z16" s="214">
        <f t="shared" si="0"/>
        <v>16.768749952316284</v>
      </c>
      <c r="AA16" s="151">
        <v>18.059999465942383</v>
      </c>
      <c r="AB16" s="152" t="s">
        <v>399</v>
      </c>
      <c r="AC16" s="2">
        <v>14</v>
      </c>
      <c r="AD16" s="151">
        <v>15.630000114440918</v>
      </c>
      <c r="AE16" s="253" t="s">
        <v>400</v>
      </c>
      <c r="AF16" s="1"/>
    </row>
    <row r="17" spans="1:32" ht="11.25" customHeight="1">
      <c r="A17" s="215">
        <v>15</v>
      </c>
      <c r="B17" s="207">
        <v>16.5</v>
      </c>
      <c r="C17" s="207">
        <v>16.5</v>
      </c>
      <c r="D17" s="207">
        <v>15.800000190734863</v>
      </c>
      <c r="E17" s="207">
        <v>15.65999984741211</v>
      </c>
      <c r="F17" s="207">
        <v>16.3799991607666</v>
      </c>
      <c r="G17" s="207">
        <v>15.949999809265137</v>
      </c>
      <c r="H17" s="207">
        <v>17.579999923706055</v>
      </c>
      <c r="I17" s="207">
        <v>18.639999389648438</v>
      </c>
      <c r="J17" s="207">
        <v>19.329999923706055</v>
      </c>
      <c r="K17" s="207">
        <v>19.93000030517578</v>
      </c>
      <c r="L17" s="207">
        <v>19.399999618530273</v>
      </c>
      <c r="M17" s="207">
        <v>19.56999969482422</v>
      </c>
      <c r="N17" s="207">
        <v>20.81999969482422</v>
      </c>
      <c r="O17" s="207">
        <v>19.739999771118164</v>
      </c>
      <c r="P17" s="207">
        <v>19.40999984741211</v>
      </c>
      <c r="Q17" s="207">
        <v>18.540000915527344</v>
      </c>
      <c r="R17" s="207">
        <v>18.18000030517578</v>
      </c>
      <c r="S17" s="207">
        <v>17.469999313354492</v>
      </c>
      <c r="T17" s="207">
        <v>16.6299991607666</v>
      </c>
      <c r="U17" s="207">
        <v>16.84000015258789</v>
      </c>
      <c r="V17" s="207">
        <v>16.670000076293945</v>
      </c>
      <c r="W17" s="207">
        <v>15.210000038146973</v>
      </c>
      <c r="X17" s="207">
        <v>14.890000343322754</v>
      </c>
      <c r="Y17" s="207">
        <v>14.199999809265137</v>
      </c>
      <c r="Z17" s="214">
        <f t="shared" si="0"/>
        <v>17.493333220481873</v>
      </c>
      <c r="AA17" s="151">
        <v>21.010000228881836</v>
      </c>
      <c r="AB17" s="152" t="s">
        <v>197</v>
      </c>
      <c r="AC17" s="2">
        <v>15</v>
      </c>
      <c r="AD17" s="151">
        <v>14.079999923706055</v>
      </c>
      <c r="AE17" s="253" t="s">
        <v>155</v>
      </c>
      <c r="AF17" s="1"/>
    </row>
    <row r="18" spans="1:32" ht="11.25" customHeight="1">
      <c r="A18" s="215">
        <v>16</v>
      </c>
      <c r="B18" s="207">
        <v>14.180000305175781</v>
      </c>
      <c r="C18" s="207">
        <v>14.130000114440918</v>
      </c>
      <c r="D18" s="207">
        <v>14.1899995803833</v>
      </c>
      <c r="E18" s="207">
        <v>15.470000267028809</v>
      </c>
      <c r="F18" s="207">
        <v>13.979999542236328</v>
      </c>
      <c r="G18" s="207">
        <v>14.199999809265137</v>
      </c>
      <c r="H18" s="207">
        <v>15.760000228881836</v>
      </c>
      <c r="I18" s="207">
        <v>18.889999389648438</v>
      </c>
      <c r="J18" s="207">
        <v>20.40999984741211</v>
      </c>
      <c r="K18" s="207">
        <v>20.600000381469727</v>
      </c>
      <c r="L18" s="207">
        <v>19.799999237060547</v>
      </c>
      <c r="M18" s="207">
        <v>21.06999969482422</v>
      </c>
      <c r="N18" s="207">
        <v>21.5</v>
      </c>
      <c r="O18" s="207">
        <v>19.6299991607666</v>
      </c>
      <c r="P18" s="207">
        <v>18.790000915527344</v>
      </c>
      <c r="Q18" s="207">
        <v>18.31999969482422</v>
      </c>
      <c r="R18" s="207">
        <v>17.940000534057617</v>
      </c>
      <c r="S18" s="207">
        <v>17.59000015258789</v>
      </c>
      <c r="T18" s="207">
        <v>16.81999969482422</v>
      </c>
      <c r="U18" s="207">
        <v>17.06999969482422</v>
      </c>
      <c r="V18" s="207">
        <v>16.6200008392334</v>
      </c>
      <c r="W18" s="207">
        <v>16.670000076293945</v>
      </c>
      <c r="X18" s="207">
        <v>16.649999618530273</v>
      </c>
      <c r="Y18" s="207">
        <v>16.610000610351562</v>
      </c>
      <c r="Z18" s="214">
        <f t="shared" si="0"/>
        <v>17.37041664123535</v>
      </c>
      <c r="AA18" s="151">
        <v>22.239999771118164</v>
      </c>
      <c r="AB18" s="152" t="s">
        <v>153</v>
      </c>
      <c r="AC18" s="2">
        <v>16</v>
      </c>
      <c r="AD18" s="151">
        <v>13.65999984741211</v>
      </c>
      <c r="AE18" s="253" t="s">
        <v>401</v>
      </c>
      <c r="AF18" s="1"/>
    </row>
    <row r="19" spans="1:32" ht="11.25" customHeight="1">
      <c r="A19" s="215">
        <v>17</v>
      </c>
      <c r="B19" s="207">
        <v>16.34000015258789</v>
      </c>
      <c r="C19" s="207">
        <v>15.970000267028809</v>
      </c>
      <c r="D19" s="207">
        <v>16.260000228881836</v>
      </c>
      <c r="E19" s="207">
        <v>16.420000076293945</v>
      </c>
      <c r="F19" s="207">
        <v>16.600000381469727</v>
      </c>
      <c r="G19" s="207">
        <v>17.040000915527344</v>
      </c>
      <c r="H19" s="207">
        <v>18.030000686645508</v>
      </c>
      <c r="I19" s="207">
        <v>19.3700008392334</v>
      </c>
      <c r="J19" s="207">
        <v>20.200000762939453</v>
      </c>
      <c r="K19" s="207">
        <v>20.030000686645508</v>
      </c>
      <c r="L19" s="207">
        <v>21.059999465942383</v>
      </c>
      <c r="M19" s="207">
        <v>21.219999313354492</v>
      </c>
      <c r="N19" s="207">
        <v>20.43000030517578</v>
      </c>
      <c r="O19" s="207">
        <v>20.139999389648438</v>
      </c>
      <c r="P19" s="207">
        <v>19.6200008392334</v>
      </c>
      <c r="Q19" s="207">
        <v>19</v>
      </c>
      <c r="R19" s="207">
        <v>18.920000076293945</v>
      </c>
      <c r="S19" s="207">
        <v>18.65999984741211</v>
      </c>
      <c r="T19" s="207">
        <v>18.700000762939453</v>
      </c>
      <c r="U19" s="207">
        <v>18.15999984741211</v>
      </c>
      <c r="V19" s="207">
        <v>18.040000915527344</v>
      </c>
      <c r="W19" s="207">
        <v>18.139999389648438</v>
      </c>
      <c r="X19" s="207">
        <v>18.229999542236328</v>
      </c>
      <c r="Y19" s="207">
        <v>18.100000381469727</v>
      </c>
      <c r="Z19" s="214">
        <f t="shared" si="0"/>
        <v>18.52833354473114</v>
      </c>
      <c r="AA19" s="151">
        <v>21.530000686645508</v>
      </c>
      <c r="AB19" s="152" t="s">
        <v>273</v>
      </c>
      <c r="AC19" s="2">
        <v>17</v>
      </c>
      <c r="AD19" s="151">
        <v>15.859999656677246</v>
      </c>
      <c r="AE19" s="253" t="s">
        <v>275</v>
      </c>
      <c r="AF19" s="1"/>
    </row>
    <row r="20" spans="1:32" ht="11.25" customHeight="1">
      <c r="A20" s="215">
        <v>18</v>
      </c>
      <c r="B20" s="207">
        <v>18.399999618530273</v>
      </c>
      <c r="C20" s="207">
        <v>18.209999084472656</v>
      </c>
      <c r="D20" s="207">
        <v>18.239999771118164</v>
      </c>
      <c r="E20" s="207">
        <v>18.510000228881836</v>
      </c>
      <c r="F20" s="207">
        <v>18.760000228881836</v>
      </c>
      <c r="G20" s="207">
        <v>18.84000015258789</v>
      </c>
      <c r="H20" s="207">
        <v>19.43000030517578</v>
      </c>
      <c r="I20" s="207">
        <v>20.229999542236328</v>
      </c>
      <c r="J20" s="207">
        <v>21.15999984741211</v>
      </c>
      <c r="K20" s="207">
        <v>22.100000381469727</v>
      </c>
      <c r="L20" s="207">
        <v>22.440000534057617</v>
      </c>
      <c r="M20" s="207">
        <v>22.93000030517578</v>
      </c>
      <c r="N20" s="207">
        <v>23.950000762939453</v>
      </c>
      <c r="O20" s="207">
        <v>23.8799991607666</v>
      </c>
      <c r="P20" s="207">
        <v>23.920000076293945</v>
      </c>
      <c r="Q20" s="207">
        <v>23.3700008392334</v>
      </c>
      <c r="R20" s="207">
        <v>23.5</v>
      </c>
      <c r="S20" s="207">
        <v>23.6200008392334</v>
      </c>
      <c r="T20" s="207">
        <v>23.520000457763672</v>
      </c>
      <c r="U20" s="207">
        <v>23.260000228881836</v>
      </c>
      <c r="V20" s="207">
        <v>23.3700008392334</v>
      </c>
      <c r="W20" s="207">
        <v>23.440000534057617</v>
      </c>
      <c r="X20" s="207">
        <v>23.389999389648438</v>
      </c>
      <c r="Y20" s="207">
        <v>23.399999618530273</v>
      </c>
      <c r="Z20" s="214">
        <f t="shared" si="0"/>
        <v>21.74458344777425</v>
      </c>
      <c r="AA20" s="151">
        <v>24.229999542236328</v>
      </c>
      <c r="AB20" s="152" t="s">
        <v>402</v>
      </c>
      <c r="AC20" s="2">
        <v>18</v>
      </c>
      <c r="AD20" s="151">
        <v>17.959999084472656</v>
      </c>
      <c r="AE20" s="253" t="s">
        <v>174</v>
      </c>
      <c r="AF20" s="1"/>
    </row>
    <row r="21" spans="1:32" ht="11.25" customHeight="1">
      <c r="A21" s="215">
        <v>19</v>
      </c>
      <c r="B21" s="207">
        <v>23.229999542236328</v>
      </c>
      <c r="C21" s="207">
        <v>23.200000762939453</v>
      </c>
      <c r="D21" s="207">
        <v>23.239999771118164</v>
      </c>
      <c r="E21" s="207">
        <v>22.860000610351562</v>
      </c>
      <c r="F21" s="207">
        <v>22.719999313354492</v>
      </c>
      <c r="G21" s="207">
        <v>22.68000030517578</v>
      </c>
      <c r="H21" s="207">
        <v>23.09000015258789</v>
      </c>
      <c r="I21" s="207">
        <v>24.65999984741211</v>
      </c>
      <c r="J21" s="207">
        <v>25.059999465942383</v>
      </c>
      <c r="K21" s="207">
        <v>26.239999771118164</v>
      </c>
      <c r="L21" s="207">
        <v>26.8700008392334</v>
      </c>
      <c r="M21" s="207">
        <v>28.200000762939453</v>
      </c>
      <c r="N21" s="207">
        <v>27.239999771118164</v>
      </c>
      <c r="O21" s="207">
        <v>26.15999984741211</v>
      </c>
      <c r="P21" s="207">
        <v>25.459999084472656</v>
      </c>
      <c r="Q21" s="207">
        <v>24.030000686645508</v>
      </c>
      <c r="R21" s="207">
        <v>22.729999542236328</v>
      </c>
      <c r="S21" s="207">
        <v>21.770000457763672</v>
      </c>
      <c r="T21" s="207">
        <v>21.850000381469727</v>
      </c>
      <c r="U21" s="207">
        <v>21.59000015258789</v>
      </c>
      <c r="V21" s="207">
        <v>21.440000534057617</v>
      </c>
      <c r="W21" s="207">
        <v>21.079999923706055</v>
      </c>
      <c r="X21" s="207">
        <v>20.420000076293945</v>
      </c>
      <c r="Y21" s="207">
        <v>19.780000686645508</v>
      </c>
      <c r="Z21" s="214">
        <f t="shared" si="0"/>
        <v>23.5666667620341</v>
      </c>
      <c r="AA21" s="151">
        <v>28.520000457763672</v>
      </c>
      <c r="AB21" s="152" t="s">
        <v>315</v>
      </c>
      <c r="AC21" s="2">
        <v>19</v>
      </c>
      <c r="AD21" s="151">
        <v>19.649999618530273</v>
      </c>
      <c r="AE21" s="253" t="s">
        <v>123</v>
      </c>
      <c r="AF21" s="1"/>
    </row>
    <row r="22" spans="1:32" ht="11.25" customHeight="1">
      <c r="A22" s="223">
        <v>20</v>
      </c>
      <c r="B22" s="209">
        <v>18.829999923706055</v>
      </c>
      <c r="C22" s="209">
        <v>18.3700008392334</v>
      </c>
      <c r="D22" s="209">
        <v>18.5</v>
      </c>
      <c r="E22" s="209">
        <v>18.450000762939453</v>
      </c>
      <c r="F22" s="209">
        <v>17</v>
      </c>
      <c r="G22" s="209">
        <v>16.700000762939453</v>
      </c>
      <c r="H22" s="209">
        <v>18.209999084472656</v>
      </c>
      <c r="I22" s="209">
        <v>20.1299991607666</v>
      </c>
      <c r="J22" s="209">
        <v>24.100000381469727</v>
      </c>
      <c r="K22" s="209">
        <v>25.049999237060547</v>
      </c>
      <c r="L22" s="209">
        <v>23.860000610351562</v>
      </c>
      <c r="M22" s="209">
        <v>24.979999542236328</v>
      </c>
      <c r="N22" s="209">
        <v>25.139999389648438</v>
      </c>
      <c r="O22" s="209">
        <v>23.559999465942383</v>
      </c>
      <c r="P22" s="209">
        <v>21.6299991607666</v>
      </c>
      <c r="Q22" s="209">
        <v>20.209999084472656</v>
      </c>
      <c r="R22" s="209">
        <v>19.040000915527344</v>
      </c>
      <c r="S22" s="209">
        <v>17.610000610351562</v>
      </c>
      <c r="T22" s="209">
        <v>17.030000686645508</v>
      </c>
      <c r="U22" s="209">
        <v>16.690000534057617</v>
      </c>
      <c r="V22" s="209">
        <v>16.219999313354492</v>
      </c>
      <c r="W22" s="209">
        <v>16.09000015258789</v>
      </c>
      <c r="X22" s="209">
        <v>15.84000015258789</v>
      </c>
      <c r="Y22" s="209">
        <v>15.350000381469727</v>
      </c>
      <c r="Z22" s="224">
        <f t="shared" si="0"/>
        <v>19.524583339691162</v>
      </c>
      <c r="AA22" s="157">
        <v>26.790000915527344</v>
      </c>
      <c r="AB22" s="210" t="s">
        <v>119</v>
      </c>
      <c r="AC22" s="211">
        <v>20</v>
      </c>
      <c r="AD22" s="157">
        <v>15.289999961853027</v>
      </c>
      <c r="AE22" s="254" t="s">
        <v>403</v>
      </c>
      <c r="AF22" s="1"/>
    </row>
    <row r="23" spans="1:32" ht="11.25" customHeight="1">
      <c r="A23" s="215">
        <v>21</v>
      </c>
      <c r="B23" s="207">
        <v>15.050000190734863</v>
      </c>
      <c r="C23" s="207">
        <v>15.170000076293945</v>
      </c>
      <c r="D23" s="207">
        <v>14.899999618530273</v>
      </c>
      <c r="E23" s="207">
        <v>14.729999542236328</v>
      </c>
      <c r="F23" s="207">
        <v>14.75</v>
      </c>
      <c r="G23" s="207">
        <v>15.069999694824219</v>
      </c>
      <c r="H23" s="207">
        <v>17.25</v>
      </c>
      <c r="I23" s="207">
        <v>20.5</v>
      </c>
      <c r="J23" s="207">
        <v>21.31999969482422</v>
      </c>
      <c r="K23" s="207">
        <v>21.770000457763672</v>
      </c>
      <c r="L23" s="207">
        <v>21.75</v>
      </c>
      <c r="M23" s="207">
        <v>22.34000015258789</v>
      </c>
      <c r="N23" s="207">
        <v>21.350000381469727</v>
      </c>
      <c r="O23" s="207">
        <v>21.15999984741211</v>
      </c>
      <c r="P23" s="207">
        <v>19.6299991607666</v>
      </c>
      <c r="Q23" s="207">
        <v>19.110000610351562</v>
      </c>
      <c r="R23" s="207">
        <v>17.84000015258789</v>
      </c>
      <c r="S23" s="207">
        <v>16.520000457763672</v>
      </c>
      <c r="T23" s="207">
        <v>16.049999237060547</v>
      </c>
      <c r="U23" s="207">
        <v>15.720000267028809</v>
      </c>
      <c r="V23" s="207">
        <v>16</v>
      </c>
      <c r="W23" s="207">
        <v>16.510000228881836</v>
      </c>
      <c r="X23" s="207">
        <v>16.030000686645508</v>
      </c>
      <c r="Y23" s="207">
        <v>15.039999961853027</v>
      </c>
      <c r="Z23" s="214">
        <f t="shared" si="0"/>
        <v>17.731666684150696</v>
      </c>
      <c r="AA23" s="151">
        <v>22.520000457763672</v>
      </c>
      <c r="AB23" s="152" t="s">
        <v>20</v>
      </c>
      <c r="AC23" s="2">
        <v>21</v>
      </c>
      <c r="AD23" s="151">
        <v>14.619999885559082</v>
      </c>
      <c r="AE23" s="253" t="s">
        <v>404</v>
      </c>
      <c r="AF23" s="1"/>
    </row>
    <row r="24" spans="1:32" ht="11.25" customHeight="1">
      <c r="A24" s="215">
        <v>22</v>
      </c>
      <c r="B24" s="207">
        <v>14.9399995803833</v>
      </c>
      <c r="C24" s="207">
        <v>15.399999618530273</v>
      </c>
      <c r="D24" s="207">
        <v>16.329999923706055</v>
      </c>
      <c r="E24" s="207">
        <v>16.760000228881836</v>
      </c>
      <c r="F24" s="207">
        <v>16.350000381469727</v>
      </c>
      <c r="G24" s="207">
        <v>16.530000686645508</v>
      </c>
      <c r="H24" s="207">
        <v>17.299999237060547</v>
      </c>
      <c r="I24" s="207">
        <v>18.030000686645508</v>
      </c>
      <c r="J24" s="207">
        <v>18.420000076293945</v>
      </c>
      <c r="K24" s="207">
        <v>18.84000015258789</v>
      </c>
      <c r="L24" s="207">
        <v>18.450000762939453</v>
      </c>
      <c r="M24" s="207">
        <v>18.8799991607666</v>
      </c>
      <c r="N24" s="207">
        <v>17.989999771118164</v>
      </c>
      <c r="O24" s="207">
        <v>19.030000686645508</v>
      </c>
      <c r="P24" s="207">
        <v>18.8700008392334</v>
      </c>
      <c r="Q24" s="207">
        <v>18.25</v>
      </c>
      <c r="R24" s="207">
        <v>17.219999313354492</v>
      </c>
      <c r="S24" s="207">
        <v>15.520000457763672</v>
      </c>
      <c r="T24" s="207">
        <v>15.140000343322754</v>
      </c>
      <c r="U24" s="207">
        <v>15.220000267028809</v>
      </c>
      <c r="V24" s="207">
        <v>15.109999656677246</v>
      </c>
      <c r="W24" s="207">
        <v>15.34000015258789</v>
      </c>
      <c r="X24" s="207">
        <v>16.989999771118164</v>
      </c>
      <c r="Y24" s="207">
        <v>15.279999732971191</v>
      </c>
      <c r="Z24" s="214">
        <f t="shared" si="0"/>
        <v>16.924583395322163</v>
      </c>
      <c r="AA24" s="151">
        <v>19.90999984741211</v>
      </c>
      <c r="AB24" s="152" t="s">
        <v>405</v>
      </c>
      <c r="AC24" s="2">
        <v>22</v>
      </c>
      <c r="AD24" s="151">
        <v>14.75</v>
      </c>
      <c r="AE24" s="253" t="s">
        <v>406</v>
      </c>
      <c r="AF24" s="1"/>
    </row>
    <row r="25" spans="1:32" ht="11.25" customHeight="1">
      <c r="A25" s="215">
        <v>23</v>
      </c>
      <c r="B25" s="207">
        <v>14.84000015258789</v>
      </c>
      <c r="C25" s="207">
        <v>15.270000457763672</v>
      </c>
      <c r="D25" s="207">
        <v>16.110000610351562</v>
      </c>
      <c r="E25" s="207">
        <v>16.420000076293945</v>
      </c>
      <c r="F25" s="207">
        <v>16.040000915527344</v>
      </c>
      <c r="G25" s="207">
        <v>15.920000076293945</v>
      </c>
      <c r="H25" s="207">
        <v>16.850000381469727</v>
      </c>
      <c r="I25" s="207">
        <v>17.139999389648438</v>
      </c>
      <c r="J25" s="207">
        <v>18.190000534057617</v>
      </c>
      <c r="K25" s="207">
        <v>19.6200008392334</v>
      </c>
      <c r="L25" s="207">
        <v>18.940000534057617</v>
      </c>
      <c r="M25" s="207">
        <v>19.729999542236328</v>
      </c>
      <c r="N25" s="207">
        <v>18.56999969482422</v>
      </c>
      <c r="O25" s="207">
        <v>18.81999969482422</v>
      </c>
      <c r="P25" s="207">
        <v>17.670000076293945</v>
      </c>
      <c r="Q25" s="207">
        <v>17.280000686645508</v>
      </c>
      <c r="R25" s="207">
        <v>17.260000228881836</v>
      </c>
      <c r="S25" s="207">
        <v>16.56999969482422</v>
      </c>
      <c r="T25" s="207">
        <v>15.5600004196167</v>
      </c>
      <c r="U25" s="207">
        <v>15.649999618530273</v>
      </c>
      <c r="V25" s="207">
        <v>15.369999885559082</v>
      </c>
      <c r="W25" s="207">
        <v>15.640000343322754</v>
      </c>
      <c r="X25" s="207">
        <v>15.720000267028809</v>
      </c>
      <c r="Y25" s="207">
        <v>15.5600004196167</v>
      </c>
      <c r="Z25" s="214">
        <f t="shared" si="0"/>
        <v>16.864166855812073</v>
      </c>
      <c r="AA25" s="151">
        <v>20.209999084472656</v>
      </c>
      <c r="AB25" s="152" t="s">
        <v>407</v>
      </c>
      <c r="AC25" s="2">
        <v>23</v>
      </c>
      <c r="AD25" s="151">
        <v>14.630000114440918</v>
      </c>
      <c r="AE25" s="253" t="s">
        <v>396</v>
      </c>
      <c r="AF25" s="1"/>
    </row>
    <row r="26" spans="1:32" ht="11.25" customHeight="1">
      <c r="A26" s="215">
        <v>24</v>
      </c>
      <c r="B26" s="207">
        <v>15.109999656677246</v>
      </c>
      <c r="C26" s="207">
        <v>14.829999923706055</v>
      </c>
      <c r="D26" s="207">
        <v>15.170000076293945</v>
      </c>
      <c r="E26" s="207">
        <v>15.130000114440918</v>
      </c>
      <c r="F26" s="207">
        <v>14.609999656677246</v>
      </c>
      <c r="G26" s="207">
        <v>14.479999542236328</v>
      </c>
      <c r="H26" s="207">
        <v>16.520000457763672</v>
      </c>
      <c r="I26" s="207">
        <v>18.299999237060547</v>
      </c>
      <c r="J26" s="207">
        <v>19.360000610351562</v>
      </c>
      <c r="K26" s="207">
        <v>20.850000381469727</v>
      </c>
      <c r="L26" s="207">
        <v>21.56999969482422</v>
      </c>
      <c r="M26" s="207">
        <v>21.530000686645508</v>
      </c>
      <c r="N26" s="207">
        <v>20</v>
      </c>
      <c r="O26" s="207">
        <v>20.43000030517578</v>
      </c>
      <c r="P26" s="207">
        <v>18.989999771118164</v>
      </c>
      <c r="Q26" s="207">
        <v>18.25</v>
      </c>
      <c r="R26" s="207">
        <v>17.020000457763672</v>
      </c>
      <c r="S26" s="207">
        <v>16.389999389648438</v>
      </c>
      <c r="T26" s="207">
        <v>15.390000343322754</v>
      </c>
      <c r="U26" s="207">
        <v>14.359999656677246</v>
      </c>
      <c r="V26" s="207">
        <v>13.770000457763672</v>
      </c>
      <c r="W26" s="207">
        <v>13.65999984741211</v>
      </c>
      <c r="X26" s="207">
        <v>13.850000381469727</v>
      </c>
      <c r="Y26" s="207">
        <v>13.489999771118164</v>
      </c>
      <c r="Z26" s="214">
        <f t="shared" si="0"/>
        <v>16.794166684150696</v>
      </c>
      <c r="AA26" s="151">
        <v>22.40999984741211</v>
      </c>
      <c r="AB26" s="152" t="s">
        <v>280</v>
      </c>
      <c r="AC26" s="2">
        <v>24</v>
      </c>
      <c r="AD26" s="151">
        <v>13.460000038146973</v>
      </c>
      <c r="AE26" s="253" t="s">
        <v>408</v>
      </c>
      <c r="AF26" s="1"/>
    </row>
    <row r="27" spans="1:32" ht="11.25" customHeight="1">
      <c r="A27" s="215">
        <v>25</v>
      </c>
      <c r="B27" s="207">
        <v>13.760000228881836</v>
      </c>
      <c r="C27" s="207">
        <v>12.899999618530273</v>
      </c>
      <c r="D27" s="207">
        <v>13.34000015258789</v>
      </c>
      <c r="E27" s="207">
        <v>13.020000457763672</v>
      </c>
      <c r="F27" s="207">
        <v>12.989999771118164</v>
      </c>
      <c r="G27" s="207">
        <v>13.710000038146973</v>
      </c>
      <c r="H27" s="207">
        <v>15.579999923706055</v>
      </c>
      <c r="I27" s="207">
        <v>17.760000228881836</v>
      </c>
      <c r="J27" s="207">
        <v>18.719999313354492</v>
      </c>
      <c r="K27" s="207">
        <v>19.670000076293945</v>
      </c>
      <c r="L27" s="207">
        <v>19.770000457763672</v>
      </c>
      <c r="M27" s="207">
        <v>19.809999465942383</v>
      </c>
      <c r="N27" s="207">
        <v>18.170000076293945</v>
      </c>
      <c r="O27" s="207">
        <v>18.540000915527344</v>
      </c>
      <c r="P27" s="207">
        <v>17.790000915527344</v>
      </c>
      <c r="Q27" s="207">
        <v>17.579999923706055</v>
      </c>
      <c r="R27" s="207">
        <v>17.040000915527344</v>
      </c>
      <c r="S27" s="207">
        <v>16.68000030517578</v>
      </c>
      <c r="T27" s="207">
        <v>16.469999313354492</v>
      </c>
      <c r="U27" s="207">
        <v>16.700000762939453</v>
      </c>
      <c r="V27" s="207">
        <v>16.600000381469727</v>
      </c>
      <c r="W27" s="207">
        <v>16.459999084472656</v>
      </c>
      <c r="X27" s="207">
        <v>16.440000534057617</v>
      </c>
      <c r="Y27" s="207">
        <v>15.949999809265137</v>
      </c>
      <c r="Z27" s="214">
        <f t="shared" si="0"/>
        <v>16.477083444595337</v>
      </c>
      <c r="AA27" s="151">
        <v>20.84000015258789</v>
      </c>
      <c r="AB27" s="152" t="s">
        <v>409</v>
      </c>
      <c r="AC27" s="2">
        <v>25</v>
      </c>
      <c r="AD27" s="151">
        <v>12.800000190734863</v>
      </c>
      <c r="AE27" s="253" t="s">
        <v>321</v>
      </c>
      <c r="AF27" s="1"/>
    </row>
    <row r="28" spans="1:32" ht="11.25" customHeight="1">
      <c r="A28" s="215">
        <v>26</v>
      </c>
      <c r="B28" s="207">
        <v>16.549999237060547</v>
      </c>
      <c r="C28" s="207">
        <v>16.40999984741211</v>
      </c>
      <c r="D28" s="207">
        <v>16.5</v>
      </c>
      <c r="E28" s="207">
        <v>16.549999237060547</v>
      </c>
      <c r="F28" s="207">
        <v>16.5</v>
      </c>
      <c r="G28" s="207">
        <v>16.639999389648438</v>
      </c>
      <c r="H28" s="207">
        <v>17.139999389648438</v>
      </c>
      <c r="I28" s="207">
        <v>18.15999984741211</v>
      </c>
      <c r="J28" s="207">
        <v>19.190000534057617</v>
      </c>
      <c r="K28" s="207">
        <v>19.3799991607666</v>
      </c>
      <c r="L28" s="207">
        <v>19.760000228881836</v>
      </c>
      <c r="M28" s="207">
        <v>18.559999465942383</v>
      </c>
      <c r="N28" s="207">
        <v>17.510000228881836</v>
      </c>
      <c r="O28" s="207">
        <v>17.510000228881836</v>
      </c>
      <c r="P28" s="207">
        <v>17.6200008392334</v>
      </c>
      <c r="Q28" s="207">
        <v>16.84000015258789</v>
      </c>
      <c r="R28" s="207">
        <v>15.960000038146973</v>
      </c>
      <c r="S28" s="207">
        <v>14.720000267028809</v>
      </c>
      <c r="T28" s="207">
        <v>15.539999961853027</v>
      </c>
      <c r="U28" s="207">
        <v>16.219999313354492</v>
      </c>
      <c r="V28" s="207">
        <v>16.40999984741211</v>
      </c>
      <c r="W28" s="207">
        <v>17</v>
      </c>
      <c r="X28" s="207">
        <v>17.329999923706055</v>
      </c>
      <c r="Y28" s="207">
        <v>17.65999984741211</v>
      </c>
      <c r="Z28" s="214">
        <f t="shared" si="0"/>
        <v>17.15249987443288</v>
      </c>
      <c r="AA28" s="151">
        <v>20.420000076293945</v>
      </c>
      <c r="AB28" s="152" t="s">
        <v>410</v>
      </c>
      <c r="AC28" s="2">
        <v>26</v>
      </c>
      <c r="AD28" s="151">
        <v>14.59000015258789</v>
      </c>
      <c r="AE28" s="253" t="s">
        <v>411</v>
      </c>
      <c r="AF28" s="1"/>
    </row>
    <row r="29" spans="1:32" ht="11.25" customHeight="1">
      <c r="A29" s="215">
        <v>27</v>
      </c>
      <c r="B29" s="207">
        <v>18.309999465942383</v>
      </c>
      <c r="C29" s="207">
        <v>18.649999618530273</v>
      </c>
      <c r="D29" s="207">
        <v>19.040000915527344</v>
      </c>
      <c r="E29" s="207">
        <v>19.6299991607666</v>
      </c>
      <c r="F29" s="207">
        <v>19.920000076293945</v>
      </c>
      <c r="G29" s="207">
        <v>19.610000610351562</v>
      </c>
      <c r="H29" s="207">
        <v>18.18000030517578</v>
      </c>
      <c r="I29" s="207">
        <v>18.18000030517578</v>
      </c>
      <c r="J29" s="207">
        <v>18.6299991607666</v>
      </c>
      <c r="K29" s="207">
        <v>19.270000457763672</v>
      </c>
      <c r="L29" s="207">
        <v>19.3700008392334</v>
      </c>
      <c r="M29" s="207">
        <v>19.610000610351562</v>
      </c>
      <c r="N29" s="207">
        <v>18.950000762939453</v>
      </c>
      <c r="O29" s="207">
        <v>18.510000228881836</v>
      </c>
      <c r="P29" s="207">
        <v>18.639999389648438</v>
      </c>
      <c r="Q29" s="207">
        <v>19.149999618530273</v>
      </c>
      <c r="R29" s="207">
        <v>18.649999618530273</v>
      </c>
      <c r="S29" s="207">
        <v>18.110000610351562</v>
      </c>
      <c r="T29" s="207">
        <v>16.90999984741211</v>
      </c>
      <c r="U29" s="207">
        <v>16.6200008392334</v>
      </c>
      <c r="V29" s="207">
        <v>16.850000381469727</v>
      </c>
      <c r="W29" s="207">
        <v>16.450000762939453</v>
      </c>
      <c r="X29" s="207">
        <v>16.360000610351562</v>
      </c>
      <c r="Y29" s="207">
        <v>16.709999084472656</v>
      </c>
      <c r="Z29" s="214">
        <f t="shared" si="0"/>
        <v>18.346250136693318</v>
      </c>
      <c r="AA29" s="151">
        <v>20.110000610351562</v>
      </c>
      <c r="AB29" s="152" t="s">
        <v>18</v>
      </c>
      <c r="AC29" s="2">
        <v>27</v>
      </c>
      <c r="AD29" s="151">
        <v>16.149999618530273</v>
      </c>
      <c r="AE29" s="253" t="s">
        <v>412</v>
      </c>
      <c r="AF29" s="1"/>
    </row>
    <row r="30" spans="1:32" ht="11.25" customHeight="1">
      <c r="A30" s="215">
        <v>28</v>
      </c>
      <c r="B30" s="207">
        <v>16.989999771118164</v>
      </c>
      <c r="C30" s="207">
        <v>16.959999084472656</v>
      </c>
      <c r="D30" s="207">
        <v>16.25</v>
      </c>
      <c r="E30" s="207">
        <v>15.300000190734863</v>
      </c>
      <c r="F30" s="207">
        <v>14.880000114440918</v>
      </c>
      <c r="G30" s="207">
        <v>14.75</v>
      </c>
      <c r="H30" s="207">
        <v>15.90999984741211</v>
      </c>
      <c r="I30" s="207">
        <v>18.530000686645508</v>
      </c>
      <c r="J30" s="207">
        <v>21.149999618530273</v>
      </c>
      <c r="K30" s="207">
        <v>23.670000076293945</v>
      </c>
      <c r="L30" s="207">
        <v>23.510000228881836</v>
      </c>
      <c r="M30" s="207">
        <v>22.809999465942383</v>
      </c>
      <c r="N30" s="207">
        <v>22.6200008392334</v>
      </c>
      <c r="O30" s="207">
        <v>22.729999542236328</v>
      </c>
      <c r="P30" s="207">
        <v>20.190000534057617</v>
      </c>
      <c r="Q30" s="207">
        <v>19.850000381469727</v>
      </c>
      <c r="R30" s="207">
        <v>18.25</v>
      </c>
      <c r="S30" s="207">
        <v>17.450000762939453</v>
      </c>
      <c r="T30" s="207">
        <v>18.829999923706055</v>
      </c>
      <c r="U30" s="207">
        <v>19.1299991607666</v>
      </c>
      <c r="V30" s="207">
        <v>17.75</v>
      </c>
      <c r="W30" s="207">
        <v>17.889999389648438</v>
      </c>
      <c r="X30" s="207">
        <v>17.93000030517578</v>
      </c>
      <c r="Y30" s="207">
        <v>17.799999237060547</v>
      </c>
      <c r="Z30" s="214">
        <f t="shared" si="0"/>
        <v>18.797083298365276</v>
      </c>
      <c r="AA30" s="151">
        <v>24.979999542236328</v>
      </c>
      <c r="AB30" s="152" t="s">
        <v>413</v>
      </c>
      <c r="AC30" s="2">
        <v>28</v>
      </c>
      <c r="AD30" s="151">
        <v>14.460000038146973</v>
      </c>
      <c r="AE30" s="253" t="s">
        <v>168</v>
      </c>
      <c r="AF30" s="1"/>
    </row>
    <row r="31" spans="1:32" ht="11.25" customHeight="1">
      <c r="A31" s="215">
        <v>29</v>
      </c>
      <c r="B31" s="207">
        <v>17.65999984741211</v>
      </c>
      <c r="C31" s="207">
        <v>17.399999618530273</v>
      </c>
      <c r="D31" s="207">
        <v>18.520000457763672</v>
      </c>
      <c r="E31" s="207">
        <v>17.40999984741211</v>
      </c>
      <c r="F31" s="207">
        <v>16.889999389648438</v>
      </c>
      <c r="G31" s="207">
        <v>16.43000030517578</v>
      </c>
      <c r="H31" s="207">
        <v>16.799999237060547</v>
      </c>
      <c r="I31" s="207">
        <v>18.290000915527344</v>
      </c>
      <c r="J31" s="207">
        <v>18.950000762939453</v>
      </c>
      <c r="K31" s="207">
        <v>19.229999542236328</v>
      </c>
      <c r="L31" s="207">
        <v>19.75</v>
      </c>
      <c r="M31" s="207">
        <v>20.100000381469727</v>
      </c>
      <c r="N31" s="207">
        <v>20.200000762939453</v>
      </c>
      <c r="O31" s="207">
        <v>20.559999465942383</v>
      </c>
      <c r="P31" s="207">
        <v>19.969999313354492</v>
      </c>
      <c r="Q31" s="207">
        <v>19.040000915527344</v>
      </c>
      <c r="R31" s="207">
        <v>18.010000228881836</v>
      </c>
      <c r="S31" s="207">
        <v>17.440000534057617</v>
      </c>
      <c r="T31" s="207">
        <v>17.5</v>
      </c>
      <c r="U31" s="207">
        <v>18.200000762939453</v>
      </c>
      <c r="V31" s="207">
        <v>17.850000381469727</v>
      </c>
      <c r="W31" s="207">
        <v>17.459999084472656</v>
      </c>
      <c r="X31" s="207">
        <v>17.309999465942383</v>
      </c>
      <c r="Y31" s="207">
        <v>18.049999237060547</v>
      </c>
      <c r="Z31" s="214">
        <f t="shared" si="0"/>
        <v>18.292500019073486</v>
      </c>
      <c r="AA31" s="151">
        <v>20.950000762939453</v>
      </c>
      <c r="AB31" s="152" t="s">
        <v>414</v>
      </c>
      <c r="AC31" s="2">
        <v>29</v>
      </c>
      <c r="AD31" s="151">
        <v>15.960000038146973</v>
      </c>
      <c r="AE31" s="253" t="s">
        <v>415</v>
      </c>
      <c r="AF31" s="1"/>
    </row>
    <row r="32" spans="1:32" ht="11.25" customHeight="1">
      <c r="A32" s="215">
        <v>30</v>
      </c>
      <c r="B32" s="207">
        <v>17.260000228881836</v>
      </c>
      <c r="C32" s="207">
        <v>17.030000686645508</v>
      </c>
      <c r="D32" s="207">
        <v>16.780000686645508</v>
      </c>
      <c r="E32" s="207">
        <v>16.81999969482422</v>
      </c>
      <c r="F32" s="207">
        <v>16.700000762939453</v>
      </c>
      <c r="G32" s="207">
        <v>16.6299991607666</v>
      </c>
      <c r="H32" s="207">
        <v>17.530000686645508</v>
      </c>
      <c r="I32" s="207">
        <v>19.309999465942383</v>
      </c>
      <c r="J32" s="207">
        <v>21.459999084472656</v>
      </c>
      <c r="K32" s="207">
        <v>22.200000762939453</v>
      </c>
      <c r="L32" s="207">
        <v>22.350000381469727</v>
      </c>
      <c r="M32" s="207">
        <v>21.829999923706055</v>
      </c>
      <c r="N32" s="207">
        <v>20.75</v>
      </c>
      <c r="O32" s="207">
        <v>20.799999237060547</v>
      </c>
      <c r="P32" s="207">
        <v>20.219999313354492</v>
      </c>
      <c r="Q32" s="207">
        <v>19.6200008392334</v>
      </c>
      <c r="R32" s="207">
        <v>19.030000686645508</v>
      </c>
      <c r="S32" s="207">
        <v>18.540000915527344</v>
      </c>
      <c r="T32" s="207">
        <v>18.3799991607666</v>
      </c>
      <c r="U32" s="207">
        <v>18.239999771118164</v>
      </c>
      <c r="V32" s="207">
        <v>17.959999084472656</v>
      </c>
      <c r="W32" s="207">
        <v>17.479999542236328</v>
      </c>
      <c r="X32" s="207">
        <v>16.719999313354492</v>
      </c>
      <c r="Y32" s="207">
        <v>16.06999969482422</v>
      </c>
      <c r="Z32" s="214">
        <f t="shared" si="0"/>
        <v>18.737916628519695</v>
      </c>
      <c r="AA32" s="151">
        <v>22.610000610351562</v>
      </c>
      <c r="AB32" s="152" t="s">
        <v>416</v>
      </c>
      <c r="AC32" s="2">
        <v>30</v>
      </c>
      <c r="AD32" s="151">
        <v>16.059999465942383</v>
      </c>
      <c r="AE32" s="253" t="s">
        <v>81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68</v>
      </c>
      <c r="B34" s="217">
        <f aca="true" t="shared" si="1" ref="B34:Q34">AVERAGE(B3:B33)</f>
        <v>18.00466667811076</v>
      </c>
      <c r="C34" s="217">
        <f t="shared" si="1"/>
        <v>17.93166669209798</v>
      </c>
      <c r="D34" s="217">
        <f t="shared" si="1"/>
        <v>17.949666849772136</v>
      </c>
      <c r="E34" s="217">
        <f t="shared" si="1"/>
        <v>17.969666639963787</v>
      </c>
      <c r="F34" s="217">
        <f t="shared" si="1"/>
        <v>17.73333320617676</v>
      </c>
      <c r="G34" s="217">
        <f t="shared" si="1"/>
        <v>17.740666548411053</v>
      </c>
      <c r="H34" s="217">
        <f t="shared" si="1"/>
        <v>18.56866677602132</v>
      </c>
      <c r="I34" s="217">
        <f t="shared" si="1"/>
        <v>19.918333307902017</v>
      </c>
      <c r="J34" s="217">
        <f t="shared" si="1"/>
        <v>20.922666613260905</v>
      </c>
      <c r="K34" s="217">
        <f t="shared" si="1"/>
        <v>21.60633347829183</v>
      </c>
      <c r="L34" s="217">
        <f t="shared" si="1"/>
        <v>21.839000129699706</v>
      </c>
      <c r="M34" s="217">
        <f t="shared" si="1"/>
        <v>21.7556666692098</v>
      </c>
      <c r="N34" s="217">
        <f t="shared" si="1"/>
        <v>21.463000043233237</v>
      </c>
      <c r="O34" s="217">
        <f t="shared" si="1"/>
        <v>21.349666595458984</v>
      </c>
      <c r="P34" s="217">
        <f t="shared" si="1"/>
        <v>20.90199991861979</v>
      </c>
      <c r="Q34" s="217">
        <f t="shared" si="1"/>
        <v>20.205333518981934</v>
      </c>
      <c r="R34" s="217">
        <f>AVERAGE(R3:R33)</f>
        <v>19.590666739145913</v>
      </c>
      <c r="S34" s="217">
        <f aca="true" t="shared" si="2" ref="S34:Y34">AVERAGE(S3:S33)</f>
        <v>18.937666797637938</v>
      </c>
      <c r="T34" s="217">
        <f t="shared" si="2"/>
        <v>18.6150000890096</v>
      </c>
      <c r="U34" s="217">
        <f t="shared" si="2"/>
        <v>18.48600002924601</v>
      </c>
      <c r="V34" s="217">
        <f t="shared" si="2"/>
        <v>18.368333435058595</v>
      </c>
      <c r="W34" s="217">
        <f t="shared" si="2"/>
        <v>18.25233325958252</v>
      </c>
      <c r="X34" s="217">
        <f t="shared" si="2"/>
        <v>18.193333435058594</v>
      </c>
      <c r="Y34" s="217">
        <f t="shared" si="2"/>
        <v>17.95133326848348</v>
      </c>
      <c r="Z34" s="217">
        <f>AVERAGE(B3:Y33)</f>
        <v>19.34395836326811</v>
      </c>
      <c r="AA34" s="218">
        <f>(AVERAGE(最高))</f>
        <v>23.115666770935057</v>
      </c>
      <c r="AB34" s="219"/>
      <c r="AC34" s="220"/>
      <c r="AD34" s="218">
        <f>(AVERAGE(最低))</f>
        <v>16.513999875386556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69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70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71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72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73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74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75</v>
      </c>
      <c r="B42" s="201"/>
      <c r="C42" s="201"/>
      <c r="D42" s="154">
        <f>COUNTIF(最高,"&gt;=25")</f>
        <v>8</v>
      </c>
      <c r="E42" s="197"/>
      <c r="F42" s="197"/>
      <c r="G42" s="197"/>
      <c r="H42" s="197"/>
      <c r="I42" s="197"/>
    </row>
    <row r="43" spans="1:9" ht="11.25" customHeight="1">
      <c r="A43" s="202" t="s">
        <v>76</v>
      </c>
      <c r="B43" s="203"/>
      <c r="C43" s="203"/>
      <c r="D43" s="155">
        <f>COUNTIF(最高,"&gt;=30")</f>
        <v>1</v>
      </c>
      <c r="E43" s="197"/>
      <c r="F43" s="197"/>
      <c r="G43" s="197"/>
      <c r="H43" s="197"/>
      <c r="I43" s="197"/>
    </row>
    <row r="44" spans="1:9" ht="11.25" customHeight="1">
      <c r="A44" s="197" t="s">
        <v>77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78</v>
      </c>
      <c r="B45" s="204"/>
      <c r="C45" s="204" t="s">
        <v>4</v>
      </c>
      <c r="D45" s="206" t="s">
        <v>7</v>
      </c>
      <c r="E45" s="197"/>
      <c r="F45" s="205" t="s">
        <v>79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30.760000228881836</v>
      </c>
      <c r="C46" s="3">
        <v>5</v>
      </c>
      <c r="D46" s="159" t="s">
        <v>355</v>
      </c>
      <c r="E46" s="197"/>
      <c r="F46" s="156"/>
      <c r="G46" s="157">
        <f>MIN(最低)</f>
        <v>12.800000190734863</v>
      </c>
      <c r="H46" s="3">
        <v>25</v>
      </c>
      <c r="I46" s="255" t="s">
        <v>321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2010-03-25T04:50:42Z</dcterms:modified>
  <cp:category/>
  <cp:version/>
  <cp:contentType/>
  <cp:contentStatus/>
</cp:coreProperties>
</file>